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w.city.morioka.iwate.jp\fs\03財政部\031000財政課\13-財政事情調査\H31\R2.3財政状況資料集（Ｈ30決算）\"/>
    </mc:Choice>
  </mc:AlternateContent>
  <xr:revisionPtr revIDLastSave="0" documentId="13_ncr:1_{0C07EB8D-8E72-4D2E-87B3-76C28805CBD2}" xr6:coauthVersionLast="46" xr6:coauthVersionMax="46" xr10:uidLastSave="{00000000-0000-0000-0000-000000000000}"/>
  <bookViews>
    <workbookView xWindow="780" yWindow="780" windowWidth="25140" windowHeight="14745" tabRatio="741" firstSheet="11"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AM34" i="10" l="1"/>
  <c r="AM35" i="10" s="1"/>
  <c r="AM36" i="10" s="1"/>
  <c r="BE34" i="10"/>
  <c r="BE35" i="10" s="1"/>
  <c r="BE36"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<sst xmlns="http://schemas.openxmlformats.org/spreadsheetml/2006/main" count="1054" uniqueCount="640">
  <si>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</si>
  <si>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</si>
  <si>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</si>
  <si>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</si>
  <si>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</si>
  <si>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</si>
  <si>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</si>
  <si>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</si>
  <si>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</si>
  <si>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</si>
  <si>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</si>
  <si>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</si>
  <si>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</si>
  <si>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</si>
  <si>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</si>
  <si>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</si>
  <si>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</si>
  <si>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</si>
  <si>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</si>
  <si>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</si>
  <si>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</si>
  <si>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</si>
  <si>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</si>
  <si>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</si>
  <si>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</si>
  <si>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</si>
  <si>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</si>
  <si>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</si>
  <si>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</si>
  <si>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</si>
  <si>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</si>
  <si>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</si>
  <si>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</si>
  <si>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</si>
  <si>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</si>
  <si>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</si>
  <si>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</si>
  <si>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</si>
  <si>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</si>
  <si>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</si>
  <si>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</si>
  <si>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</si>
  <si>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</si>
  <si>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</si>
  <si>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</si>
  <si>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</si>
  <si>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</si>
  <si>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</si>
  <si>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</si>
  <si>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</si>
  <si>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</si>
  <si>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</si>
  <si>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</si>
  <si>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</si>
  <si>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</si>
  <si>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</si>
  <si>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</si>
  <si>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</si>
  <si>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</si>
  <si>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</si>
  <si>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</si>
  <si>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</si>
  <si>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</si>
  <si>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</si>
  <si>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</si>
  <si>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</si>
  <si>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</si>
  <si>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</si>
  <si>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</si>
  <si>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</si>
  <si>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</si>
  <si>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</si>
  <si>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</si>
  <si>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</si>
  <si>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</si>
  <si>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</si>
  <si>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</si>
  <si>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</si>
  <si>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</si>
  <si>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</si>
  <si>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</si>
  <si>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</si>
  <si>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</si>
  <si>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</si>
  <si>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</si>
  <si>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</si>
  <si>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</si>
  <si>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</si>
  <si>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</si>
  <si>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</si>
  <si>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</si>
  <si>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</si>
  <si>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</si>
  <si>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</si>
  <si>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</si>
  <si>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</si>
  <si>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</si>
  <si>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</si>
  <si>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盛岡市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</si>
  <si>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</si>
  <si>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</si>
  <si>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</si>
  <si>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</si>
  <si>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</si>
  <si>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</si>
  <si>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</si>
  <si>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</si>
  <si>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</si>
  <si>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</si>
  <si>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</si>
  <si>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</si>
  <si>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</si>
  <si>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</si>
  <si>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</si>
  <si>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</si>
  <si>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</si>
  <si>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</si>
  <si>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</si>
  <si>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</si>
  <si>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</si>
  <si>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</si>
  <si>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</si>
  <si>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</si>
  <si>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</si>
  <si>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</si>
  <si>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</si>
  <si>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</si>
  <si>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</si>
  <si>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</si>
  <si>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</si>
  <si>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</si>
  <si>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</si>
  <si>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</si>
  <si>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</si>
  <si>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</si>
  <si>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</si>
  <si>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</si>
  <si>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</si>
  <si>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</si>
  <si>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</si>
  <si>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</si>
  <si>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</si>
  <si>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</si>
  <si>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</si>
  <si>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</si>
  <si>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</si>
  <si>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</si>
  <si>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</si>
  <si>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</si>
  <si>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</si>
  <si>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</si>
  <si>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病院事業会計</t>
    <phoneticPr fontId="5"/>
  </si>
  <si>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</si>
  <si>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</si>
  <si>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</si>
  <si>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</si>
  <si>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</si>
  <si>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</si>
  <si>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</si>
  <si>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</si>
  <si>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</si>
  <si>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</si>
  <si>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</si>
  <si>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</si>
  <si>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</si>
  <si>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</si>
  <si>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</si>
  <si>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</si>
  <si>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</si>
  <si>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</si>
  <si>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</si>
  <si>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</si>
  <si>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</si>
  <si>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</si>
  <si>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</si>
  <si>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</si>
  <si>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</si>
  <si>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</si>
  <si>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</si>
  <si>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</si>
  <si>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</si>
  <si>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</si>
  <si>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</si>
  <si>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</si>
  <si>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</si>
  <si>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</si>
  <si>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</si>
  <si>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</si>
  <si>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</si>
  <si>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</si>
  <si>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</si>
  <si>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</si>
  <si>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</si>
  <si>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</si>
  <si>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</si>
  <si>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</si>
  <si>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</si>
  <si>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</si>
  <si>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</si>
  <si>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</si>
  <si>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</si>
  <si>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</si>
  <si>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</si>
  <si>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</si>
  <si>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</si>
  <si>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</si>
  <si>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</si>
  <si>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</si>
  <si>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</si>
  <si>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</si>
  <si>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</si>
  <si>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</si>
  <si>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</si>
  <si>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岩手県盛岡市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</si>
  <si>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</si>
  <si>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</si>
  <si>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</si>
  <si>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</si>
  <si>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</si>
  <si>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</si>
  <si>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</si>
  <si>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</si>
  <si>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</si>
  <si>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</si>
  <si>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</si>
  <si>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</si>
  <si>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</si>
  <si>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</si>
  <si>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</si>
  <si>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</si>
  <si>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</si>
  <si>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</si>
  <si>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</si>
  <si>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</si>
  <si>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</si>
  <si>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</si>
  <si>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</si>
  <si>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</si>
  <si>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</si>
  <si>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</si>
  <si>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</si>
  <si>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</si>
  <si>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</si>
  <si>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</si>
  <si>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</si>
  <si>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</si>
  <si>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</si>
  <si>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</si>
  <si>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</si>
  <si>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</si>
  <si>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</si>
  <si>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</si>
  <si>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</si>
  <si>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</si>
  <si>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</si>
  <si>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</si>
  <si>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</si>
  <si>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</si>
  <si>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</si>
  <si>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</si>
  <si>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</si>
  <si>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</si>
  <si>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</si>
  <si>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</si>
  <si>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</si>
  <si>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</si>
  <si>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</si>
  <si>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</si>
  <si>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</si>
  <si>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</si>
  <si>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</si>
  <si>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</si>
  <si>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</si>
  <si>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</si>
  <si>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</si>
  <si>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</si>
  <si>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</si>
  <si>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</si>
  <si>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</si>
  <si>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</si>
  <si>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</si>
  <si>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</si>
  <si>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</si>
  <si>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</si>
  <si>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</si>
  <si>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</si>
  <si>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</si>
  <si>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</si>
  <si>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</si>
  <si>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</si>
  <si>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</si>
  <si>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</si>
  <si>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</si>
  <si>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</si>
  <si>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</si>
  <si>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</si>
  <si>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</si>
  <si>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</si>
  <si>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</si>
  <si>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</si>
  <si>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</si>
  <si>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</si>
  <si>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</si>
  <si>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</si>
  <si>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</si>
  <si>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</si>
  <si>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</si>
  <si>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</si>
  <si>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</si>
  <si>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</si>
  <si>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</si>
  <si>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</si>
  <si>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</si>
  <si>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</si>
  <si>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</si>
  <si>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</si>
  <si>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</si>
  <si>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</si>
  <si>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</si>
  <si>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</si>
  <si>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</si>
  <si>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</si>
  <si>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</si>
  <si>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</si>
  <si>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</si>
  <si>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</si>
  <si>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</si>
  <si>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</si>
  <si>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</si>
  <si>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</si>
  <si>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</si>
  <si>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</si>
  <si>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</si>
  <si>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</si>
  <si>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</si>
  <si>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</si>
  <si>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</si>
  <si>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</si>
  <si>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</si>
  <si>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</si>
  <si>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</si>
  <si>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</si>
  <si>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</si>
  <si>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</si>
  <si>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</si>
  <si>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</si>
  <si>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</si>
  <si>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</si>
  <si>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</si>
  <si>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</si>
  <si>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</si>
  <si>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</si>
  <si>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</si>
  <si>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</si>
  <si>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</si>
  <si>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</si>
  <si>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</si>
  <si>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</si>
  <si>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</si>
  <si>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</si>
  <si>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</si>
  <si>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</si>
  <si>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岩手県盛岡市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</si>
  <si>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</si>
  <si>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</si>
  <si>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</si>
  <si>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</si>
  <si>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</si>
  <si>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</si>
  <si>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</si>
  <si>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</si>
  <si>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</si>
  <si>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</si>
  <si>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</si>
  <si>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</si>
  <si>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</si>
  <si>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</si>
  <si>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</si>
  <si>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</si>
  <si>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</si>
  <si>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</si>
  <si>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</si>
  <si>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</si>
  <si>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</si>
  <si>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</si>
  <si>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</si>
  <si>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</si>
  <si>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</si>
  <si>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</si>
  <si>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</si>
  <si>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</si>
  <si>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</si>
  <si>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</si>
  <si>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</si>
  <si>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</si>
  <si>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</si>
  <si>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国民健康保険費特別会計</t>
    <phoneticPr fontId="5"/>
  </si>
  <si>
    <t>介護保険費特別会計</t>
    <phoneticPr fontId="5"/>
  </si>
  <si>
    <t>後期高齢者医療費特別会計</t>
    <phoneticPr fontId="5"/>
  </si>
  <si>
    <t>水道事業会計</t>
    <phoneticPr fontId="5"/>
  </si>
  <si>
    <t>法適用企業</t>
    <phoneticPr fontId="5"/>
  </si>
  <si>
    <t>下水道事業会計</t>
    <phoneticPr fontId="5"/>
  </si>
  <si>
    <t>法適用企業</t>
    <phoneticPr fontId="5"/>
  </si>
  <si>
    <t>病院事業会計</t>
    <phoneticPr fontId="5"/>
  </si>
  <si>
    <t>農業集落排水事業費特別会計</t>
    <phoneticPr fontId="5"/>
  </si>
  <si>
    <t>法非適用企業</t>
    <phoneticPr fontId="5"/>
  </si>
  <si>
    <t>公設浄化槽事業費特別会計</t>
    <phoneticPr fontId="5"/>
  </si>
  <si>
    <t>法非適用企業</t>
    <phoneticPr fontId="5"/>
  </si>
  <si>
    <t>中央卸売市場費特別会計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</si>
  <si>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</si>
  <si>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</si>
  <si>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</si>
  <si>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</si>
  <si>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</si>
  <si>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</si>
  <si>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</si>
  <si>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</si>
  <si>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</si>
  <si>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</si>
  <si>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</si>
  <si>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</si>
  <si>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</si>
  <si>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</si>
  <si>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</si>
  <si>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</si>
  <si>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</si>
  <si>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</si>
  <si>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</si>
  <si>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</si>
  <si>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</si>
  <si>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</si>
  <si>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</si>
  <si>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</si>
  <si>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</si>
  <si>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</si>
  <si>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</si>
  <si>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</si>
  <si>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</si>
  <si>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</si>
  <si>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</si>
  <si>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</si>
  <si>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</si>
  <si>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</si>
  <si>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</si>
  <si>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</si>
  <si>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</si>
  <si>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</si>
  <si>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</si>
  <si>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</si>
  <si>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</si>
  <si>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</si>
  <si>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</si>
  <si>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</si>
  <si>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</si>
  <si>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</si>
  <si>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</si>
  <si>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</si>
  <si>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</si>
  <si>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</si>
  <si>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</si>
  <si>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</si>
  <si>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</si>
  <si>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</si>
  <si>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</si>
  <si>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</si>
  <si>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</si>
  <si>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</si>
  <si>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</si>
  <si>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</si>
  <si>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</si>
  <si>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</si>
  <si>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</si>
  <si>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</si>
  <si>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</si>
  <si>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</si>
  <si>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</si>
  <si>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農業集落排水事業費特別会計</t>
    <phoneticPr fontId="5"/>
  </si>
  <si>
    <t>(Ｆ)</t>
    <phoneticPr fontId="5"/>
  </si>
  <si>
    <t>中央卸売市場費特別会計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</si>
  <si>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</si>
  <si>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</si>
  <si>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</si>
  <si>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</si>
  <si>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</si>
  <si>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</si>
  <si>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</si>
  <si>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</si>
  <si>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</si>
  <si>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</si>
  <si>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</si>
  <si>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</si>
  <si>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</si>
  <si>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</si>
  <si>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</si>
  <si>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</si>
  <si>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</si>
  <si>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</si>
  <si>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</si>
  <si>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</si>
  <si>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</si>
  <si>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</si>
  <si>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</si>
  <si>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</si>
  <si>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</si>
  <si>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</si>
  <si>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</si>
  <si>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</si>
  <si>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</si>
  <si>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</si>
  <si>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</si>
  <si>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</si>
  <si>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</si>
  <si>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</si>
  <si>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</si>
  <si>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</si>
  <si>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</si>
  <si>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</si>
  <si>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</si>
  <si>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</si>
  <si>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</si>
  <si>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</si>
  <si>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</si>
  <si>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</si>
  <si>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</si>
  <si>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</si>
  <si>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</si>
  <si>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</si>
  <si>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</si>
  <si>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</si>
  <si>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</si>
  <si>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</si>
  <si>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</si>
  <si>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</si>
  <si>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</si>
  <si>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</si>
  <si>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</si>
  <si>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</si>
  <si>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</si>
  <si>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</si>
  <si>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</si>
  <si>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</si>
  <si>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</si>
  <si>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</si>
  <si>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</si>
  <si>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</si>
  <si>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</si>
  <si>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</si>
  <si>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</si>
  <si>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</si>
  <si>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</si>
  <si>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</si>
  <si>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</si>
  <si>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</si>
  <si>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</si>
  <si>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</si>
  <si>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</si>
  <si>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</si>
  <si>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</si>
  <si>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</si>
  <si>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</si>
  <si>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</si>
  <si>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</si>
  <si>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</si>
  <si>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</si>
  <si>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</si>
  <si>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</si>
  <si>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</si>
  <si>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</si>
  <si>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</si>
  <si>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</si>
  <si>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</si>
  <si>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2.66</t>
  </si>
  <si>
    <t>▲ 2.13</t>
  </si>
  <si>
    <t>▲ 0.52</t>
  </si>
  <si>
    <t>病院事業会計</t>
  </si>
  <si>
    <t>▲ 0.17</t>
  </si>
  <si>
    <t>▲ 0.33</t>
  </si>
  <si>
    <t>水道事業会計</t>
  </si>
  <si>
    <t>下水道事業会計</t>
  </si>
  <si>
    <t>一般会計</t>
  </si>
  <si>
    <t>介護保険費特別会計</t>
  </si>
  <si>
    <t>国民健康保険費特別会計</t>
  </si>
  <si>
    <t>母子父子寡婦福祉資金貸付事業費特別会計</t>
  </si>
  <si>
    <t>後期高齢者医療費特別会計</t>
  </si>
  <si>
    <t>その他会計（赤字）</t>
  </si>
  <si>
    <t>その他会計（黒字）</t>
  </si>
  <si>
    <t>H25末</t>
    <phoneticPr fontId="5"/>
  </si>
  <si>
    <t>H26末</t>
    <phoneticPr fontId="5"/>
  </si>
  <si>
    <t>H27末</t>
    <phoneticPr fontId="5"/>
  </si>
  <si>
    <t>H28末</t>
    <phoneticPr fontId="5"/>
  </si>
  <si>
    <t>H29末</t>
    <phoneticPr fontId="5"/>
  </si>
  <si>
    <t>公共施設等整備基金</t>
    <rPh sb="0" eb="2">
      <t>コウキョウ</t>
    </rPh>
    <rPh sb="2" eb="4">
      <t>シセツ</t>
    </rPh>
    <rPh sb="4" eb="5">
      <t>トウ</t>
    </rPh>
    <rPh sb="5" eb="7">
      <t>セイビ</t>
    </rPh>
    <rPh sb="7" eb="9">
      <t>キキン</t>
    </rPh>
    <phoneticPr fontId="2"/>
  </si>
  <si>
    <t>市庁舎整備基金</t>
    <rPh sb="0" eb="1">
      <t>シ</t>
    </rPh>
    <rPh sb="1" eb="3">
      <t>チョウシャ</t>
    </rPh>
    <rPh sb="3" eb="5">
      <t>セイビ</t>
    </rPh>
    <rPh sb="5" eb="7">
      <t>キキン</t>
    </rPh>
    <phoneticPr fontId="2"/>
  </si>
  <si>
    <t>国際交流基金</t>
    <rPh sb="0" eb="2">
      <t>コクサイ</t>
    </rPh>
    <rPh sb="2" eb="4">
      <t>コウリュウ</t>
    </rPh>
    <rPh sb="4" eb="6">
      <t>キキン</t>
    </rPh>
    <phoneticPr fontId="2"/>
  </si>
  <si>
    <t>地球温暖化対策実行計画推進基金</t>
    <rPh sb="0" eb="2">
      <t>チキュウ</t>
    </rPh>
    <rPh sb="2" eb="5">
      <t>オンダンカ</t>
    </rPh>
    <rPh sb="5" eb="7">
      <t>タイサク</t>
    </rPh>
    <rPh sb="7" eb="9">
      <t>ジッコウ</t>
    </rPh>
    <rPh sb="9" eb="11">
      <t>ケイカク</t>
    </rPh>
    <rPh sb="11" eb="13">
      <t>スイシン</t>
    </rPh>
    <rPh sb="13" eb="15">
      <t>キキン</t>
    </rPh>
    <phoneticPr fontId="2"/>
  </si>
  <si>
    <t>子ども未来基金</t>
    <rPh sb="0" eb="1">
      <t>コ</t>
    </rPh>
    <rPh sb="3" eb="5">
      <t>ミライ</t>
    </rPh>
    <rPh sb="5" eb="7">
      <t>キキン</t>
    </rPh>
    <phoneticPr fontId="2"/>
  </si>
  <si>
    <t>一般会計</t>
    <phoneticPr fontId="5"/>
  </si>
  <si>
    <t>母子父子寡婦福祉資金貸付事業費特別会計</t>
    <phoneticPr fontId="5"/>
  </si>
  <si>
    <t>土地取得事業費特別会計</t>
    <phoneticPr fontId="5"/>
  </si>
  <si>
    <t>（財）地場産業振興センター</t>
    <rPh sb="1" eb="2">
      <t>ザイ</t>
    </rPh>
    <rPh sb="3" eb="5">
      <t>ジバ</t>
    </rPh>
    <rPh sb="5" eb="7">
      <t>サンギョウ</t>
    </rPh>
    <rPh sb="7" eb="9">
      <t>シンコウ</t>
    </rPh>
    <phoneticPr fontId="24"/>
  </si>
  <si>
    <t>盛岡まちづくり（株）</t>
    <rPh sb="0" eb="2">
      <t>モリオカ</t>
    </rPh>
    <rPh sb="8" eb="9">
      <t>カブ</t>
    </rPh>
    <phoneticPr fontId="24"/>
  </si>
  <si>
    <t>（財）盛岡観光コンベンション協会</t>
    <rPh sb="1" eb="2">
      <t>ザイ</t>
    </rPh>
    <rPh sb="3" eb="5">
      <t>モリオカ</t>
    </rPh>
    <rPh sb="5" eb="7">
      <t>カンコウ</t>
    </rPh>
    <rPh sb="14" eb="16">
      <t>キョウカイ</t>
    </rPh>
    <phoneticPr fontId="24"/>
  </si>
  <si>
    <t>たまやま振興</t>
    <rPh sb="4" eb="6">
      <t>シンコウ</t>
    </rPh>
    <phoneticPr fontId="24"/>
  </si>
  <si>
    <t>（株）盛岡地域交流センター</t>
    <rPh sb="1" eb="2">
      <t>カブ</t>
    </rPh>
    <rPh sb="3" eb="5">
      <t>モリオカ</t>
    </rPh>
    <rPh sb="5" eb="7">
      <t>チイキ</t>
    </rPh>
    <rPh sb="7" eb="9">
      <t>コウリュウ</t>
    </rPh>
    <phoneticPr fontId="24"/>
  </si>
  <si>
    <t>（財）盛岡国際交流協会</t>
    <rPh sb="1" eb="2">
      <t>ザイ</t>
    </rPh>
    <rPh sb="3" eb="5">
      <t>モリオカ</t>
    </rPh>
    <rPh sb="5" eb="7">
      <t>コクサイ</t>
    </rPh>
    <rPh sb="7" eb="9">
      <t>コウリュウ</t>
    </rPh>
    <rPh sb="9" eb="11">
      <t>キョウカイ</t>
    </rPh>
    <phoneticPr fontId="24"/>
  </si>
  <si>
    <t>（社）盛岡市社会福祉事業団</t>
    <rPh sb="1" eb="2">
      <t>シャ</t>
    </rPh>
    <rPh sb="3" eb="6">
      <t>モリオカシ</t>
    </rPh>
    <rPh sb="6" eb="8">
      <t>シャカイ</t>
    </rPh>
    <rPh sb="8" eb="10">
      <t>フクシ</t>
    </rPh>
    <rPh sb="10" eb="13">
      <t>ジギョウダン</t>
    </rPh>
    <phoneticPr fontId="24"/>
  </si>
  <si>
    <t>盛岡市勤労者福祉サービスセンター</t>
    <rPh sb="0" eb="3">
      <t>モリオカシ</t>
    </rPh>
    <rPh sb="3" eb="6">
      <t>キンロウシャ</t>
    </rPh>
    <rPh sb="6" eb="8">
      <t>フクシ</t>
    </rPh>
    <phoneticPr fontId="24"/>
  </si>
  <si>
    <t>（財）盛岡地区勤労者共同福祉センター</t>
    <rPh sb="1" eb="2">
      <t>ザイ</t>
    </rPh>
    <rPh sb="3" eb="5">
      <t>モリオカ</t>
    </rPh>
    <rPh sb="5" eb="7">
      <t>チク</t>
    </rPh>
    <rPh sb="7" eb="10">
      <t>キンロウシャ</t>
    </rPh>
    <rPh sb="10" eb="12">
      <t>キョウドウ</t>
    </rPh>
    <rPh sb="12" eb="14">
      <t>フクシ</t>
    </rPh>
    <phoneticPr fontId="24"/>
  </si>
  <si>
    <t>盛岡市都南自治振興公社</t>
    <rPh sb="0" eb="3">
      <t>モリオカシ</t>
    </rPh>
    <rPh sb="3" eb="5">
      <t>トナン</t>
    </rPh>
    <rPh sb="5" eb="7">
      <t>ジチ</t>
    </rPh>
    <rPh sb="7" eb="9">
      <t>シンコウ</t>
    </rPh>
    <rPh sb="9" eb="11">
      <t>コウシャ</t>
    </rPh>
    <phoneticPr fontId="24"/>
  </si>
  <si>
    <t>（財）盛岡市駐車場公社</t>
    <rPh sb="1" eb="2">
      <t>ザイ</t>
    </rPh>
    <rPh sb="3" eb="6">
      <t>モリオカシ</t>
    </rPh>
    <rPh sb="6" eb="9">
      <t>チュウシャジョウ</t>
    </rPh>
    <rPh sb="9" eb="11">
      <t>コウシャ</t>
    </rPh>
    <phoneticPr fontId="24"/>
  </si>
  <si>
    <t>（財）盛岡市動物公園公社</t>
    <rPh sb="1" eb="2">
      <t>ザイ</t>
    </rPh>
    <rPh sb="3" eb="6">
      <t>モリオカシ</t>
    </rPh>
    <rPh sb="6" eb="8">
      <t>ドウブツ</t>
    </rPh>
    <rPh sb="8" eb="10">
      <t>コウエン</t>
    </rPh>
    <rPh sb="10" eb="12">
      <t>コウシャ</t>
    </rPh>
    <phoneticPr fontId="24"/>
  </si>
  <si>
    <t>（財）岩手育英会</t>
    <rPh sb="1" eb="2">
      <t>ザイ</t>
    </rPh>
    <rPh sb="3" eb="5">
      <t>イワテ</t>
    </rPh>
    <rPh sb="5" eb="8">
      <t>イクエイカイ</t>
    </rPh>
    <phoneticPr fontId="24"/>
  </si>
  <si>
    <t>（財）盛岡市文化振興事業団</t>
    <rPh sb="1" eb="2">
      <t>ザイ</t>
    </rPh>
    <rPh sb="3" eb="6">
      <t>モリオカシ</t>
    </rPh>
    <rPh sb="6" eb="8">
      <t>ブンカ</t>
    </rPh>
    <rPh sb="8" eb="10">
      <t>シンコウ</t>
    </rPh>
    <rPh sb="10" eb="13">
      <t>ジギョウダン</t>
    </rPh>
    <phoneticPr fontId="24"/>
  </si>
  <si>
    <t>盛岡市体育協会</t>
    <rPh sb="0" eb="2">
      <t>モリオカ</t>
    </rPh>
    <rPh sb="2" eb="3">
      <t>シ</t>
    </rPh>
    <rPh sb="3" eb="5">
      <t>タイイク</t>
    </rPh>
    <rPh sb="5" eb="7">
      <t>キョウカイ</t>
    </rPh>
    <phoneticPr fontId="24"/>
  </si>
  <si>
    <t>盛岡地区広域消防組合</t>
    <rPh sb="0" eb="2">
      <t>モリオカ</t>
    </rPh>
    <rPh sb="2" eb="4">
      <t>チク</t>
    </rPh>
    <rPh sb="4" eb="6">
      <t>コウイキ</t>
    </rPh>
    <rPh sb="6" eb="8">
      <t>ショウボウ</t>
    </rPh>
    <rPh sb="8" eb="10">
      <t>クミアイ</t>
    </rPh>
    <phoneticPr fontId="28"/>
  </si>
  <si>
    <t>盛岡・紫波地区環境施設組合</t>
    <rPh sb="0" eb="2">
      <t>モリオカ</t>
    </rPh>
    <rPh sb="3" eb="5">
      <t>シワ</t>
    </rPh>
    <rPh sb="5" eb="7">
      <t>チク</t>
    </rPh>
    <rPh sb="7" eb="9">
      <t>カンキョウ</t>
    </rPh>
    <rPh sb="9" eb="11">
      <t>シセツ</t>
    </rPh>
    <rPh sb="11" eb="13">
      <t>クミアイ</t>
    </rPh>
    <phoneticPr fontId="28"/>
  </si>
  <si>
    <t>紫波・稗貫衛生処理組合</t>
    <rPh sb="0" eb="2">
      <t>シワ</t>
    </rPh>
    <rPh sb="3" eb="5">
      <t>ヒエヌキ</t>
    </rPh>
    <rPh sb="5" eb="7">
      <t>エイセイ</t>
    </rPh>
    <rPh sb="7" eb="9">
      <t>ショリ</t>
    </rPh>
    <rPh sb="9" eb="11">
      <t>クミアイ</t>
    </rPh>
    <phoneticPr fontId="28"/>
  </si>
  <si>
    <t>盛岡地区衛生処理組合</t>
    <rPh sb="0" eb="2">
      <t>モリオカ</t>
    </rPh>
    <rPh sb="2" eb="4">
      <t>チク</t>
    </rPh>
    <rPh sb="4" eb="6">
      <t>エイセイ</t>
    </rPh>
    <rPh sb="6" eb="8">
      <t>ショリ</t>
    </rPh>
    <rPh sb="8" eb="10">
      <t>クミアイ</t>
    </rPh>
    <phoneticPr fontId="28"/>
  </si>
  <si>
    <t>盛岡市・矢巾町都市計画事業等組合</t>
    <rPh sb="0" eb="3">
      <t>モリオカシ</t>
    </rPh>
    <rPh sb="4" eb="7">
      <t>ヤハバチョウ</t>
    </rPh>
    <rPh sb="7" eb="9">
      <t>トシ</t>
    </rPh>
    <rPh sb="9" eb="11">
      <t>ケイカク</t>
    </rPh>
    <rPh sb="11" eb="13">
      <t>ジギョウ</t>
    </rPh>
    <rPh sb="13" eb="14">
      <t>トウ</t>
    </rPh>
    <rPh sb="14" eb="16">
      <t>クミアイ</t>
    </rPh>
    <phoneticPr fontId="28"/>
  </si>
  <si>
    <t>矢櫃山造林一部組合</t>
    <rPh sb="0" eb="1">
      <t>ヤ</t>
    </rPh>
    <rPh sb="1" eb="2">
      <t>ヒツ</t>
    </rPh>
    <rPh sb="2" eb="3">
      <t>ヤマ</t>
    </rPh>
    <rPh sb="3" eb="5">
      <t>ゾウリン</t>
    </rPh>
    <rPh sb="5" eb="7">
      <t>イチブ</t>
    </rPh>
    <rPh sb="7" eb="9">
      <t>クミアイ</t>
    </rPh>
    <phoneticPr fontId="28"/>
  </si>
  <si>
    <t>岩手・玉山環境組合</t>
    <rPh sb="0" eb="2">
      <t>イワテ</t>
    </rPh>
    <rPh sb="3" eb="5">
      <t>タマヤマ</t>
    </rPh>
    <rPh sb="5" eb="7">
      <t>カンキョウ</t>
    </rPh>
    <rPh sb="7" eb="9">
      <t>クミアイ</t>
    </rPh>
    <phoneticPr fontId="28"/>
  </si>
  <si>
    <t>盛岡北部行政事務組合</t>
    <rPh sb="0" eb="2">
      <t>モリオカ</t>
    </rPh>
    <rPh sb="2" eb="4">
      <t>ホクブ</t>
    </rPh>
    <rPh sb="4" eb="6">
      <t>ギョウセイ</t>
    </rPh>
    <rPh sb="6" eb="8">
      <t>ジム</t>
    </rPh>
    <rPh sb="8" eb="10">
      <t>クミアイ</t>
    </rPh>
    <phoneticPr fontId="28"/>
  </si>
  <si>
    <t>岩手県後期高齢者医療広域連合</t>
    <rPh sb="0" eb="3">
      <t>イワテケン</t>
    </rPh>
    <rPh sb="3" eb="5">
      <t>コウキ</t>
    </rPh>
    <rPh sb="5" eb="8">
      <t>コウレイシャ</t>
    </rPh>
    <rPh sb="8" eb="10">
      <t>イリョウ</t>
    </rPh>
    <rPh sb="10" eb="12">
      <t>コウイキ</t>
    </rPh>
    <rPh sb="12" eb="14">
      <t>レンゴウ</t>
    </rPh>
    <phoneticPr fontId="28"/>
  </si>
  <si>
    <t>岩手県市町村総合事務組合</t>
    <rPh sb="0" eb="3">
      <t>イワテケン</t>
    </rPh>
    <rPh sb="3" eb="6">
      <t>シチョウソン</t>
    </rPh>
    <rPh sb="6" eb="8">
      <t>ソウゴウ</t>
    </rPh>
    <rPh sb="8" eb="10">
      <t>ジム</t>
    </rPh>
    <rPh sb="10" eb="12">
      <t>クミアイ</t>
    </rPh>
    <phoneticPr fontId="28"/>
  </si>
  <si>
    <t>テレビ岩手開発センター</t>
    <rPh sb="3" eb="7">
      <t>イワテカイハツ</t>
    </rPh>
    <phoneticPr fontId="2"/>
  </si>
  <si>
    <t>盛岡中央市場冷蔵</t>
    <rPh sb="0" eb="2">
      <t>モリオカ</t>
    </rPh>
    <rPh sb="2" eb="4">
      <t>チュウオウ</t>
    </rPh>
    <rPh sb="4" eb="6">
      <t>シジョウ</t>
    </rPh>
    <rPh sb="6" eb="8">
      <t>レイゾウ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</si>
  <si>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</si>
  <si>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</si>
  <si>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</si>
  <si>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</si>
  <si>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</si>
  <si>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地方債の新規発行額を抑制してきたことなどから，年々数値は改善の傾向にあるが，平成４～10年度に行った大規模施設の建設，区画整理等の都市計画事業への充当債の償還に係る充当一般財源が 120億円を超えていることが将来負担比率を高める要因となっており，類似団体を上回っている状況にある。
　有形固定資産減価償却率については，上昇傾向にあり，類似団体平均に近づいているが，公共施設等総合管理計画等に基づく大規模改修等を平成30年度から本格化しており，類似団体平均を上回ることは回避できるものと見込まれる。</t>
    <rPh sb="206" eb="208">
      <t>ヘイセイ</t>
    </rPh>
    <rPh sb="210" eb="212">
      <t>ネンド</t>
    </rPh>
    <rPh sb="216" eb="217">
      <t>カ</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</si>
  <si>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</si>
  <si>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</si>
  <si>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</si>
  <si>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</si>
  <si>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</si>
  <si>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</si>
  <si>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実質公債費比率は対前年度比  0.2 ptの減となった。平成４～10年度に行った大規模施設の建設，区画整理等の都市計画事業債の償還はピークを過ぎたものの，元利償還金充当一般財源が依然として高い水準にあるため，将来負担比率及び実質公債費比率とも類似団体平均を上回っている。
　総合計画実施計画に掲げる自治体経営の取組において，実質公債費比率においては，14%を上回らないように，将来負担比率算においては，算定開始から現在までで最も数値の高かった 149.4%を上回らない財政運営を行うこととして目標値を設定している。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</si>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</sst>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8DDEED8-11E8-4078-B082-8F12C75E7F2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8BD7-4527-9077-76D06B64AA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49798</c:v>
                </c:pt>
                <c:pt idx="1">
                  <c:v>52196</c:v>
                </c:pt>
                <c:pt idx="2">
                  <c:v>45531</c:v>
                </c:pt>
                <c:pt idx="3">
                  <c:v>39733</c:v>
                </c:pt>
                <c:pt idx="4">
                  <c:v>45470</c:v>
                </c:pt>
              </c:numCache>
            </c:numRef>
          </c:val>
          <c:smooth val="0"/>
          <c:extLst>
            <c:ext xmlns:c16="http://schemas.microsoft.com/office/drawing/2014/chart" uri="{C3380CC4-5D6E-409C-BE32-E72D297353CC}">
              <c16:uniqueId val="{00000001-8BD7-4527-9077-76D06B64AA3E}"/>
            </c:ext>
          </c:extLst>
        </c:ser>
        <c:dLbls>
          <c:showLegendKey val="0"/>
          <c:showVal val="0"/>
          <c:showCatName val="0"/>
          <c:showSerName val="0"/>
          <c:showPercent val="0"/>
          <c:showBubbleSize val="0"/>
        </c:dLbls>
        <c:marker val="1"/>
        <c:smooth val="0"/>
        <c:axId val="223351168"/>
        <c:axId val="223353088"/>
      </c:lineChart>
      <c:catAx>
        <c:axId val="223351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353088"/>
        <c:crosses val="autoZero"/>
        <c:auto val="1"/>
        <c:lblAlgn val="ctr"/>
        <c:lblOffset val="100"/>
        <c:tickLblSkip val="1"/>
        <c:tickMarkSkip val="1"/>
        <c:noMultiLvlLbl val="0"/>
      </c:catAx>
      <c:valAx>
        <c:axId val="2233530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351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2.2400000000000002</c:v>
                </c:pt>
                <c:pt idx="1">
                  <c:v>2.83</c:v>
                </c:pt>
                <c:pt idx="2">
                  <c:v>2</c:v>
                </c:pt>
                <c:pt idx="3">
                  <c:v>1.88</c:v>
                </c:pt>
                <c:pt idx="4">
                  <c:v>1.61</c:v>
                </c:pt>
              </c:numCache>
            </c:numRef>
          </c:val>
          <c:extLst>
            <c:ext xmlns:c16="http://schemas.microsoft.com/office/drawing/2014/chart" uri="{C3380CC4-5D6E-409C-BE32-E72D297353CC}">
              <c16:uniqueId val="{00000000-A195-4271-83FF-F326DE5584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15.84</c:v>
                </c:pt>
                <c:pt idx="1">
                  <c:v>16.11</c:v>
                </c:pt>
                <c:pt idx="2">
                  <c:v>14.34</c:v>
                </c:pt>
                <c:pt idx="3">
                  <c:v>12.27</c:v>
                </c:pt>
                <c:pt idx="4">
                  <c:v>12.1</c:v>
                </c:pt>
              </c:numCache>
            </c:numRef>
          </c:val>
          <c:extLst>
            <c:ext xmlns:c16="http://schemas.microsoft.com/office/drawing/2014/chart" uri="{C3380CC4-5D6E-409C-BE32-E72D297353CC}">
              <c16:uniqueId val="{00000001-A195-4271-83FF-F326DE5584E6}"/>
            </c:ext>
          </c:extLst>
        </c:ser>
        <c:dLbls>
          <c:showLegendKey val="0"/>
          <c:showVal val="0"/>
          <c:showCatName val="0"/>
          <c:showSerName val="0"/>
          <c:showPercent val="0"/>
          <c:showBubbleSize val="0"/>
        </c:dLbls>
        <c:gapWidth val="250"/>
        <c:overlap val="100"/>
        <c:axId val="231881344"/>
        <c:axId val="231895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1.67</c:v>
                </c:pt>
                <c:pt idx="1">
                  <c:v>0.66</c:v>
                </c:pt>
                <c:pt idx="2">
                  <c:v>-2.66</c:v>
                </c:pt>
                <c:pt idx="3">
                  <c:v>-2.13</c:v>
                </c:pt>
                <c:pt idx="4">
                  <c:v>-0.52</c:v>
                </c:pt>
              </c:numCache>
            </c:numRef>
          </c:val>
          <c:smooth val="0"/>
          <c:extLst>
            <c:ext xmlns:c16="http://schemas.microsoft.com/office/drawing/2014/chart" uri="{C3380CC4-5D6E-409C-BE32-E72D297353CC}">
              <c16:uniqueId val="{00000002-A195-4271-83FF-F326DE5584E6}"/>
            </c:ext>
          </c:extLst>
        </c:ser>
        <c:dLbls>
          <c:showLegendKey val="0"/>
          <c:showVal val="0"/>
          <c:showCatName val="0"/>
          <c:showSerName val="0"/>
          <c:showPercent val="0"/>
          <c:showBubbleSize val="0"/>
        </c:dLbls>
        <c:marker val="1"/>
        <c:smooth val="0"/>
        <c:axId val="231881344"/>
        <c:axId val="231895808"/>
      </c:lineChart>
      <c:catAx>
        <c:axId val="23188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1895808"/>
        <c:crosses val="autoZero"/>
        <c:auto val="1"/>
        <c:lblAlgn val="ctr"/>
        <c:lblOffset val="100"/>
        <c:tickLblSkip val="1"/>
        <c:tickMarkSkip val="1"/>
        <c:noMultiLvlLbl val="0"/>
      </c:catAx>
      <c:valAx>
        <c:axId val="23189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88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C37B-4631-A949-7E1885C21C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7B-4631-A949-7E1885C21CA3}"/>
            </c:ext>
          </c:extLst>
        </c:ser>
        <c:ser>
          <c:idx val="2"/>
          <c:order val="2"/>
          <c:tx>
            <c:strRef>
              <c:f>データシート!$A$29</c:f>
              <c:strCache>
                <c:ptCount val="1"/>
                <c:pt idx="0">
                  <c:v>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C37B-4631-A949-7E1885C21CA3}"/>
            </c:ext>
          </c:extLst>
        </c:ser>
        <c:ser>
          <c:idx val="3"/>
          <c:order val="3"/>
          <c:tx>
            <c:strRef>
              <c:f>データシート!$A$30</c:f>
              <c:strCache>
                <c:ptCount val="1"/>
                <c:pt idx="0">
                  <c:v>母子父子寡婦福祉資金貸付事業費特別会計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0.13</c:v>
                </c:pt>
                <c:pt idx="2">
                  <c:v>#N/A</c:v>
                </c:pt>
                <c:pt idx="3">
                  <c:v>0.19</c:v>
                </c:pt>
                <c:pt idx="4">
                  <c:v>#N/A</c:v>
                </c:pt>
                <c:pt idx="5">
                  <c:v>0.27</c:v>
                </c:pt>
                <c:pt idx="6">
                  <c:v>#N/A</c:v>
                </c:pt>
                <c:pt idx="7">
                  <c:v>0.26</c:v>
                </c:pt>
                <c:pt idx="8">
                  <c:v>#N/A</c:v>
                </c:pt>
                <c:pt idx="9">
                  <c:v>0.11</c:v>
                </c:pt>
              </c:numCache>
            </c:numRef>
          </c:val>
          <c:extLst>
            <c:ext xmlns:c16="http://schemas.microsoft.com/office/drawing/2014/chart" uri="{C3380CC4-5D6E-409C-BE32-E72D297353CC}">
              <c16:uniqueId val="{00000003-C37B-4631-A949-7E1885C21CA3}"/>
            </c:ext>
          </c:extLst>
        </c:ser>
        <c:ser>
          <c:idx val="4"/>
          <c:order val="4"/>
          <c:tx>
            <c:strRef>
              <c:f>データシート!$A$31</c:f>
              <c:strCache>
                <c:ptCount val="1"/>
                <c:pt idx="0">
                  <c:v>国民健康保険費特別会計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0.66</c:v>
                </c:pt>
                <c:pt idx="2">
                  <c:v>#N/A</c:v>
                </c:pt>
                <c:pt idx="3">
                  <c:v>0.67</c:v>
                </c:pt>
                <c:pt idx="4">
                  <c:v>#N/A</c:v>
                </c:pt>
                <c:pt idx="5">
                  <c:v>0.61</c:v>
                </c:pt>
                <c:pt idx="6">
                  <c:v>#N/A</c:v>
                </c:pt>
                <c:pt idx="7">
                  <c:v>2.0099999999999998</c:v>
                </c:pt>
                <c:pt idx="8">
                  <c:v>#N/A</c:v>
                </c:pt>
                <c:pt idx="9">
                  <c:v>0.26</c:v>
                </c:pt>
              </c:numCache>
            </c:numRef>
          </c:val>
          <c:extLst>
            <c:ext xmlns:c16="http://schemas.microsoft.com/office/drawing/2014/chart" uri="{C3380CC4-5D6E-409C-BE32-E72D297353CC}">
              <c16:uniqueId val="{00000004-C37B-4631-A949-7E1885C21CA3}"/>
            </c:ext>
          </c:extLst>
        </c:ser>
        <c:ser>
          <c:idx val="5"/>
          <c:order val="5"/>
          <c:tx>
            <c:strRef>
              <c:f>データシート!$A$32</c:f>
              <c:strCache>
                <c:ptCount val="1"/>
                <c:pt idx="0">
                  <c:v>介護保険費特別会計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0.14000000000000001</c:v>
                </c:pt>
                <c:pt idx="2">
                  <c:v>#N/A</c:v>
                </c:pt>
                <c:pt idx="3">
                  <c:v>0.02</c:v>
                </c:pt>
                <c:pt idx="4">
                  <c:v>#N/A</c:v>
                </c:pt>
                <c:pt idx="5">
                  <c:v>0.36</c:v>
                </c:pt>
                <c:pt idx="6">
                  <c:v>#N/A</c:v>
                </c:pt>
                <c:pt idx="7">
                  <c:v>0.32</c:v>
                </c:pt>
                <c:pt idx="8">
                  <c:v>#N/A</c:v>
                </c:pt>
                <c:pt idx="9">
                  <c:v>0.26</c:v>
                </c:pt>
              </c:numCache>
            </c:numRef>
          </c:val>
          <c:extLst>
            <c:ext xmlns:c16="http://schemas.microsoft.com/office/drawing/2014/chart" uri="{C3380CC4-5D6E-409C-BE32-E72D297353CC}">
              <c16:uniqueId val="{00000005-C37B-4631-A949-7E1885C21CA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c:v>
                </c:pt>
                <c:pt idx="2">
                  <c:v>#N/A</c:v>
                </c:pt>
                <c:pt idx="3">
                  <c:v>2.63</c:v>
                </c:pt>
                <c:pt idx="4">
                  <c:v>#N/A</c:v>
                </c:pt>
                <c:pt idx="5">
                  <c:v>1.72</c:v>
                </c:pt>
                <c:pt idx="6">
                  <c:v>#N/A</c:v>
                </c:pt>
                <c:pt idx="7">
                  <c:v>1.61</c:v>
                </c:pt>
                <c:pt idx="8">
                  <c:v>#N/A</c:v>
                </c:pt>
                <c:pt idx="9">
                  <c:v>1.49</c:v>
                </c:pt>
              </c:numCache>
            </c:numRef>
          </c:val>
          <c:extLst>
            <c:ext xmlns:c16="http://schemas.microsoft.com/office/drawing/2014/chart" uri="{C3380CC4-5D6E-409C-BE32-E72D297353CC}">
              <c16:uniqueId val="{00000006-C37B-4631-A949-7E1885C21CA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2.5</c:v>
                </c:pt>
                <c:pt idx="2">
                  <c:v>#N/A</c:v>
                </c:pt>
                <c:pt idx="3">
                  <c:v>2.92</c:v>
                </c:pt>
                <c:pt idx="4">
                  <c:v>#N/A</c:v>
                </c:pt>
                <c:pt idx="5">
                  <c:v>3.41</c:v>
                </c:pt>
                <c:pt idx="6">
                  <c:v>#N/A</c:v>
                </c:pt>
                <c:pt idx="7">
                  <c:v>3.93</c:v>
                </c:pt>
                <c:pt idx="8">
                  <c:v>#N/A</c:v>
                </c:pt>
                <c:pt idx="9">
                  <c:v>4.68</c:v>
                </c:pt>
              </c:numCache>
            </c:numRef>
          </c:val>
          <c:extLst>
            <c:ext xmlns:c16="http://schemas.microsoft.com/office/drawing/2014/chart" uri="{C3380CC4-5D6E-409C-BE32-E72D297353CC}">
              <c16:uniqueId val="{00000007-C37B-4631-A949-7E1885C21CA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16.36</c:v>
                </c:pt>
                <c:pt idx="2">
                  <c:v>#N/A</c:v>
                </c:pt>
                <c:pt idx="3">
                  <c:v>17.100000000000001</c:v>
                </c:pt>
                <c:pt idx="4">
                  <c:v>#N/A</c:v>
                </c:pt>
                <c:pt idx="5">
                  <c:v>17.09</c:v>
                </c:pt>
                <c:pt idx="6">
                  <c:v>#N/A</c:v>
                </c:pt>
                <c:pt idx="7">
                  <c:v>17.18</c:v>
                </c:pt>
                <c:pt idx="8">
                  <c:v>#N/A</c:v>
                </c:pt>
                <c:pt idx="9">
                  <c:v>16.8</c:v>
                </c:pt>
              </c:numCache>
            </c:numRef>
          </c:val>
          <c:extLst>
            <c:ext xmlns:c16="http://schemas.microsoft.com/office/drawing/2014/chart" uri="{C3380CC4-5D6E-409C-BE32-E72D297353CC}">
              <c16:uniqueId val="{00000008-C37B-4631-A949-7E1885C21CA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0.13</c:v>
                </c:pt>
                <c:pt idx="2">
                  <c:v>#N/A</c:v>
                </c:pt>
                <c:pt idx="3">
                  <c:v>0.35</c:v>
                </c:pt>
                <c:pt idx="4">
                  <c:v>#N/A</c:v>
                </c:pt>
                <c:pt idx="5">
                  <c:v>0.13</c:v>
                </c:pt>
                <c:pt idx="6">
                  <c:v>0.17</c:v>
                </c:pt>
                <c:pt idx="7">
                  <c:v>#N/A</c:v>
                </c:pt>
                <c:pt idx="8">
                  <c:v>0.33</c:v>
                </c:pt>
                <c:pt idx="9">
                  <c:v>#N/A</c:v>
                </c:pt>
              </c:numCache>
            </c:numRef>
          </c:val>
          <c:extLst>
            <c:ext xmlns:c16="http://schemas.microsoft.com/office/drawing/2014/chart" uri="{C3380CC4-5D6E-409C-BE32-E72D297353CC}">
              <c16:uniqueId val="{00000009-C37B-4631-A949-7E1885C21CA3}"/>
            </c:ext>
          </c:extLst>
        </c:ser>
        <c:dLbls>
          <c:showLegendKey val="0"/>
          <c:showVal val="0"/>
          <c:showCatName val="0"/>
          <c:showSerName val="0"/>
          <c:showPercent val="0"/>
          <c:showBubbleSize val="0"/>
        </c:dLbls>
        <c:gapWidth val="150"/>
        <c:overlap val="100"/>
        <c:axId val="232387328"/>
        <c:axId val="232388864"/>
      </c:barChart>
      <c:catAx>
        <c:axId val="23238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388864"/>
        <c:crosses val="autoZero"/>
        <c:auto val="1"/>
        <c:lblAlgn val="ctr"/>
        <c:lblOffset val="100"/>
        <c:tickLblSkip val="1"/>
        <c:tickMarkSkip val="1"/>
        <c:noMultiLvlLbl val="0"/>
      </c:catAx>
      <c:valAx>
        <c:axId val="23238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387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12479</c:v>
                </c:pt>
                <c:pt idx="5">
                  <c:v>11862</c:v>
                </c:pt>
                <c:pt idx="8">
                  <c:v>11801</c:v>
                </c:pt>
                <c:pt idx="11">
                  <c:v>11632</c:v>
                </c:pt>
                <c:pt idx="14">
                  <c:v>11406</c:v>
                </c:pt>
              </c:numCache>
            </c:numRef>
          </c:val>
          <c:extLst>
            <c:ext xmlns:c16="http://schemas.microsoft.com/office/drawing/2014/chart" uri="{C3380CC4-5D6E-409C-BE32-E72D297353CC}">
              <c16:uniqueId val="{00000000-4D6B-48ED-963F-2DA0BC40C5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6B-48ED-963F-2DA0BC40C5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183</c:v>
                </c:pt>
                <c:pt idx="3">
                  <c:v>183</c:v>
                </c:pt>
                <c:pt idx="6">
                  <c:v>183</c:v>
                </c:pt>
                <c:pt idx="9">
                  <c:v>183</c:v>
                </c:pt>
                <c:pt idx="12">
                  <c:v>168</c:v>
                </c:pt>
              </c:numCache>
            </c:numRef>
          </c:val>
          <c:extLst>
            <c:ext xmlns:c16="http://schemas.microsoft.com/office/drawing/2014/chart" uri="{C3380CC4-5D6E-409C-BE32-E72D297353CC}">
              <c16:uniqueId val="{00000002-4D6B-48ED-963F-2DA0BC40C5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496</c:v>
                </c:pt>
                <c:pt idx="3">
                  <c:v>501</c:v>
                </c:pt>
                <c:pt idx="6">
                  <c:v>472</c:v>
                </c:pt>
                <c:pt idx="9">
                  <c:v>419</c:v>
                </c:pt>
                <c:pt idx="12">
                  <c:v>499</c:v>
                </c:pt>
              </c:numCache>
            </c:numRef>
          </c:val>
          <c:extLst>
            <c:ext xmlns:c16="http://schemas.microsoft.com/office/drawing/2014/chart" uri="{C3380CC4-5D6E-409C-BE32-E72D297353CC}">
              <c16:uniqueId val="{00000003-4D6B-48ED-963F-2DA0BC40C5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3727</c:v>
                </c:pt>
                <c:pt idx="3">
                  <c:v>3772</c:v>
                </c:pt>
                <c:pt idx="6">
                  <c:v>3695</c:v>
                </c:pt>
                <c:pt idx="9">
                  <c:v>3562</c:v>
                </c:pt>
                <c:pt idx="12">
                  <c:v>3460</c:v>
                </c:pt>
              </c:numCache>
            </c:numRef>
          </c:val>
          <c:extLst>
            <c:ext xmlns:c16="http://schemas.microsoft.com/office/drawing/2014/chart" uri="{C3380CC4-5D6E-409C-BE32-E72D297353CC}">
              <c16:uniqueId val="{00000004-4D6B-48ED-963F-2DA0BC40C5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6B-48ED-963F-2DA0BC40C5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6B-48ED-963F-2DA0BC40C5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13315</c:v>
                </c:pt>
                <c:pt idx="3">
                  <c:v>12921</c:v>
                </c:pt>
                <c:pt idx="6">
                  <c:v>12457</c:v>
                </c:pt>
                <c:pt idx="9">
                  <c:v>12560</c:v>
                </c:pt>
                <c:pt idx="12">
                  <c:v>12436</c:v>
                </c:pt>
              </c:numCache>
            </c:numRef>
          </c:val>
          <c:extLst>
            <c:ext xmlns:c16="http://schemas.microsoft.com/office/drawing/2014/chart" uri="{C3380CC4-5D6E-409C-BE32-E72D297353CC}">
              <c16:uniqueId val="{00000007-4D6B-48ED-963F-2DA0BC40C505}"/>
            </c:ext>
          </c:extLst>
        </c:ser>
        <c:dLbls>
          <c:showLegendKey val="0"/>
          <c:showVal val="0"/>
          <c:showCatName val="0"/>
          <c:showSerName val="0"/>
          <c:showPercent val="0"/>
          <c:showBubbleSize val="0"/>
        </c:dLbls>
        <c:gapWidth val="100"/>
        <c:overlap val="100"/>
        <c:axId val="225890688"/>
        <c:axId val="225892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5242</c:v>
                </c:pt>
                <c:pt idx="2">
                  <c:v>#N/A</c:v>
                </c:pt>
                <c:pt idx="3">
                  <c:v>#N/A</c:v>
                </c:pt>
                <c:pt idx="4">
                  <c:v>5515</c:v>
                </c:pt>
                <c:pt idx="5">
                  <c:v>#N/A</c:v>
                </c:pt>
                <c:pt idx="6">
                  <c:v>#N/A</c:v>
                </c:pt>
                <c:pt idx="7">
                  <c:v>5006</c:v>
                </c:pt>
                <c:pt idx="8">
                  <c:v>#N/A</c:v>
                </c:pt>
                <c:pt idx="9">
                  <c:v>#N/A</c:v>
                </c:pt>
                <c:pt idx="10">
                  <c:v>5092</c:v>
                </c:pt>
                <c:pt idx="11">
                  <c:v>#N/A</c:v>
                </c:pt>
                <c:pt idx="12">
                  <c:v>#N/A</c:v>
                </c:pt>
                <c:pt idx="13">
                  <c:v>5157</c:v>
                </c:pt>
                <c:pt idx="14">
                  <c:v>#N/A</c:v>
                </c:pt>
              </c:numCache>
            </c:numRef>
          </c:val>
          <c:smooth val="0"/>
          <c:extLst>
            <c:ext xmlns:c16="http://schemas.microsoft.com/office/drawing/2014/chart" uri="{C3380CC4-5D6E-409C-BE32-E72D297353CC}">
              <c16:uniqueId val="{00000008-4D6B-48ED-963F-2DA0BC40C505}"/>
            </c:ext>
          </c:extLst>
        </c:ser>
        <c:dLbls>
          <c:showLegendKey val="0"/>
          <c:showVal val="0"/>
          <c:showCatName val="0"/>
          <c:showSerName val="0"/>
          <c:showPercent val="0"/>
          <c:showBubbleSize val="0"/>
        </c:dLbls>
        <c:marker val="1"/>
        <c:smooth val="0"/>
        <c:axId val="225890688"/>
        <c:axId val="225892608"/>
      </c:lineChart>
      <c:catAx>
        <c:axId val="22589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892608"/>
        <c:crosses val="autoZero"/>
        <c:auto val="1"/>
        <c:lblAlgn val="ctr"/>
        <c:lblOffset val="100"/>
        <c:tickLblSkip val="1"/>
        <c:tickMarkSkip val="1"/>
        <c:noMultiLvlLbl val="0"/>
      </c:catAx>
      <c:valAx>
        <c:axId val="22589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89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106588</c:v>
                </c:pt>
                <c:pt idx="5">
                  <c:v>106272</c:v>
                </c:pt>
                <c:pt idx="8">
                  <c:v>104665</c:v>
                </c:pt>
                <c:pt idx="11">
                  <c:v>104943</c:v>
                </c:pt>
                <c:pt idx="14">
                  <c:v>104948</c:v>
                </c:pt>
              </c:numCache>
            </c:numRef>
          </c:val>
          <c:extLst>
            <c:ext xmlns:c16="http://schemas.microsoft.com/office/drawing/2014/chart" uri="{C3380CC4-5D6E-409C-BE32-E72D297353CC}">
              <c16:uniqueId val="{00000000-E5EA-44B4-BD9F-028DEFD18F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22282</c:v>
                </c:pt>
                <c:pt idx="5">
                  <c:v>21290</c:v>
                </c:pt>
                <c:pt idx="8">
                  <c:v>21055</c:v>
                </c:pt>
                <c:pt idx="11">
                  <c:v>20633</c:v>
                </c:pt>
                <c:pt idx="14">
                  <c:v>20833</c:v>
                </c:pt>
              </c:numCache>
            </c:numRef>
          </c:val>
          <c:extLst>
            <c:ext xmlns:c16="http://schemas.microsoft.com/office/drawing/2014/chart" uri="{C3380CC4-5D6E-409C-BE32-E72D297353CC}">
              <c16:uniqueId val="{00000001-E5EA-44B4-BD9F-028DEFD18F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15240</c:v>
                </c:pt>
                <c:pt idx="5">
                  <c:v>15138</c:v>
                </c:pt>
                <c:pt idx="8">
                  <c:v>16696</c:v>
                </c:pt>
                <c:pt idx="11">
                  <c:v>15668</c:v>
                </c:pt>
                <c:pt idx="14">
                  <c:v>15449</c:v>
                </c:pt>
              </c:numCache>
            </c:numRef>
          </c:val>
          <c:extLst>
            <c:ext xmlns:c16="http://schemas.microsoft.com/office/drawing/2014/chart" uri="{C3380CC4-5D6E-409C-BE32-E72D297353CC}">
              <c16:uniqueId val="{00000002-E5EA-44B4-BD9F-028DEFD18F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EA-44B4-BD9F-028DEFD18F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EA-44B4-BD9F-028DEFD18F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42</c:v>
                </c:pt>
                <c:pt idx="3">
                  <c:v>22</c:v>
                </c:pt>
                <c:pt idx="6">
                  <c:v>3</c:v>
                </c:pt>
                <c:pt idx="9">
                  <c:v>0</c:v>
                </c:pt>
                <c:pt idx="12">
                  <c:v>0</c:v>
                </c:pt>
              </c:numCache>
            </c:numRef>
          </c:val>
          <c:extLst>
            <c:ext xmlns:c16="http://schemas.microsoft.com/office/drawing/2014/chart" uri="{C3380CC4-5D6E-409C-BE32-E72D297353CC}">
              <c16:uniqueId val="{00000005-E5EA-44B4-BD9F-028DEFD18F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15372</c:v>
                </c:pt>
                <c:pt idx="3">
                  <c:v>13673</c:v>
                </c:pt>
                <c:pt idx="6">
                  <c:v>13920</c:v>
                </c:pt>
                <c:pt idx="9">
                  <c:v>13162</c:v>
                </c:pt>
                <c:pt idx="12">
                  <c:v>12854</c:v>
                </c:pt>
              </c:numCache>
            </c:numRef>
          </c:val>
          <c:extLst>
            <c:ext xmlns:c16="http://schemas.microsoft.com/office/drawing/2014/chart" uri="{C3380CC4-5D6E-409C-BE32-E72D297353CC}">
              <c16:uniqueId val="{00000006-E5EA-44B4-BD9F-028DEFD18F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2385</c:v>
                </c:pt>
                <c:pt idx="3">
                  <c:v>2759</c:v>
                </c:pt>
                <c:pt idx="6">
                  <c:v>2675</c:v>
                </c:pt>
                <c:pt idx="9">
                  <c:v>2927</c:v>
                </c:pt>
                <c:pt idx="12">
                  <c:v>3095</c:v>
                </c:pt>
              </c:numCache>
            </c:numRef>
          </c:val>
          <c:extLst>
            <c:ext xmlns:c16="http://schemas.microsoft.com/office/drawing/2014/chart" uri="{C3380CC4-5D6E-409C-BE32-E72D297353CC}">
              <c16:uniqueId val="{00000007-E5EA-44B4-BD9F-028DEFD18F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35196</c:v>
                </c:pt>
                <c:pt idx="3">
                  <c:v>32355</c:v>
                </c:pt>
                <c:pt idx="6">
                  <c:v>29925</c:v>
                </c:pt>
                <c:pt idx="9">
                  <c:v>27945</c:v>
                </c:pt>
                <c:pt idx="12">
                  <c:v>26206</c:v>
                </c:pt>
              </c:numCache>
            </c:numRef>
          </c:val>
          <c:extLst>
            <c:ext xmlns:c16="http://schemas.microsoft.com/office/drawing/2014/chart" uri="{C3380CC4-5D6E-409C-BE32-E72D297353CC}">
              <c16:uniqueId val="{00000008-E5EA-44B4-BD9F-028DEFD18F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1702</c:v>
                </c:pt>
                <c:pt idx="3">
                  <c:v>1318</c:v>
                </c:pt>
                <c:pt idx="6">
                  <c:v>975</c:v>
                </c:pt>
                <c:pt idx="9">
                  <c:v>704</c:v>
                </c:pt>
                <c:pt idx="12">
                  <c:v>515</c:v>
                </c:pt>
              </c:numCache>
            </c:numRef>
          </c:val>
          <c:extLst>
            <c:ext xmlns:c16="http://schemas.microsoft.com/office/drawing/2014/chart" uri="{C3380CC4-5D6E-409C-BE32-E72D297353CC}">
              <c16:uniqueId val="{00000009-E5EA-44B4-BD9F-028DEFD18F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130843</c:v>
                </c:pt>
                <c:pt idx="3">
                  <c:v>132181</c:v>
                </c:pt>
                <c:pt idx="6">
                  <c:v>132055</c:v>
                </c:pt>
                <c:pt idx="9">
                  <c:v>131453</c:v>
                </c:pt>
                <c:pt idx="12">
                  <c:v>131489</c:v>
                </c:pt>
              </c:numCache>
            </c:numRef>
          </c:val>
          <c:extLst>
            <c:ext xmlns:c16="http://schemas.microsoft.com/office/drawing/2014/chart" uri="{C3380CC4-5D6E-409C-BE32-E72D297353CC}">
              <c16:uniqueId val="{0000000A-E5EA-44B4-BD9F-028DEFD18FBF}"/>
            </c:ext>
          </c:extLst>
        </c:ser>
        <c:dLbls>
          <c:showLegendKey val="0"/>
          <c:showVal val="0"/>
          <c:showCatName val="0"/>
          <c:showSerName val="0"/>
          <c:showPercent val="0"/>
          <c:showBubbleSize val="0"/>
        </c:dLbls>
        <c:gapWidth val="100"/>
        <c:overlap val="100"/>
        <c:axId val="233039360"/>
        <c:axId val="233040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41430</c:v>
                </c:pt>
                <c:pt idx="2">
                  <c:v>#N/A</c:v>
                </c:pt>
                <c:pt idx="3">
                  <c:v>#N/A</c:v>
                </c:pt>
                <c:pt idx="4">
                  <c:v>39609</c:v>
                </c:pt>
                <c:pt idx="5">
                  <c:v>#N/A</c:v>
                </c:pt>
                <c:pt idx="6">
                  <c:v>#N/A</c:v>
                </c:pt>
                <c:pt idx="7">
                  <c:v>37137</c:v>
                </c:pt>
                <c:pt idx="8">
                  <c:v>#N/A</c:v>
                </c:pt>
                <c:pt idx="9">
                  <c:v>#N/A</c:v>
                </c:pt>
                <c:pt idx="10">
                  <c:v>34947</c:v>
                </c:pt>
                <c:pt idx="11">
                  <c:v>#N/A</c:v>
                </c:pt>
                <c:pt idx="12">
                  <c:v>#N/A</c:v>
                </c:pt>
                <c:pt idx="13">
                  <c:v>32929</c:v>
                </c:pt>
                <c:pt idx="14">
                  <c:v>#N/A</c:v>
                </c:pt>
              </c:numCache>
            </c:numRef>
          </c:val>
          <c:smooth val="0"/>
          <c:extLst>
            <c:ext xmlns:c16="http://schemas.microsoft.com/office/drawing/2014/chart" uri="{C3380CC4-5D6E-409C-BE32-E72D297353CC}">
              <c16:uniqueId val="{0000000B-E5EA-44B4-BD9F-028DEFD18FBF}"/>
            </c:ext>
          </c:extLst>
        </c:ser>
        <c:dLbls>
          <c:showLegendKey val="0"/>
          <c:showVal val="0"/>
          <c:showCatName val="0"/>
          <c:showSerName val="0"/>
          <c:showPercent val="0"/>
          <c:showBubbleSize val="0"/>
        </c:dLbls>
        <c:marker val="1"/>
        <c:smooth val="0"/>
        <c:axId val="233039360"/>
        <c:axId val="233040896"/>
      </c:lineChart>
      <c:catAx>
        <c:axId val="23303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3040896"/>
        <c:crosses val="autoZero"/>
        <c:auto val="1"/>
        <c:lblAlgn val="ctr"/>
        <c:lblOffset val="100"/>
        <c:tickLblSkip val="1"/>
        <c:tickMarkSkip val="1"/>
        <c:noMultiLvlLbl val="0"/>
      </c:catAx>
      <c:valAx>
        <c:axId val="23304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03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9190</c:v>
                </c:pt>
                <c:pt idx="1">
                  <c:v>7891</c:v>
                </c:pt>
                <c:pt idx="2">
                  <c:v>7733</c:v>
                </c:pt>
              </c:numCache>
            </c:numRef>
          </c:val>
          <c:extLst>
            <c:ext xmlns:c16="http://schemas.microsoft.com/office/drawing/2014/chart" uri="{C3380CC4-5D6E-409C-BE32-E72D297353CC}">
              <c16:uniqueId val="{00000000-BF7C-4E98-83CF-CC323A7FEE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305</c:v>
                </c:pt>
                <c:pt idx="1">
                  <c:v>308</c:v>
                </c:pt>
                <c:pt idx="2">
                  <c:v>307</c:v>
                </c:pt>
              </c:numCache>
            </c:numRef>
          </c:val>
          <c:extLst>
            <c:ext xmlns:c16="http://schemas.microsoft.com/office/drawing/2014/chart" uri="{C3380CC4-5D6E-409C-BE32-E72D297353CC}">
              <c16:uniqueId val="{00000001-BF7C-4E98-83CF-CC323A7FEE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4471</c:v>
                </c:pt>
                <c:pt idx="1">
                  <c:v>4957</c:v>
                </c:pt>
                <c:pt idx="2">
                  <c:v>5257</c:v>
                </c:pt>
              </c:numCache>
            </c:numRef>
          </c:val>
          <c:extLst>
            <c:ext xmlns:c16="http://schemas.microsoft.com/office/drawing/2014/chart" uri="{C3380CC4-5D6E-409C-BE32-E72D297353CC}">
              <c16:uniqueId val="{00000002-BF7C-4E98-83CF-CC323A7FEE88}"/>
            </c:ext>
          </c:extLst>
        </c:ser>
        <c:dLbls>
          <c:showLegendKey val="0"/>
          <c:showVal val="0"/>
          <c:showCatName val="0"/>
          <c:showSerName val="0"/>
          <c:showPercent val="0"/>
          <c:showBubbleSize val="0"/>
        </c:dLbls>
        <c:gapWidth val="120"/>
        <c:overlap val="100"/>
        <c:axId val="232515456"/>
        <c:axId val="232516992"/>
      </c:barChart>
      <c:catAx>
        <c:axId val="23251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2516992"/>
        <c:crosses val="autoZero"/>
        <c:auto val="1"/>
        <c:lblAlgn val="ctr"/>
        <c:lblOffset val="100"/>
        <c:tickLblSkip val="1"/>
        <c:tickMarkSkip val="1"/>
        <c:noMultiLvlLbl val="0"/>
      </c:catAx>
      <c:valAx>
        <c:axId val="232516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251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{6E5B5001-1C94-47CE-B5AA-AC2A4166A4D2}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5C1-4355-9FED-E9C92F6450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{369CCE82-FF48-41A8-9BF4-9C3F2106F274}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C1-4355-9FED-E9C92F6450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{4221C9CE-03A5-4876-A287-F0B815D48235}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C1-4355-9FED-E9C92F6450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{1D62FE72-5714-410F-ABFB-67BF75A10F6E}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C1-4355-9FED-E9C92F6450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{0C5535EB-55DD-4845-8267-7BE6207870A0}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C1-4355-9FED-E9C92F64502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{330D72E3-DF5A-42FF-8617-DCB098E66535}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5C1-4355-9FED-E9C92F64502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{092870BA-E5EC-47CC-A594-BF2BA74C0F8C}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5C1-4355-9FED-E9C92F64502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{7FE47599-2EDA-4760-BBF8-8CC68BA93468}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5C1-4355-9FED-E9C92F64502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{9149257C-ED37-45BA-AEE2-1D67610C7822}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5C1-4355-9FED-E9C92F6450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56.6</c:v>
                </c:pt>
                <c:pt idx="24">
                  <c:v>58.2</c:v>
                </c:pt>
                <c:pt idx="32">
                  <c:v>59.6</c:v>
                </c:pt>
              </c:numCache>
            </c:numRef>
          </c:xVal>
          <c:yVal>
            <c:numRef>
              <c:f>公会計指標分析・財政指標組合せ分析表!$BP$51:$DC$51</c:f>
              <c:numCache>
                <c:formatCode>#,##0.0;"▲ "#,##0.0</c:formatCode>
                <c:ptCount val="40"/>
                <c:pt idx="16">
                  <c:v>68.599999999999994</c:v>
                </c:pt>
                <c:pt idx="24">
                  <c:v>64.2</c:v>
                </c:pt>
                <c:pt idx="32">
                  <c:v>60.6</c:v>
                </c:pt>
              </c:numCache>
            </c:numRef>
          </c:yVal>
          <c:smooth val="0"/>
          <c:extLst>
            <c:ext xmlns:c16="http://schemas.microsoft.com/office/drawing/2014/chart" uri="{C3380CC4-5D6E-409C-BE32-E72D297353CC}">
              <c16:uniqueId val="{00000009-85C1-4355-9FED-E9C92F6450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{BAC02A3D-6652-4F72-A99C-01BE5269A703}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5C1-4355-9FED-E9C92F6450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{87E03399-0AF2-4E04-ACE0-2E1D12FB40DF}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C1-4355-9FED-E9C92F6450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{8D81A0F8-4C99-462F-8C81-8455039B6781}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C1-4355-9FED-E9C92F6450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{77DBB706-E656-46BB-8B68-1E6B71E891FE}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C1-4355-9FED-E9C92F6450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{6C47B401-CED6-4F4B-9429-209A2D8BF437}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C1-4355-9FED-E9C92F64502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{DCDE606C-4F70-4B1A-B5D3-5F2CB78C6854}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5C1-4355-9FED-E9C92F64502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{0D80F788-F4D9-4F4F-8FCE-C6F7DF68571A}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5C1-4355-9FED-E9C92F64502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{60903BD4-18F6-4B2E-A8FD-3AF101E04CEB}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5C1-4355-9FED-E9C92F64502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{58BB9C6D-5843-481F-B6B8-EFD87393EE50}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5C1-4355-9FED-E9C92F6450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c:ext xmlns:c16="http://schemas.microsoft.com/office/drawing/2014/chart" uri="{C3380CC4-5D6E-409C-BE32-E72D297353CC}">
              <c16:uniqueId val="{00000013-85C1-4355-9FED-E9C92F645021}"/>
            </c:ext>
          </c:extLst>
        </c:ser>
        <c:dLbls>
          <c:showLegendKey val="0"/>
          <c:showVal val="1"/>
          <c:showCatName val="0"/>
          <c:showSerName val="0"/>
          <c:showPercent val="0"/>
          <c:showBubbleSize val="0"/>
        </c:dLbls>
        <c:axId val="203769728"/>
        <c:axId val="203628544"/>
      </c:scatterChart>
      <c:valAx>
        <c:axId val="203769728"/>
        <c:scaling>
          <c:orientation val="minMax"/>
          <c:max val="61.2"/>
          <c:min val="5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628544"/>
        <c:crosses val="autoZero"/>
        <c:crossBetween val="midCat"/>
      </c:valAx>
      <c:valAx>
        <c:axId val="203628544"/>
        <c:scaling>
          <c:orientation val="minMax"/>
          <c:max val="75"/>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769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{85899E7A-4A7D-4393-9DE3-908A6A4DBF63}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BC2-4065-9918-85E4AA8648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{CC8449AD-73DE-4FBB-84A4-FD40E1B625B4}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C2-4065-9918-85E4AA8648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{FCD55CEB-3CBE-43DB-B5FA-CAB6DF59E0AB}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C2-4065-9918-85E4AA8648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{733B5657-D45C-427C-8999-FF2B063FD61E}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C2-4065-9918-85E4AA8648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{EC961B0F-3516-41EC-BE70-DF02A8726862}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C2-4065-9918-85E4AA86481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{C51FA8D0-0E2D-4F41-823E-A040CDD4C658}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BC2-4065-9918-85E4AA86481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{A077DA09-6FB4-4AF2-88EB-6009D52DB5BF}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BC2-4065-9918-85E4AA86481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{B32A4D61-3819-4627-85E6-9C96DE8194C5}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BC2-4065-9918-85E4AA86481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{8540B50D-A53F-4CD3-BEE1-62BC9AF99034}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BC2-4065-9918-85E4AA8648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10.4</c:v>
                </c:pt>
                <c:pt idx="16">
                  <c:v>9.6</c:v>
                </c:pt>
                <c:pt idx="24">
                  <c:v>9.5</c:v>
                </c:pt>
                <c:pt idx="32">
                  <c:v>9.3000000000000007</c:v>
                </c:pt>
              </c:numCache>
            </c:numRef>
          </c:xVal>
          <c:yVal>
            <c:numRef>
              <c:f>公会計指標分析・財政指標組合せ分析表!$BP$73:$DC$73</c:f>
              <c:numCache>
                <c:formatCode>#,##0.0;"▲ "#,##0.0</c:formatCode>
                <c:ptCount val="40"/>
                <c:pt idx="0">
                  <c:v>75.599999999999994</c:v>
                </c:pt>
                <c:pt idx="8">
                  <c:v>73</c:v>
                </c:pt>
                <c:pt idx="16">
                  <c:v>68.599999999999994</c:v>
                </c:pt>
                <c:pt idx="24">
                  <c:v>64.2</c:v>
                </c:pt>
                <c:pt idx="32">
                  <c:v>60.6</c:v>
                </c:pt>
              </c:numCache>
            </c:numRef>
          </c:yVal>
          <c:smooth val="0"/>
          <c:extLst>
            <c:ext xmlns:c16="http://schemas.microsoft.com/office/drawing/2014/chart" uri="{C3380CC4-5D6E-409C-BE32-E72D297353CC}">
              <c16:uniqueId val="{00000009-1BC2-4065-9918-85E4AA8648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{EF5D3C96-BB41-4C25-B54B-0CBBC47DCDFD}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BC2-4065-9918-85E4AA8648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{5319BCC8-D505-4D7D-9316-A121417929BC}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C2-4065-9918-85E4AA8648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{A545C0EE-7F06-43C7-AC73-E1793193ADE5}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C2-4065-9918-85E4AA8648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{FF1161FC-28E3-4B4F-9B98-4958C544D441}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C2-4065-9918-85E4AA8648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{4E721B22-32DD-45D0-8B30-5AB492D5B274}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C2-4065-9918-85E4AA86481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{EC014B61-D223-4A18-B028-904DCD3347CF}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BC2-4065-9918-85E4AA86481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{C9EC1EFA-EF92-4DB6-93BD-11751ECBC588}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BC2-4065-9918-85E4AA86481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{8595B228-9349-4D00-8E3C-1C930DF002DA}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BC2-4065-9918-85E4AA86481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{787E63F9-4C89-4B59-BF89-DCC9AC3CAA27}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BC2-4065-9918-85E4AA8648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1BC2-4065-9918-85E4AA864814}"/>
            </c:ext>
          </c:extLst>
        </c:ser>
        <c:dLbls>
          <c:showLegendKey val="0"/>
          <c:showVal val="1"/>
          <c:showCatName val="0"/>
          <c:showSerName val="0"/>
          <c:showPercent val="0"/>
          <c:showBubbleSize val="0"/>
        </c:dLbls>
        <c:axId val="203826688"/>
        <c:axId val="203828608"/>
      </c:scatterChart>
      <c:valAx>
        <c:axId val="203826688"/>
        <c:scaling>
          <c:orientation val="minMax"/>
          <c:max val="11.7"/>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828608"/>
        <c:crosses val="autoZero"/>
        <c:crossBetween val="midCat"/>
      </c:valAx>
      <c:valAx>
        <c:axId val="203828608"/>
        <c:scaling>
          <c:orientation val="minMax"/>
          <c:max val="83"/>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8266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年度に行った大規模施設の建設，区画整理等の都市計画事業債の償還はピークを過ぎたものの，平成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年度以降，臨時財政対策債の償還がピークを迎えることから，元利償還金は，依然として高い水準にある。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は，公共施設保有最適化・長寿命化計画に基づく大規模改修工事の実施などにより微増となった。また，公営企業債等繰入見込額は，前年度と比較し減少しているが，組合等負担等見込額については，微増傾向にあり，今後も，施設建設に係る負担が増加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岩手県盛岡市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社会保障関係費の増などにより財政調整基金の取り崩しによる減があったものの，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公共施設保有最適化・長寿命化計画に係る大規模改修工事等の財源とするため，公共施設等整備基金への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積立等により特定目的基金の残高が前年度比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百万円増となったが，全体で前年度比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社会保障関連経費や公共施設の保有最適化・長寿命化計画事業の増が見込まれる中で，災害等の不測の事態対応できるよう，適正な基金規模を維持しながら効果的な活用を図ることとする。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公共施設等整備基金：公共施設等の整備事業に要する経費の財源に充てるため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市庁舎整備基金：市庁舎の整備に要する財源に充てるため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国際交流基金：国際化に対応した施策の推進と市民の国際感覚の醸成に資するため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球温暖化対策実行計画推進基金：市の区域における温室効果ガスの排出の量の削減並びに吸収作用の保全及び強化のための盛岡市地球温暖化対策地方公共団体実行計画の推進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子ども未来基金：市民が行う子ども及びその保護者に対する支援の促進を図ることにより，市の未来を担う子どもがより健やかに成長することができる社会の実現に資するため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今後，本格化する公共施設の保有最適化・長寿命化計画に係る大規模改修工事等の財源とするための積立による増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市庁舎整備基金：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市庁舎の建て替え等の財源とするための積立てによる増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国際交流基金：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姉妹都市等国際交流事業などの国際交流関係事業の財源とするための取崩しによる減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地球温暖化対策実行計画推進基金：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地球温高対策実行計画推進事業など温暖化対策関連事業の財源とするための取崩しによる減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子ども未来基金：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子ども未来基金事業の財源とするための積立てによる増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基金の使途を明確にし，今後の各事業の計画を踏まえ，適正な規模の維持，活用を図ることとする。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決算剰余金を積立てた一方で，社会保障経費の増大等による取崩しにより，前年度比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年度から３年連続の減となった。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今後も標準財政規模に応じた基金残高となるよう適正な運用に努めることとする。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岩手競馬経営改善推進資金過失献金利子等の積立はあったものの，公設浄化槽事業債償還の財源として取り崩したことにより前年度比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地方債の償還計画を踏まえ，適正な基金の管理，活用を図ることとする。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70852C0-0A1A-439F-92CE-870F4984D9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46BE369-37D8-49BF-A13A-249A362753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AF6F76E-D951-4A01-80F2-23E876C05C9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76E72E7-021B-4D11-B44F-B8F3C5EE4C1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E21E945-FBB6-444E-B030-FE0EAEED32D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4B4F67D-AF19-47C8-A0E2-BD679618175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6EF16F5-80FC-474B-B0F5-301A99A4114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12600A-2704-4410-B83D-1F7BAEED9BC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5D819D3-F8A8-4797-8DC0-DF55D2783CD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1CEB6AA-653C-407F-98BE-1D987B0EFE7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9C59D94-4DD5-405C-9305-89E47AE5DA9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AE88705-7224-45B2-A65B-93FF9E24B6A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290,136
288,667
886.47
112,067,865
110,325,183
1,030,085
63,911,655
131,002,651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AC17689-664D-4632-A675-23CAA08E16C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6A66598-F243-47BC-9CC4-8033CEDCDE4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34DC940-E937-4769-B84E-ECF0EA1FAF6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07D9A01-A7D6-4821-9AB3-5C144D00656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349C3B5-6023-42EF-B7FF-97C2D5D56C9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079E906-5D9B-4F76-8859-087126CCB24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936ED4A-2A3F-452B-95D7-8C81D0DAB37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311D0C5-DFEA-46FA-BE38-4829F48E3F6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C83883C-0029-46C4-8E23-92504582ADF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4A8496D-3D30-4006-BD36-412533A6F5E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9FD8E9C-560B-4980-8502-BCC985A6A7F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9F1CAC3-1CC9-447C-954C-17323E51924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6416D0E-5783-4FE0-AD66-F9D022F7610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A8CDFA6-98A5-472A-B075-2C31CE1C23D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99AB041-CC3B-45AF-AE21-D427B1698C4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A19449F-8B45-4E10-9BA5-C2E4E0D5C8B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88F1109-80CD-46B6-AE5D-1E56A9F3354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EEC9359F-9CC3-42B3-BFD0-5E6A74E54C2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65E0FED2-45F8-4DCC-95CC-3F9E0CDB2E4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FF857F15-9B82-4528-AAC1-105AE0B9AB1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AB28A564-65E5-462B-948D-90B49E043C4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D2F31482-476A-422D-8D21-8735ED7DBB0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83B9E8EE-3AF8-498B-8FB0-957BF0BC3D5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D157BA7E-C164-4FE6-8F66-9BA19A19861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B023FD8-C203-4825-BD9A-5D52F76A387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4F5DACDD-3806-4931-82F7-4E3AE3A8CC4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B19F2CD0-6C58-4A45-BCF1-B55DEF3A973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8510E715-E41A-4F93-AC66-7DC1756EB8B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8D2CFBF1-0F6A-4B46-8729-40879832B27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E460D566-35FA-465F-BD5D-CC2ECFDB0E6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4070009B-BE45-4B41-B0C7-F0A7AEF31F8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3CB80320-7BB6-45FC-88FE-340E1C30604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EF471F85-A569-47E7-B2FC-E59FA989724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D14328E6-2A1F-4CA9-8A3F-B047EF0D9F0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の利用需要の変化に対応した市民サービスを提供し，限られた財源を効果的に活用した施設管理を行い「公共施設保有の最適化」を図るとともに，「公共施設の長寿命化」を進めている。　</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有形固定資産減価償却率については，上昇傾向にあり，類似団体平均に近づいているが，公共施設等総合管理計画等に基づく大規模改修等を平成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年度から本格化しており，類似団体平均を下回ることが見込まれる。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70FB879-938E-4765-A2B1-2240AFB5ED3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8219AE1F-D369-4281-B4C3-26371D668BA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46410A61-9A87-4BBA-B5FA-DDC8C8A7116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2EE54F12-CD89-40BD-AB33-A1CB65A3134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B2058BA8-E08C-47DE-AD5D-C30906077311}"/>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557CE6A5-A4F0-4918-B0BE-E728F95CDB7D}"/>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5275DAD7-240D-4D0C-AB6D-14FD42CBBDFF}"/>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87B27C10-4BF4-4DB7-97B2-736025ED29A9}"/>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9C8BD483-183F-48F0-9831-9D29DB0835E3}"/>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BB8961A-4B7B-4694-B423-FAEEEFD5E8B3}"/>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98EEE075-6FD4-470F-848E-65322B097EE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58CC21A0-8CF8-42E9-93DB-07AEBD60B8B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F0CDBCFF-122D-4010-8386-AE4CD230DB9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2D65BC49-0008-4E59-8F15-B9DA8D31734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a:extLst>
            <a:ext uri="{FF2B5EF4-FFF2-40B4-BE49-F238E27FC236}">
              <a16:creationId xmlns:a16="http://schemas.microsoft.com/office/drawing/2014/main" id="{4732BBA0-6A2E-4C6A-BBF8-0585A8B5F30B}"/>
            </a:ext>
          </a:extLst>
        </xdr:cNvPr>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a:extLst>
            <a:ext uri="{FF2B5EF4-FFF2-40B4-BE49-F238E27FC236}">
              <a16:creationId xmlns:a16="http://schemas.microsoft.com/office/drawing/2014/main" id="{A43158F5-F3A4-4A17-8A2E-660F8AECAD72}"/>
            </a:ext>
          </a:extLst>
        </xdr:cNvPr>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a:extLst>
            <a:ext uri="{FF2B5EF4-FFF2-40B4-BE49-F238E27FC236}">
              <a16:creationId xmlns:a16="http://schemas.microsoft.com/office/drawing/2014/main" id="{14C247FC-6305-4E22-9509-6B7397F3DF1D}"/>
            </a:ext>
          </a:extLst>
        </xdr:cNvPr>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a:extLst>
            <a:ext uri="{FF2B5EF4-FFF2-40B4-BE49-F238E27FC236}">
              <a16:creationId xmlns:a16="http://schemas.microsoft.com/office/drawing/2014/main" id="{CA936A57-A0DB-490F-8E75-B25F6FEEA5DF}"/>
            </a:ext>
          </a:extLst>
        </xdr:cNvPr>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a:extLst>
            <a:ext uri="{FF2B5EF4-FFF2-40B4-BE49-F238E27FC236}">
              <a16:creationId xmlns:a16="http://schemas.microsoft.com/office/drawing/2014/main" id="{DB0413E0-E67A-412C-B93E-0F7DF4818310}"/>
            </a:ext>
          </a:extLst>
        </xdr:cNvPr>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7" name="有形固定資産減価償却率平均値テキスト">
          <a:extLst>
            <a:ext uri="{FF2B5EF4-FFF2-40B4-BE49-F238E27FC236}">
              <a16:creationId xmlns:a16="http://schemas.microsoft.com/office/drawing/2014/main" id="{C25994BD-A7E0-4ACD-BE5E-9B8D34167A9A}"/>
            </a:ext>
          </a:extLst>
        </xdr:cNvPr>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a:extLst>
            <a:ext uri="{FF2B5EF4-FFF2-40B4-BE49-F238E27FC236}">
              <a16:creationId xmlns:a16="http://schemas.microsoft.com/office/drawing/2014/main" id="{297C23E1-DCA2-4FEF-BA3D-6BDA5DAED5E6}"/>
            </a:ext>
          </a:extLst>
        </xdr:cNvPr>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a:extLst>
            <a:ext uri="{FF2B5EF4-FFF2-40B4-BE49-F238E27FC236}">
              <a16:creationId xmlns:a16="http://schemas.microsoft.com/office/drawing/2014/main" id="{810D1311-9EEC-4FFE-8189-51EA6DD84EBE}"/>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a:extLst>
            <a:ext uri="{FF2B5EF4-FFF2-40B4-BE49-F238E27FC236}">
              <a16:creationId xmlns:a16="http://schemas.microsoft.com/office/drawing/2014/main" id="{ECE07E93-D37B-4DC6-AAB1-9141939CC53A}"/>
            </a:ext>
          </a:extLst>
        </xdr:cNvPr>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a:extLst>
            <a:ext uri="{FF2B5EF4-FFF2-40B4-BE49-F238E27FC236}">
              <a16:creationId xmlns:a16="http://schemas.microsoft.com/office/drawing/2014/main" id="{FECE9135-10FA-4ED4-8E79-F8B2616BA975}"/>
            </a:ext>
          </a:extLst>
        </xdr:cNvPr>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A43030B2-3D68-4103-B568-B8AEBE7C3FC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3223D074-5AE1-4CE5-90F7-F91FB284DDB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D5A14D9-F372-4944-8982-CD9CFC825D7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0EF8A2E-AD8B-4650-B3E4-6E5C8D7E4AB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47A7C24-1E6B-471A-A1C0-E5201B98D6F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77" name="楕円 76">
          <a:extLst>
            <a:ext uri="{FF2B5EF4-FFF2-40B4-BE49-F238E27FC236}">
              <a16:creationId xmlns:a16="http://schemas.microsoft.com/office/drawing/2014/main" id="{42015CDE-B9FE-4013-982B-F7BA5F7AFD4B}"/>
            </a:ext>
          </a:extLst>
        </xdr:cNvPr>
        <xdr:cNvSpPr/>
      </xdr:nvSpPr>
      <xdr:spPr>
        <a:xfrm>
          <a:off x="47117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106824</xdr:rowOff>
    </xdr:from>
    <xdr:ext cx="405111" cy="259045"/>
    <xdr:sp macro="" textlink="">
      <xdr:nvSpPr>
        <xdr:cNvPr id="78" name="有形固定資産減価償却率該当値テキスト">
          <a:extLst>
            <a:ext uri="{FF2B5EF4-FFF2-40B4-BE49-F238E27FC236}">
              <a16:creationId xmlns:a16="http://schemas.microsoft.com/office/drawing/2014/main" id="{6C043D10-C3A5-47ED-BF49-DAC3255EC27E}"/>
            </a:ext>
          </a:extLst>
        </xdr:cNvPr>
        <xdr:cNvSpPr txBox="1"/>
      </xdr:nvSpPr>
      <xdr:spPr>
        <a:xfrm>
          <a:off x="4813300" y="6193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17399</xdr:rowOff>
    </xdr:from>
    <xdr:to>
      <xdr:col>19</xdr:col>
      <xdr:colOff>187325</xdr:colOff>
      <xdr:row>32</xdr:row>
      <xdr:rowOff>118999</xdr:rowOff>
    </xdr:to>
    <xdr:sp macro="" textlink="">
      <xdr:nvSpPr>
        <xdr:cNvPr id="79" name="楕円 78">
          <a:extLst>
            <a:ext uri="{FF2B5EF4-FFF2-40B4-BE49-F238E27FC236}">
              <a16:creationId xmlns:a16="http://schemas.microsoft.com/office/drawing/2014/main" id="{46A533FC-AC25-474F-981A-A777EF1B4F4F}"/>
            </a:ext>
          </a:extLst>
        </xdr:cNvPr>
        <xdr:cNvSpPr/>
      </xdr:nvSpPr>
      <xdr:spPr>
        <a:xfrm>
          <a:off x="4000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7747</xdr:rowOff>
    </xdr:from>
    <xdr:to>
      <xdr:col>23</xdr:col>
      <xdr:colOff>85725</xdr:colOff>
      <xdr:row>32</xdr:row>
      <xdr:rowOff>68199</xdr:rowOff>
    </xdr:to>
    <xdr:cxnSp macro="">
      <xdr:nvCxnSpPr>
        <xdr:cNvPr id="80" name="直線コネクタ 79">
          <a:extLst>
            <a:ext uri="{FF2B5EF4-FFF2-40B4-BE49-F238E27FC236}">
              <a16:creationId xmlns:a16="http://schemas.microsoft.com/office/drawing/2014/main" id="{171C9D7F-A639-4928-99EE-AA5370EF52C3}"/>
            </a:ext>
          </a:extLst>
        </xdr:cNvPr>
        <xdr:cNvCxnSpPr/>
      </xdr:nvCxnSpPr>
      <xdr:spPr>
        <a:xfrm flipV="1">
          <a:off x="4051300" y="6265672"/>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86487</xdr:rowOff>
    </xdr:from>
    <xdr:to>
      <xdr:col>15</xdr:col>
      <xdr:colOff>187325</xdr:colOff>
      <xdr:row>33</xdr:row>
      <xdr:rowOff>16637</xdr:rowOff>
    </xdr:to>
    <xdr:sp macro="" textlink="">
      <xdr:nvSpPr>
        <xdr:cNvPr id="81" name="楕円 80">
          <a:extLst>
            <a:ext uri="{FF2B5EF4-FFF2-40B4-BE49-F238E27FC236}">
              <a16:creationId xmlns:a16="http://schemas.microsoft.com/office/drawing/2014/main" id="{B3C08BCB-93FD-4414-9868-75D418A463C1}"/>
            </a:ext>
          </a:extLst>
        </xdr:cNvPr>
        <xdr:cNvSpPr/>
      </xdr:nvSpPr>
      <xdr:spPr>
        <a:xfrm>
          <a:off x="32385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68199</xdr:rowOff>
    </xdr:from>
    <xdr:to>
      <xdr:col>19</xdr:col>
      <xdr:colOff>136525</xdr:colOff>
      <xdr:row>32</xdr:row>
      <xdr:rowOff>137287</xdr:rowOff>
    </xdr:to>
    <xdr:cxnSp macro="">
      <xdr:nvCxnSpPr>
        <xdr:cNvPr id="82" name="直線コネクタ 81">
          <a:extLst>
            <a:ext uri="{FF2B5EF4-FFF2-40B4-BE49-F238E27FC236}">
              <a16:creationId xmlns:a16="http://schemas.microsoft.com/office/drawing/2014/main" id="{2647C18E-B3EF-484B-BF3F-773BB39E7713}"/>
            </a:ext>
          </a:extLst>
        </xdr:cNvPr>
        <xdr:cNvCxnSpPr/>
      </xdr:nvCxnSpPr>
      <xdr:spPr>
        <a:xfrm flipV="1">
          <a:off x="3289300" y="6326124"/>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3" name="n_1aveValue有形固定資産減価償却率">
          <a:extLst>
            <a:ext uri="{FF2B5EF4-FFF2-40B4-BE49-F238E27FC236}">
              <a16:creationId xmlns:a16="http://schemas.microsoft.com/office/drawing/2014/main" id="{8535F056-B6A6-4BE7-A985-11F7AFE0DE36}"/>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84" name="n_2aveValue有形固定資産減価償却率">
          <a:extLst>
            <a:ext uri="{FF2B5EF4-FFF2-40B4-BE49-F238E27FC236}">
              <a16:creationId xmlns:a16="http://schemas.microsoft.com/office/drawing/2014/main" id="{9A2F886C-D59E-41B9-B967-5BE61EDA0583}"/>
            </a:ext>
          </a:extLst>
        </xdr:cNvPr>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5" name="n_3aveValue有形固定資産減価償却率">
          <a:extLst>
            <a:ext uri="{FF2B5EF4-FFF2-40B4-BE49-F238E27FC236}">
              <a16:creationId xmlns:a16="http://schemas.microsoft.com/office/drawing/2014/main" id="{056F1852-B4E4-4CB8-ADDD-9F31321CDD27}"/>
            </a:ext>
          </a:extLst>
        </xdr:cNvPr>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110126</xdr:rowOff>
    </xdr:from>
    <xdr:ext cx="405111" cy="259045"/>
    <xdr:sp macro="" textlink="">
      <xdr:nvSpPr>
        <xdr:cNvPr id="86" name="n_1mainValue有形固定資産減価償却率">
          <a:extLst>
            <a:ext uri="{FF2B5EF4-FFF2-40B4-BE49-F238E27FC236}">
              <a16:creationId xmlns:a16="http://schemas.microsoft.com/office/drawing/2014/main" id="{0521D37B-6CB8-4A13-9D42-CC79691F9585}"/>
            </a:ext>
          </a:extLst>
        </xdr:cNvPr>
        <xdr:cNvSpPr txBox="1"/>
      </xdr:nvSpPr>
      <xdr:spPr>
        <a:xfrm>
          <a:off x="3836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7764</xdr:rowOff>
    </xdr:from>
    <xdr:ext cx="405111" cy="259045"/>
    <xdr:sp macro="" textlink="">
      <xdr:nvSpPr>
        <xdr:cNvPr id="87" name="n_2mainValue有形固定資産減価償却率">
          <a:extLst>
            <a:ext uri="{FF2B5EF4-FFF2-40B4-BE49-F238E27FC236}">
              <a16:creationId xmlns:a16="http://schemas.microsoft.com/office/drawing/2014/main" id="{D65BB9A8-0C13-41FC-AA1C-1C4831F58500}"/>
            </a:ext>
          </a:extLst>
        </xdr:cNvPr>
        <xdr:cNvSpPr txBox="1"/>
      </xdr:nvSpPr>
      <xdr:spPr>
        <a:xfrm>
          <a:off x="3086744" y="6437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6DFE4757-1854-4731-B71E-E192D741EAE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A01F55DF-E368-48BF-8161-54A523B8384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id="{BCD83356-611D-4133-949C-269C85B48A6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D267E7EC-D440-47B3-B3F6-3AB8EE236B2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97BF3B7D-1EF6-4274-BC30-368CF7F13C2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FBE31727-CAE3-48A6-91D4-E5DADF5F2DF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4671DA05-F764-46AB-B323-1B929366815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C3A01CDD-91B4-4BE5-9D2D-75E39E2DE66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597298D5-D74C-4664-8BD4-8084E648D52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7B81C5A4-0A49-42CA-BE81-3135BEE034F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8EA7A564-9EED-4DF6-BCA1-2FDA129E6B4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A5A44953-4AB9-48F1-BA03-3F9347FC60D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FC16F0FB-EBC9-4810-B00A-D9D3F1385A0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地方債残高も着実に減少し，将来負担額は，減少傾向にあるが，債務償還比率は，類似団体平均を上回った。さらに，前年の同指標と比較しても，</a:t>
          </a:r>
          <a:r>
            <a:rPr kumimoji="1" lang="en-US" altLang="ja-JP" sz="1100">
              <a:latin typeface="ＭＳ Ｐゴシック" panose="020B0600070205080204" pitchFamily="50" charset="-128"/>
              <a:ea typeface="ＭＳ Ｐゴシック" panose="020B0600070205080204" pitchFamily="50" charset="-128"/>
            </a:rPr>
            <a:t>9.8</a:t>
          </a:r>
          <a:r>
            <a:rPr kumimoji="1" lang="ja-JP" altLang="en-US" sz="1100">
              <a:latin typeface="ＭＳ Ｐゴシック" panose="020B0600070205080204" pitchFamily="50" charset="-128"/>
              <a:ea typeface="ＭＳ Ｐゴシック" panose="020B0600070205080204" pitchFamily="50" charset="-128"/>
            </a:rPr>
            <a:t>ｐｔ増加した。主な要因としては，社会保障費（扶助費）の増などにより，経常的な業務活動の黒字幅が減ったことなどが考えられる。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DF01740C-CAF8-422B-BE3D-29CAF1AD4A6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661680AC-AFA9-4A2F-839E-B503A010D36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CB8CA6B1-2FCE-4989-95E1-D675EFC2BE5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a16="http://schemas.microsoft.com/office/drawing/2014/main" id="{729F0F15-9DBF-4594-92E7-83FB27D057A2}"/>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4FAA9A57-0B73-4F4C-92CC-17EF7E2E003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a:extLst>
            <a:ext uri="{FF2B5EF4-FFF2-40B4-BE49-F238E27FC236}">
              <a16:creationId xmlns:a16="http://schemas.microsoft.com/office/drawing/2014/main" id="{E95A0037-04A7-4906-9831-20EAEA67514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34ED284C-DEFB-4603-9C43-43DDBEE1A9A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a:extLst>
            <a:ext uri="{FF2B5EF4-FFF2-40B4-BE49-F238E27FC236}">
              <a16:creationId xmlns:a16="http://schemas.microsoft.com/office/drawing/2014/main" id="{ACAAE908-06A5-4B7C-93BB-693DED4BDAF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311723A7-8084-4CBD-9E3D-5A625A973F3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a:extLst>
            <a:ext uri="{FF2B5EF4-FFF2-40B4-BE49-F238E27FC236}">
              <a16:creationId xmlns:a16="http://schemas.microsoft.com/office/drawing/2014/main" id="{3A546F26-A3F1-4E18-A003-E0981A17C39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8262166F-9277-418B-A809-E57C4C9AD28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a:extLst>
            <a:ext uri="{FF2B5EF4-FFF2-40B4-BE49-F238E27FC236}">
              <a16:creationId xmlns:a16="http://schemas.microsoft.com/office/drawing/2014/main" id="{264C86DD-6D55-4027-A7FE-7FACAEC9FFE2}"/>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420C7B29-B48D-48A7-B7B9-0159070C22C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a:extLst>
            <a:ext uri="{FF2B5EF4-FFF2-40B4-BE49-F238E27FC236}">
              <a16:creationId xmlns:a16="http://schemas.microsoft.com/office/drawing/2014/main" id="{6FCEFA9B-8C06-43BB-AB90-742EA3360E8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a:extLst>
            <a:ext uri="{FF2B5EF4-FFF2-40B4-BE49-F238E27FC236}">
              <a16:creationId xmlns:a16="http://schemas.microsoft.com/office/drawing/2014/main" id="{943EA1E0-7C95-4FE7-A8EE-FD9D47499D4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6" name="直線コネクタ 115">
          <a:extLst>
            <a:ext uri="{FF2B5EF4-FFF2-40B4-BE49-F238E27FC236}">
              <a16:creationId xmlns:a16="http://schemas.microsoft.com/office/drawing/2014/main" id="{E5D7F0B7-3399-48E4-A5BD-E07C675A47F9}"/>
            </a:ext>
          </a:extLst>
        </xdr:cNvPr>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a:extLst>
            <a:ext uri="{FF2B5EF4-FFF2-40B4-BE49-F238E27FC236}">
              <a16:creationId xmlns:a16="http://schemas.microsoft.com/office/drawing/2014/main" id="{38690E0B-7FB9-47C8-8213-A83CAC710BB3}"/>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a16="http://schemas.microsoft.com/office/drawing/2014/main" id="{E9D6A202-1DA4-44A1-AF95-D563FE446C7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9" name="債務償還比率最大値テキスト">
          <a:extLst>
            <a:ext uri="{FF2B5EF4-FFF2-40B4-BE49-F238E27FC236}">
              <a16:creationId xmlns:a16="http://schemas.microsoft.com/office/drawing/2014/main" id="{C9090576-3C32-4799-ABB3-55101728B56D}"/>
            </a:ext>
          </a:extLst>
        </xdr:cNvPr>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0" name="直線コネクタ 119">
          <a:extLst>
            <a:ext uri="{FF2B5EF4-FFF2-40B4-BE49-F238E27FC236}">
              <a16:creationId xmlns:a16="http://schemas.microsoft.com/office/drawing/2014/main" id="{C03CD001-49BF-4833-814F-87E9AA8D8BD5}"/>
            </a:ext>
          </a:extLst>
        </xdr:cNvPr>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1" name="債務償還比率平均値テキスト">
          <a:extLst>
            <a:ext uri="{FF2B5EF4-FFF2-40B4-BE49-F238E27FC236}">
              <a16:creationId xmlns:a16="http://schemas.microsoft.com/office/drawing/2014/main" id="{181FE753-0F17-4994-A95C-14224F7F3F9F}"/>
            </a:ext>
          </a:extLst>
        </xdr:cNvPr>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a:extLst>
            <a:ext uri="{FF2B5EF4-FFF2-40B4-BE49-F238E27FC236}">
              <a16:creationId xmlns:a16="http://schemas.microsoft.com/office/drawing/2014/main" id="{0DEAE894-ACEC-49CB-B02F-195E477C6DD8}"/>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3" name="フローチャート: 判断 122">
          <a:extLst>
            <a:ext uri="{FF2B5EF4-FFF2-40B4-BE49-F238E27FC236}">
              <a16:creationId xmlns:a16="http://schemas.microsoft.com/office/drawing/2014/main" id="{7390A9D3-C460-47A7-A671-4CB09A7CB4EB}"/>
            </a:ext>
          </a:extLst>
        </xdr:cNvPr>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AE8C8B0F-55E2-452D-856D-8EFD8400361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1A360562-A527-4D03-A259-81F86453C4C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4BF601BB-8023-4570-B32D-34312400A23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147F8B33-1A64-4E31-B315-BD14973F195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8E9EC845-C2CD-4D25-BB21-9A0B56B53D7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69003</xdr:rowOff>
    </xdr:from>
    <xdr:to>
      <xdr:col>76</xdr:col>
      <xdr:colOff>73025</xdr:colOff>
      <xdr:row>29</xdr:row>
      <xdr:rowOff>170603</xdr:rowOff>
    </xdr:to>
    <xdr:sp macro="" textlink="">
      <xdr:nvSpPr>
        <xdr:cNvPr id="129" name="楕円 128">
          <a:extLst>
            <a:ext uri="{FF2B5EF4-FFF2-40B4-BE49-F238E27FC236}">
              <a16:creationId xmlns:a16="http://schemas.microsoft.com/office/drawing/2014/main" id="{BB6461C8-19D7-46CA-AB73-01D14882BE99}"/>
            </a:ext>
          </a:extLst>
        </xdr:cNvPr>
        <xdr:cNvSpPr/>
      </xdr:nvSpPr>
      <xdr:spPr>
        <a:xfrm>
          <a:off x="14744700" y="58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91880</xdr:rowOff>
    </xdr:from>
    <xdr:ext cx="469744" cy="259045"/>
    <xdr:sp macro="" textlink="">
      <xdr:nvSpPr>
        <xdr:cNvPr id="130" name="債務償還比率該当値テキスト">
          <a:extLst>
            <a:ext uri="{FF2B5EF4-FFF2-40B4-BE49-F238E27FC236}">
              <a16:creationId xmlns:a16="http://schemas.microsoft.com/office/drawing/2014/main" id="{DDB9863B-6CD9-4E04-8531-4ABC76A463C0}"/>
            </a:ext>
          </a:extLst>
        </xdr:cNvPr>
        <xdr:cNvSpPr txBox="1"/>
      </xdr:nvSpPr>
      <xdr:spPr>
        <a:xfrm>
          <a:off x="14846300" y="56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80758</xdr:rowOff>
    </xdr:from>
    <xdr:to>
      <xdr:col>72</xdr:col>
      <xdr:colOff>123825</xdr:colOff>
      <xdr:row>30</xdr:row>
      <xdr:rowOff>10908</xdr:rowOff>
    </xdr:to>
    <xdr:sp macro="" textlink="">
      <xdr:nvSpPr>
        <xdr:cNvPr id="131" name="楕円 130">
          <a:extLst>
            <a:ext uri="{FF2B5EF4-FFF2-40B4-BE49-F238E27FC236}">
              <a16:creationId xmlns:a16="http://schemas.microsoft.com/office/drawing/2014/main" id="{767DA944-AAA0-430A-B2D9-A937AEBFE30A}"/>
            </a:ext>
          </a:extLst>
        </xdr:cNvPr>
        <xdr:cNvSpPr/>
      </xdr:nvSpPr>
      <xdr:spPr>
        <a:xfrm>
          <a:off x="14033500" y="58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119803</xdr:rowOff>
    </xdr:from>
    <xdr:to>
      <xdr:col>76</xdr:col>
      <xdr:colOff>22225</xdr:colOff>
      <xdr:row>29</xdr:row>
      <xdr:rowOff>131558</xdr:rowOff>
    </xdr:to>
    <xdr:cxnSp macro="">
      <xdr:nvCxnSpPr>
        <xdr:cNvPr id="132" name="直線コネクタ 131">
          <a:extLst>
            <a:ext uri="{FF2B5EF4-FFF2-40B4-BE49-F238E27FC236}">
              <a16:creationId xmlns:a16="http://schemas.microsoft.com/office/drawing/2014/main" id="{DD3AF63C-0BAB-4395-B720-BEA13356F73A}"/>
            </a:ext>
          </a:extLst>
        </xdr:cNvPr>
        <xdr:cNvCxnSpPr/>
      </xdr:nvCxnSpPr>
      <xdr:spPr>
        <a:xfrm flipV="1">
          <a:off x="14084300" y="5863378"/>
          <a:ext cx="7112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3" name="n_1aveValue債務償還比率">
          <a:extLst>
            <a:ext uri="{FF2B5EF4-FFF2-40B4-BE49-F238E27FC236}">
              <a16:creationId xmlns:a16="http://schemas.microsoft.com/office/drawing/2014/main" id="{635108E8-0DB2-48E5-A04F-C31555487BD9}"/>
            </a:ext>
          </a:extLst>
        </xdr:cNvPr>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27435</xdr:rowOff>
    </xdr:from>
    <xdr:ext cx="469744" cy="259045"/>
    <xdr:sp macro="" textlink="">
      <xdr:nvSpPr>
        <xdr:cNvPr id="134" name="n_1mainValue債務償還比率">
          <a:extLst>
            <a:ext uri="{FF2B5EF4-FFF2-40B4-BE49-F238E27FC236}">
              <a16:creationId xmlns:a16="http://schemas.microsoft.com/office/drawing/2014/main" id="{B1136EA5-EC23-42A1-A9AF-9D3D28F62E42}"/>
            </a:ext>
          </a:extLst>
        </xdr:cNvPr>
        <xdr:cNvSpPr txBox="1"/>
      </xdr:nvSpPr>
      <xdr:spPr>
        <a:xfrm>
          <a:off x="13836727" y="559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a:extLst>
            <a:ext uri="{FF2B5EF4-FFF2-40B4-BE49-F238E27FC236}">
              <a16:creationId xmlns:a16="http://schemas.microsoft.com/office/drawing/2014/main" id="{91AF723A-F59B-4660-BDD0-5E573024E62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a:extLst>
            <a:ext uri="{FF2B5EF4-FFF2-40B4-BE49-F238E27FC236}">
              <a16:creationId xmlns:a16="http://schemas.microsoft.com/office/drawing/2014/main" id="{F40033C5-3376-4212-8D30-1943CA57A32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a:extLst>
            <a:ext uri="{FF2B5EF4-FFF2-40B4-BE49-F238E27FC236}">
              <a16:creationId xmlns:a16="http://schemas.microsoft.com/office/drawing/2014/main" id="{769AF58A-7D3E-4BE1-9CFE-0BBC5C85E58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a:extLst>
            <a:ext uri="{FF2B5EF4-FFF2-40B4-BE49-F238E27FC236}">
              <a16:creationId xmlns:a16="http://schemas.microsoft.com/office/drawing/2014/main" id="{2EC6E41A-1C08-40BA-896D-D76D443DFF0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a:extLst>
            <a:ext uri="{FF2B5EF4-FFF2-40B4-BE49-F238E27FC236}">
              <a16:creationId xmlns:a16="http://schemas.microsoft.com/office/drawing/2014/main" id="{3F5EB6F2-3AE5-44AE-A435-9E0BB5D94B1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a:extLst>
            <a:ext uri="{FF2B5EF4-FFF2-40B4-BE49-F238E27FC236}">
              <a16:creationId xmlns:a16="http://schemas.microsoft.com/office/drawing/2014/main" id="{71DDBBC3-AB41-4FDC-AA08-23E350796F9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C7E241-764B-47EE-9E66-A1F22367157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8107209-8C6F-4E84-A180-2B1347D51F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26B208D-F6C9-4B9C-8CD0-C66D132AF49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0A2206C-A09A-4B70-A783-022DA4F4767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79BC87F-0743-4F40-B813-2834AA9D0DE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7A0407A-E8F6-4A8A-BBC9-363FD86AA5F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7F15075-1F1A-42E2-A2B3-C44E245DAC3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566D2B-F7FA-451A-9F0E-AA20D909E24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9570EB1-9A6C-4BD1-8E91-C0FD40C7E82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E462447-C5EA-4C8F-A1EA-CD38C4FED12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290,136
288,667
886.47
112,067,865
110,325,183
1,030,085
63,911,655
131,002,651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8EDCC61-284C-4DE0-8E5A-0A1D0002F33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FB4023-E87A-4B2E-B6DE-80FBB166C69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8471FE-713A-4648-B2D1-136F075DE7C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E44EB8-872E-4A9A-BEFF-D7C60526364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A36E7C-94DB-449C-A5B1-AF0E351856C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EEED182-2BFD-42E5-BDE3-1004ED77A5D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C791485-F011-4E3A-8BB3-617D5FFF78D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CAF00BA-375C-4C8C-802F-6FEDB4DC0B1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33498B2-AD92-4EF7-9DEE-75026040CDA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A57C1BE-0894-4823-99FB-57F09A4BB49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2810F64-B870-4B2C-802F-017AA54077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22A4A5-2C58-4A2F-A70E-2925B9727F9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554BB1C-6524-40A0-B733-EA4A6DC7C81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147A53C-B9B4-4638-ABF0-5226D0031CC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ED60BAC-24AA-407B-B747-167C311D1FB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10FE2E-5409-416D-8B40-DA0502B71A5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479CDA1-AC6D-4243-A144-28691AC3D45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3924905-8075-488F-B9B7-4696DEC38A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4CA9A15-EF55-4651-B3FF-27ACD6D9842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E88C881-EF2E-400D-94B5-8371F2B6E32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F2E5EAB-11CA-457B-AE2E-660A339C28A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B7A8E9C-9829-40D1-9C6D-9177E3CC329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75D3FCD-0963-4DFC-8365-1BCEC68B8B5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EAA401F-6631-4AD3-81F8-324D65DD3BA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5333357-0158-4E6B-96AA-58A3E244237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2349F31-F724-4DA3-9266-5975CCED71E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27260A4-157F-440B-A69B-3F8CDB23793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A827B91-3972-4AEA-99AA-C3F43DEA97F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407E2FA-2A6F-4CE1-8546-E72192C1508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1984E2E-DDD5-4046-9181-6743EDC8AB2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6C23E1A3-7349-433A-BA77-C76584419F71}"/>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9E48090C-F7C3-4F33-81C4-41104E6B39D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9E5CEB6-C29E-4AA7-8A24-D8A0D030CFE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70E94612-D4ED-443E-80A7-A6B41110F3B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B93EBA7-A55F-4E6F-9684-B724E26E604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45656A56-5513-4476-B08B-CD953F2D81A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93D41848-0DAA-4031-9B6A-12ABB3503B3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6209EDB-A9C3-489D-A4F0-9E804325F7A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F6809CF1-16CB-48CA-9960-B342324E696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9D8C7E36-B7D5-49B6-8F66-9B9C44326A9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CD0A7A5-AAF6-4C6D-8586-C2C9DCE0DC9A}"/>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17293FC5-3272-4113-B335-DF373E1C05F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E3407106-AE63-4BA9-A3B3-9422E16DFAF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C6F93612-CD05-4AA0-B4DA-EBDC7F478EB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824B7D4E-5053-428A-B546-FA21EB13A657}"/>
            </a:ext>
          </a:extLst>
        </xdr:cNvPr>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9E1BD60A-EAD4-4EBE-824A-A370762D2BEF}"/>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D56F024A-DFBC-4278-A401-FB66323494AA}"/>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a:extLst>
            <a:ext uri="{FF2B5EF4-FFF2-40B4-BE49-F238E27FC236}">
              <a16:creationId xmlns:a16="http://schemas.microsoft.com/office/drawing/2014/main" id="{B76AE6BF-4AD6-4131-AD5E-A95E3DC861E1}"/>
            </a:ext>
          </a:extLst>
        </xdr:cNvPr>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a:extLst>
            <a:ext uri="{FF2B5EF4-FFF2-40B4-BE49-F238E27FC236}">
              <a16:creationId xmlns:a16="http://schemas.microsoft.com/office/drawing/2014/main" id="{569B0C6D-E59A-4DFA-88DA-0A463D0D04B5}"/>
            </a:ext>
          </a:extLst>
        </xdr:cNvPr>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38A7CD60-3657-413B-A8D4-CCFF63D8CD1B}"/>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8ECF1CFE-F819-49AC-8385-DD902DDE456B}"/>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a:extLst>
            <a:ext uri="{FF2B5EF4-FFF2-40B4-BE49-F238E27FC236}">
              <a16:creationId xmlns:a16="http://schemas.microsoft.com/office/drawing/2014/main" id="{AFFC0637-9D8B-4A36-955C-D0B30F81CE46}"/>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a:extLst>
            <a:ext uri="{FF2B5EF4-FFF2-40B4-BE49-F238E27FC236}">
              <a16:creationId xmlns:a16="http://schemas.microsoft.com/office/drawing/2014/main" id="{85E00533-B3CA-4838-BB1C-EF136CF0CF21}"/>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a:extLst>
            <a:ext uri="{FF2B5EF4-FFF2-40B4-BE49-F238E27FC236}">
              <a16:creationId xmlns:a16="http://schemas.microsoft.com/office/drawing/2014/main" id="{FD2BA37F-8B77-4B59-ADF2-FCDBE9744A70}"/>
            </a:ext>
          </a:extLst>
        </xdr:cNvPr>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E39E63A-6AB7-4472-9B48-A91C185A67B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B60CC6F-2BDF-4C4D-9402-942C968F759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154CE5E-6B7E-4605-94A5-CA3BBE8CD96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24E3E26-5382-4431-894A-91924A855B4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3C5909E-48CC-4952-AE64-CDB9F0B40E7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xdr:rowOff>
    </xdr:from>
    <xdr:to>
      <xdr:col>24</xdr:col>
      <xdr:colOff>114300</xdr:colOff>
      <xdr:row>37</xdr:row>
      <xdr:rowOff>109855</xdr:rowOff>
    </xdr:to>
    <xdr:sp macro="" textlink="">
      <xdr:nvSpPr>
        <xdr:cNvPr id="71" name="楕円 70">
          <a:extLst>
            <a:ext uri="{FF2B5EF4-FFF2-40B4-BE49-F238E27FC236}">
              <a16:creationId xmlns:a16="http://schemas.microsoft.com/office/drawing/2014/main" id="{7A07179B-4C99-42AB-A20B-E8A2F4F0F197}"/>
            </a:ext>
          </a:extLst>
        </xdr:cNvPr>
        <xdr:cNvSpPr/>
      </xdr:nvSpPr>
      <xdr:spPr>
        <a:xfrm>
          <a:off x="4584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31132</xdr:rowOff>
    </xdr:from>
    <xdr:ext cx="405111" cy="259045"/>
    <xdr:sp macro="" textlink="">
      <xdr:nvSpPr>
        <xdr:cNvPr id="72" name="【道路】&#10;有形固定資産減価償却率該当値テキスト">
          <a:extLst>
            <a:ext uri="{FF2B5EF4-FFF2-40B4-BE49-F238E27FC236}">
              <a16:creationId xmlns:a16="http://schemas.microsoft.com/office/drawing/2014/main" id="{A5506C9F-EE98-42A4-963F-B6E4C19B1765}"/>
            </a:ext>
          </a:extLst>
        </xdr:cNvPr>
        <xdr:cNvSpPr txBox="1"/>
      </xdr:nvSpPr>
      <xdr:spPr>
        <a:xfrm>
          <a:off x="4673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27305</xdr:rowOff>
    </xdr:from>
    <xdr:to>
      <xdr:col>20</xdr:col>
      <xdr:colOff>38100</xdr:colOff>
      <xdr:row>37</xdr:row>
      <xdr:rowOff>128905</xdr:rowOff>
    </xdr:to>
    <xdr:sp macro="" textlink="">
      <xdr:nvSpPr>
        <xdr:cNvPr id="73" name="楕円 72">
          <a:extLst>
            <a:ext uri="{FF2B5EF4-FFF2-40B4-BE49-F238E27FC236}">
              <a16:creationId xmlns:a16="http://schemas.microsoft.com/office/drawing/2014/main" id="{CF3031C8-A0D2-446C-9FB3-7611F0182174}"/>
            </a:ext>
          </a:extLst>
        </xdr:cNvPr>
        <xdr:cNvSpPr/>
      </xdr:nvSpPr>
      <xdr:spPr>
        <a:xfrm>
          <a:off x="3746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59055</xdr:rowOff>
    </xdr:from>
    <xdr:to>
      <xdr:col>24</xdr:col>
      <xdr:colOff>63500</xdr:colOff>
      <xdr:row>37</xdr:row>
      <xdr:rowOff>78105</xdr:rowOff>
    </xdr:to>
    <xdr:cxnSp macro="">
      <xdr:nvCxnSpPr>
        <xdr:cNvPr id="74" name="直線コネクタ 73">
          <a:extLst>
            <a:ext uri="{FF2B5EF4-FFF2-40B4-BE49-F238E27FC236}">
              <a16:creationId xmlns:a16="http://schemas.microsoft.com/office/drawing/2014/main" id="{47BA03BC-3898-4D45-AF00-58544F7099E1}"/>
            </a:ext>
          </a:extLst>
        </xdr:cNvPr>
        <xdr:cNvCxnSpPr/>
      </xdr:nvCxnSpPr>
      <xdr:spPr>
        <a:xfrm flipV="1">
          <a:off x="3797300" y="64027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61595</xdr:rowOff>
    </xdr:from>
    <xdr:to>
      <xdr:col>15</xdr:col>
      <xdr:colOff>101600</xdr:colOff>
      <xdr:row>37</xdr:row>
      <xdr:rowOff>163195</xdr:rowOff>
    </xdr:to>
    <xdr:sp macro="" textlink="">
      <xdr:nvSpPr>
        <xdr:cNvPr id="75" name="楕円 74">
          <a:extLst>
            <a:ext uri="{FF2B5EF4-FFF2-40B4-BE49-F238E27FC236}">
              <a16:creationId xmlns:a16="http://schemas.microsoft.com/office/drawing/2014/main" id="{C41AE7D0-012C-47F1-B51D-BFFBF722D6BB}"/>
            </a:ext>
          </a:extLst>
        </xdr:cNvPr>
        <xdr:cNvSpPr/>
      </xdr:nvSpPr>
      <xdr:spPr>
        <a:xfrm>
          <a:off x="2857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78105</xdr:rowOff>
    </xdr:from>
    <xdr:to>
      <xdr:col>19</xdr:col>
      <xdr:colOff>177800</xdr:colOff>
      <xdr:row>37</xdr:row>
      <xdr:rowOff>112395</xdr:rowOff>
    </xdr:to>
    <xdr:cxnSp macro="">
      <xdr:nvCxnSpPr>
        <xdr:cNvPr id="76" name="直線コネクタ 75">
          <a:extLst>
            <a:ext uri="{FF2B5EF4-FFF2-40B4-BE49-F238E27FC236}">
              <a16:creationId xmlns:a16="http://schemas.microsoft.com/office/drawing/2014/main" id="{4E013335-5E21-426F-981B-61B1CCC41B9A}"/>
            </a:ext>
          </a:extLst>
        </xdr:cNvPr>
        <xdr:cNvCxnSpPr/>
      </xdr:nvCxnSpPr>
      <xdr:spPr>
        <a:xfrm flipV="1">
          <a:off x="2908300" y="64217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7" name="n_1aveValue【道路】&#10;有形固定資産減価償却率">
          <a:extLst>
            <a:ext uri="{FF2B5EF4-FFF2-40B4-BE49-F238E27FC236}">
              <a16:creationId xmlns:a16="http://schemas.microsoft.com/office/drawing/2014/main" id="{286DCE0A-836E-4EEC-B053-E21DA1A2D85F}"/>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78" name="n_2aveValue【道路】&#10;有形固定資産減価償却率">
          <a:extLst>
            <a:ext uri="{FF2B5EF4-FFF2-40B4-BE49-F238E27FC236}">
              <a16:creationId xmlns:a16="http://schemas.microsoft.com/office/drawing/2014/main" id="{35F4A50E-E618-434B-95CA-3CD2505144E3}"/>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a:extLst>
            <a:ext uri="{FF2B5EF4-FFF2-40B4-BE49-F238E27FC236}">
              <a16:creationId xmlns:a16="http://schemas.microsoft.com/office/drawing/2014/main" id="{8453DEFC-B77E-4A2D-9CEB-F558D2583070}"/>
            </a:ext>
          </a:extLst>
        </xdr:cNvPr>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145432</xdr:rowOff>
    </xdr:from>
    <xdr:ext cx="405111" cy="259045"/>
    <xdr:sp macro="" textlink="">
      <xdr:nvSpPr>
        <xdr:cNvPr id="80" name="n_1mainValue【道路】&#10;有形固定資産減価償却率">
          <a:extLst>
            <a:ext uri="{FF2B5EF4-FFF2-40B4-BE49-F238E27FC236}">
              <a16:creationId xmlns:a16="http://schemas.microsoft.com/office/drawing/2014/main" id="{310246CF-1336-44FD-B343-23163B336FB4}"/>
            </a:ext>
          </a:extLst>
        </xdr:cNvPr>
        <xdr:cNvSpPr txBox="1"/>
      </xdr:nvSpPr>
      <xdr:spPr>
        <a:xfrm>
          <a:off x="3582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1" name="n_2mainValue【道路】&#10;有形固定資産減価償却率">
          <a:extLst>
            <a:ext uri="{FF2B5EF4-FFF2-40B4-BE49-F238E27FC236}">
              <a16:creationId xmlns:a16="http://schemas.microsoft.com/office/drawing/2014/main" id="{AF703349-1498-4D64-B3AF-0378275AE897}"/>
            </a:ext>
          </a:extLst>
        </xdr:cNvPr>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503BF49F-F704-44FC-865C-9AA82930CFD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576A4C70-7F2F-4BFB-B508-42DB75FDCAF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7ADC1CD9-36AC-48C5-BB6F-F9045970950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570678D-A2C4-4687-8136-7BE9CD9A661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EE7E8566-5A8B-46D5-ACED-C752B13B38D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C69DCE48-24B6-4FDA-9052-72EAB80F23A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7198A623-5B66-4AD3-8103-06DBD7E983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99F311DB-F357-411A-A3A4-C87FDF53B17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B20805DD-81BD-4A2A-AD71-2F7AB9B559D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B10E2E77-2849-4322-A070-58E29331CBD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38B17143-7B22-4977-9E53-A14F99F07EA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B4091136-390F-48A7-B925-83A82CA5A5F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3296FF51-B38A-4BAC-B81E-0325FD60B27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8555D70A-5A2E-42D3-A338-4FA8380B8092}"/>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ECBBCF94-DBDC-4771-9970-F07808E7645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17C858C5-A8A3-486B-8375-5E74694025A9}"/>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FB239A15-F40F-4A7F-921B-EF9BA59B569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978D25E0-8BEC-45D9-B6FC-7731DE704F7C}"/>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53BFFC49-9F91-45CB-8BEE-17FF6C6FF34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FB3491D-44A8-4E15-9383-45EEFE699ED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C5B8E324-E9AF-41FE-BC51-F5A4648AE26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a:extLst>
            <a:ext uri="{FF2B5EF4-FFF2-40B4-BE49-F238E27FC236}">
              <a16:creationId xmlns:a16="http://schemas.microsoft.com/office/drawing/2014/main" id="{A72D6CF7-F04F-474F-A58E-A0982F78E6AB}"/>
            </a:ext>
          </a:extLst>
        </xdr:cNvPr>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a:extLst>
            <a:ext uri="{FF2B5EF4-FFF2-40B4-BE49-F238E27FC236}">
              <a16:creationId xmlns:a16="http://schemas.microsoft.com/office/drawing/2014/main" id="{0699A99B-3D89-4DC4-881D-927639FDBB1B}"/>
            </a:ext>
          </a:extLst>
        </xdr:cNvPr>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a:extLst>
            <a:ext uri="{FF2B5EF4-FFF2-40B4-BE49-F238E27FC236}">
              <a16:creationId xmlns:a16="http://schemas.microsoft.com/office/drawing/2014/main" id="{59C48BA4-69D8-46CB-83EB-71ABDCCFBEC9}"/>
            </a:ext>
          </a:extLst>
        </xdr:cNvPr>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a:extLst>
            <a:ext uri="{FF2B5EF4-FFF2-40B4-BE49-F238E27FC236}">
              <a16:creationId xmlns:a16="http://schemas.microsoft.com/office/drawing/2014/main" id="{E403C447-5E4C-43BE-83C6-2131CE0EB7DE}"/>
            </a:ext>
          </a:extLst>
        </xdr:cNvPr>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a:extLst>
            <a:ext uri="{FF2B5EF4-FFF2-40B4-BE49-F238E27FC236}">
              <a16:creationId xmlns:a16="http://schemas.microsoft.com/office/drawing/2014/main" id="{A2A19A58-552D-4A57-944B-62F31C9DD273}"/>
            </a:ext>
          </a:extLst>
        </xdr:cNvPr>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08" name="【道路】&#10;一人当たり延長平均値テキスト">
          <a:extLst>
            <a:ext uri="{FF2B5EF4-FFF2-40B4-BE49-F238E27FC236}">
              <a16:creationId xmlns:a16="http://schemas.microsoft.com/office/drawing/2014/main" id="{C4B5D609-FB63-4FC8-87F5-F94DB14CFC49}"/>
            </a:ext>
          </a:extLst>
        </xdr:cNvPr>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a:extLst>
            <a:ext uri="{FF2B5EF4-FFF2-40B4-BE49-F238E27FC236}">
              <a16:creationId xmlns:a16="http://schemas.microsoft.com/office/drawing/2014/main" id="{F6658ED4-8EDC-4DFA-ADA7-B52CB8EB3333}"/>
            </a:ext>
          </a:extLst>
        </xdr:cNvPr>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a:extLst>
            <a:ext uri="{FF2B5EF4-FFF2-40B4-BE49-F238E27FC236}">
              <a16:creationId xmlns:a16="http://schemas.microsoft.com/office/drawing/2014/main" id="{96AA86FA-D247-4DAB-AE99-3FE670FF2469}"/>
            </a:ext>
          </a:extLst>
        </xdr:cNvPr>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a:extLst>
            <a:ext uri="{FF2B5EF4-FFF2-40B4-BE49-F238E27FC236}">
              <a16:creationId xmlns:a16="http://schemas.microsoft.com/office/drawing/2014/main" id="{16EBAD1D-E028-44F1-BA1F-1F94DF994617}"/>
            </a:ext>
          </a:extLst>
        </xdr:cNvPr>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a:extLst>
            <a:ext uri="{FF2B5EF4-FFF2-40B4-BE49-F238E27FC236}">
              <a16:creationId xmlns:a16="http://schemas.microsoft.com/office/drawing/2014/main" id="{BC1108A4-8A07-44E0-B2AA-81D7839EB983}"/>
            </a:ext>
          </a:extLst>
        </xdr:cNvPr>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7633AA99-59C3-49B7-888F-8D7C1F237F0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38B217F1-A077-4E40-9186-ADD7922F2EF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160A1F0A-53F0-407F-8A65-11D1183E115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8C05325-89DC-44C2-9F99-C90DBBEACAA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8EDCDD0-8450-44FB-B0AA-182974E9E9F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71326</xdr:rowOff>
    </xdr:from>
    <xdr:to>
      <xdr:col>55</xdr:col>
      <xdr:colOff>50800</xdr:colOff>
      <xdr:row>41</xdr:row>
      <xdr:rowOff>1476</xdr:rowOff>
    </xdr:to>
    <xdr:sp macro="" textlink="">
      <xdr:nvSpPr>
        <xdr:cNvPr id="118" name="楕円 117">
          <a:extLst>
            <a:ext uri="{FF2B5EF4-FFF2-40B4-BE49-F238E27FC236}">
              <a16:creationId xmlns:a16="http://schemas.microsoft.com/office/drawing/2014/main" id="{9D57D692-6DE3-46BB-A991-9FDC4FA3F9D0}"/>
            </a:ext>
          </a:extLst>
        </xdr:cNvPr>
        <xdr:cNvSpPr/>
      </xdr:nvSpPr>
      <xdr:spPr>
        <a:xfrm>
          <a:off x="10426700" y="692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94203</xdr:rowOff>
    </xdr:from>
    <xdr:ext cx="469744" cy="259045"/>
    <xdr:sp macro="" textlink="">
      <xdr:nvSpPr>
        <xdr:cNvPr id="119" name="【道路】&#10;一人当たり延長該当値テキスト">
          <a:extLst>
            <a:ext uri="{FF2B5EF4-FFF2-40B4-BE49-F238E27FC236}">
              <a16:creationId xmlns:a16="http://schemas.microsoft.com/office/drawing/2014/main" id="{CBFC6719-E296-4E4F-8F90-D491F4EF2686}"/>
            </a:ext>
          </a:extLst>
        </xdr:cNvPr>
        <xdr:cNvSpPr txBox="1"/>
      </xdr:nvSpPr>
      <xdr:spPr>
        <a:xfrm>
          <a:off x="10515600" y="67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68720</xdr:rowOff>
    </xdr:from>
    <xdr:to>
      <xdr:col>50</xdr:col>
      <xdr:colOff>165100</xdr:colOff>
      <xdr:row>40</xdr:row>
      <xdr:rowOff>170320</xdr:rowOff>
    </xdr:to>
    <xdr:sp macro="" textlink="">
      <xdr:nvSpPr>
        <xdr:cNvPr id="120" name="楕円 119">
          <a:extLst>
            <a:ext uri="{FF2B5EF4-FFF2-40B4-BE49-F238E27FC236}">
              <a16:creationId xmlns:a16="http://schemas.microsoft.com/office/drawing/2014/main" id="{FE08D86A-4807-43E1-AB25-A4B96F2A106F}"/>
            </a:ext>
          </a:extLst>
        </xdr:cNvPr>
        <xdr:cNvSpPr/>
      </xdr:nvSpPr>
      <xdr:spPr>
        <a:xfrm>
          <a:off x="9588500" y="69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119520</xdr:rowOff>
    </xdr:from>
    <xdr:to>
      <xdr:col>55</xdr:col>
      <xdr:colOff>0</xdr:colOff>
      <xdr:row>40</xdr:row>
      <xdr:rowOff>122126</xdr:rowOff>
    </xdr:to>
    <xdr:cxnSp macro="">
      <xdr:nvCxnSpPr>
        <xdr:cNvPr id="121" name="直線コネクタ 120">
          <a:extLst>
            <a:ext uri="{FF2B5EF4-FFF2-40B4-BE49-F238E27FC236}">
              <a16:creationId xmlns:a16="http://schemas.microsoft.com/office/drawing/2014/main" id="{E1C3BA8C-8D28-4373-A65D-804F14188288}"/>
            </a:ext>
          </a:extLst>
        </xdr:cNvPr>
        <xdr:cNvCxnSpPr/>
      </xdr:nvCxnSpPr>
      <xdr:spPr>
        <a:xfrm>
          <a:off x="9639300" y="6977520"/>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68331</xdr:rowOff>
    </xdr:from>
    <xdr:to>
      <xdr:col>46</xdr:col>
      <xdr:colOff>38100</xdr:colOff>
      <xdr:row>40</xdr:row>
      <xdr:rowOff>169931</xdr:rowOff>
    </xdr:to>
    <xdr:sp macro="" textlink="">
      <xdr:nvSpPr>
        <xdr:cNvPr id="122" name="楕円 121">
          <a:extLst>
            <a:ext uri="{FF2B5EF4-FFF2-40B4-BE49-F238E27FC236}">
              <a16:creationId xmlns:a16="http://schemas.microsoft.com/office/drawing/2014/main" id="{9D7840F5-E449-459C-A691-35F04EA0D767}"/>
            </a:ext>
          </a:extLst>
        </xdr:cNvPr>
        <xdr:cNvSpPr/>
      </xdr:nvSpPr>
      <xdr:spPr>
        <a:xfrm>
          <a:off x="8699500" y="692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119131</xdr:rowOff>
    </xdr:from>
    <xdr:to>
      <xdr:col>50</xdr:col>
      <xdr:colOff>114300</xdr:colOff>
      <xdr:row>40</xdr:row>
      <xdr:rowOff>119520</xdr:rowOff>
    </xdr:to>
    <xdr:cxnSp macro="">
      <xdr:nvCxnSpPr>
        <xdr:cNvPr id="123" name="直線コネクタ 122">
          <a:extLst>
            <a:ext uri="{FF2B5EF4-FFF2-40B4-BE49-F238E27FC236}">
              <a16:creationId xmlns:a16="http://schemas.microsoft.com/office/drawing/2014/main" id="{1EEA224D-1AB9-48EB-8768-861FE35E58B1}"/>
            </a:ext>
          </a:extLst>
        </xdr:cNvPr>
        <xdr:cNvCxnSpPr/>
      </xdr:nvCxnSpPr>
      <xdr:spPr>
        <a:xfrm>
          <a:off x="8750300" y="6977131"/>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4" name="n_1aveValue【道路】&#10;一人当たり延長">
          <a:extLst>
            <a:ext uri="{FF2B5EF4-FFF2-40B4-BE49-F238E27FC236}">
              <a16:creationId xmlns:a16="http://schemas.microsoft.com/office/drawing/2014/main" id="{2D2AFEE8-E42A-42C5-B038-BD0A3D1F53BC}"/>
            </a:ext>
          </a:extLst>
        </xdr:cNvPr>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25" name="n_2aveValue【道路】&#10;一人当たり延長">
          <a:extLst>
            <a:ext uri="{FF2B5EF4-FFF2-40B4-BE49-F238E27FC236}">
              <a16:creationId xmlns:a16="http://schemas.microsoft.com/office/drawing/2014/main" id="{4B2DEA17-93C7-41FF-A8BE-4BC6451C3AF4}"/>
            </a:ext>
          </a:extLst>
        </xdr:cNvPr>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a:extLst>
            <a:ext uri="{FF2B5EF4-FFF2-40B4-BE49-F238E27FC236}">
              <a16:creationId xmlns:a16="http://schemas.microsoft.com/office/drawing/2014/main" id="{C92FED79-6E7C-449E-93DD-9ED2BB694063}"/>
            </a:ext>
          </a:extLst>
        </xdr:cNvPr>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15397</xdr:rowOff>
    </xdr:from>
    <xdr:ext cx="469744" cy="259045"/>
    <xdr:sp macro="" textlink="">
      <xdr:nvSpPr>
        <xdr:cNvPr id="127" name="n_1mainValue【道路】&#10;一人当たり延長">
          <a:extLst>
            <a:ext uri="{FF2B5EF4-FFF2-40B4-BE49-F238E27FC236}">
              <a16:creationId xmlns:a16="http://schemas.microsoft.com/office/drawing/2014/main" id="{FDC92C02-6886-4ADB-8A0D-8245514C7A7E}"/>
            </a:ext>
          </a:extLst>
        </xdr:cNvPr>
        <xdr:cNvSpPr txBox="1"/>
      </xdr:nvSpPr>
      <xdr:spPr>
        <a:xfrm>
          <a:off x="9391727" y="670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15008</xdr:rowOff>
    </xdr:from>
    <xdr:ext cx="469744" cy="259045"/>
    <xdr:sp macro="" textlink="">
      <xdr:nvSpPr>
        <xdr:cNvPr id="128" name="n_2mainValue【道路】&#10;一人当たり延長">
          <a:extLst>
            <a:ext uri="{FF2B5EF4-FFF2-40B4-BE49-F238E27FC236}">
              <a16:creationId xmlns:a16="http://schemas.microsoft.com/office/drawing/2014/main" id="{AED0BC09-85AF-4D29-9602-CFA3438D5826}"/>
            </a:ext>
          </a:extLst>
        </xdr:cNvPr>
        <xdr:cNvSpPr txBox="1"/>
      </xdr:nvSpPr>
      <xdr:spPr>
        <a:xfrm>
          <a:off x="8515427" y="670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65BE679C-8B47-4030-A7B5-3590BE764CD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7A39C008-5D0F-480D-8EDB-E116830F08D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5C6F750A-3CE6-448E-A584-0C5A8D52497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7086553E-BD12-42C3-A70C-98794DF6A74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2B5C49D7-7B07-43BC-ADED-618A6EF27EF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66630667-E3D3-43E2-B36A-3E326B6E4E5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E0E48C88-59D6-411B-B02C-73C6AEAA5EA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9C8F5C6B-8CDF-4A49-B230-6967C6107C5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1F4A85F5-85D6-4491-A92C-34076FFB84A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43B98136-78CE-497E-882F-2FF8A5362E5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DD892D51-D05F-4FF9-A13E-F67D1AC0D0D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a:extLst>
            <a:ext uri="{FF2B5EF4-FFF2-40B4-BE49-F238E27FC236}">
              <a16:creationId xmlns:a16="http://schemas.microsoft.com/office/drawing/2014/main" id="{F4B2E20D-B94B-42A9-9F9C-930916829A2C}"/>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8B13B229-D5E4-4A17-BD66-5FDEE1CB630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C60B1E6A-FDEC-409C-9E01-09DACC16818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4BA4BFBC-6F7F-47CF-AB4D-29FB22781FA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1C5B4295-73C0-4D6B-AE9D-D89E8C52507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FC19AA9A-917B-4D1A-948B-479E78DE3AB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E5F8B04C-EC96-4D48-81C8-010DBAC7455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6C7058AB-2F09-4599-BDF1-50CF40449BF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40674D66-F1DA-4162-87B6-8D8746FF9F5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6D117C1E-1242-4DB4-951A-254A11E4D5A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8FB90322-17FE-4800-92C8-7B90B41AE67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BFF867AB-D46D-4EE7-ABE4-9FBD27431AA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a:extLst>
            <a:ext uri="{FF2B5EF4-FFF2-40B4-BE49-F238E27FC236}">
              <a16:creationId xmlns:a16="http://schemas.microsoft.com/office/drawing/2014/main" id="{7414066A-4907-47BA-BE6F-3ACE16D7E02E}"/>
            </a:ext>
          </a:extLst>
        </xdr:cNvPr>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a:extLst>
            <a:ext uri="{FF2B5EF4-FFF2-40B4-BE49-F238E27FC236}">
              <a16:creationId xmlns:a16="http://schemas.microsoft.com/office/drawing/2014/main" id="{7B04E091-C4FF-48B1-B036-14E610D06F61}"/>
            </a:ext>
          </a:extLst>
        </xdr:cNvPr>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a:extLst>
            <a:ext uri="{FF2B5EF4-FFF2-40B4-BE49-F238E27FC236}">
              <a16:creationId xmlns:a16="http://schemas.microsoft.com/office/drawing/2014/main" id="{5B45CAF3-72B5-41E9-9FBC-82CF923D1536}"/>
            </a:ext>
          </a:extLst>
        </xdr:cNvPr>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7CF7D0F8-6651-44F3-954D-7FD3855F6842}"/>
            </a:ext>
          </a:extLst>
        </xdr:cNvPr>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a:extLst>
            <a:ext uri="{FF2B5EF4-FFF2-40B4-BE49-F238E27FC236}">
              <a16:creationId xmlns:a16="http://schemas.microsoft.com/office/drawing/2014/main" id="{EC786275-8D60-4F1D-8BE9-4A023A144998}"/>
            </a:ext>
          </a:extLst>
        </xdr:cNvPr>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AA0FFFB7-6DEE-4DF7-91A2-EA111F377DF0}"/>
            </a:ext>
          </a:extLst>
        </xdr:cNvPr>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a:extLst>
            <a:ext uri="{FF2B5EF4-FFF2-40B4-BE49-F238E27FC236}">
              <a16:creationId xmlns:a16="http://schemas.microsoft.com/office/drawing/2014/main" id="{C1A4EFB1-6F50-44BA-92A9-798D5F087FCA}"/>
            </a:ext>
          </a:extLst>
        </xdr:cNvPr>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a:extLst>
            <a:ext uri="{FF2B5EF4-FFF2-40B4-BE49-F238E27FC236}">
              <a16:creationId xmlns:a16="http://schemas.microsoft.com/office/drawing/2014/main" id="{8C87730E-A3D4-4A12-91AA-0C858FB7DE50}"/>
            </a:ext>
          </a:extLst>
        </xdr:cNvPr>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a:extLst>
            <a:ext uri="{FF2B5EF4-FFF2-40B4-BE49-F238E27FC236}">
              <a16:creationId xmlns:a16="http://schemas.microsoft.com/office/drawing/2014/main" id="{14BD30FF-4C74-42F0-9155-47EB907F4459}"/>
            </a:ext>
          </a:extLst>
        </xdr:cNvPr>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a:extLst>
            <a:ext uri="{FF2B5EF4-FFF2-40B4-BE49-F238E27FC236}">
              <a16:creationId xmlns:a16="http://schemas.microsoft.com/office/drawing/2014/main" id="{ABD48A7E-FE56-4173-BB1B-CB845931B910}"/>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3DDF7311-9840-4942-B5B1-E7E9B77C763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31195BCD-8E71-46DB-97A6-7E14420E7EF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FADE1BD0-6F4D-4957-B923-1B64F186DF9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E7B31424-94E3-492E-8FD5-D0EFA40C666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3221C86E-1622-4B8F-B9B8-634FF596703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154940</xdr:rowOff>
    </xdr:from>
    <xdr:to>
      <xdr:col>24</xdr:col>
      <xdr:colOff>114300</xdr:colOff>
      <xdr:row>58</xdr:row>
      <xdr:rowOff>85090</xdr:rowOff>
    </xdr:to>
    <xdr:sp macro="" textlink="">
      <xdr:nvSpPr>
        <xdr:cNvPr id="167" name="楕円 166">
          <a:extLst>
            <a:ext uri="{FF2B5EF4-FFF2-40B4-BE49-F238E27FC236}">
              <a16:creationId xmlns:a16="http://schemas.microsoft.com/office/drawing/2014/main" id="{3EFBC4F1-C8D2-4EA2-8662-B726C46BD1C1}"/>
            </a:ext>
          </a:extLst>
        </xdr:cNvPr>
        <xdr:cNvSpPr/>
      </xdr:nvSpPr>
      <xdr:spPr>
        <a:xfrm>
          <a:off x="4584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133367</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D342237E-6523-4840-A4A0-CB2F1CBC61A8}"/>
            </a:ext>
          </a:extLst>
        </xdr:cNvPr>
        <xdr:cNvSpPr txBox="1"/>
      </xdr:nvSpPr>
      <xdr:spPr>
        <a:xfrm>
          <a:off x="4673600" y="990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xdr:rowOff>
    </xdr:from>
    <xdr:to>
      <xdr:col>20</xdr:col>
      <xdr:colOff>38100</xdr:colOff>
      <xdr:row>58</xdr:row>
      <xdr:rowOff>117475</xdr:rowOff>
    </xdr:to>
    <xdr:sp macro="" textlink="">
      <xdr:nvSpPr>
        <xdr:cNvPr id="169" name="楕円 168">
          <a:extLst>
            <a:ext uri="{FF2B5EF4-FFF2-40B4-BE49-F238E27FC236}">
              <a16:creationId xmlns:a16="http://schemas.microsoft.com/office/drawing/2014/main" id="{A0C4EEF8-44B5-4B60-A939-53E02382654C}"/>
            </a:ext>
          </a:extLst>
        </xdr:cNvPr>
        <xdr:cNvSpPr/>
      </xdr:nvSpPr>
      <xdr:spPr>
        <a:xfrm>
          <a:off x="3746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34290</xdr:rowOff>
    </xdr:from>
    <xdr:to>
      <xdr:col>24</xdr:col>
      <xdr:colOff>63500</xdr:colOff>
      <xdr:row>58</xdr:row>
      <xdr:rowOff>66675</xdr:rowOff>
    </xdr:to>
    <xdr:cxnSp macro="">
      <xdr:nvCxnSpPr>
        <xdr:cNvPr id="170" name="直線コネクタ 169">
          <a:extLst>
            <a:ext uri="{FF2B5EF4-FFF2-40B4-BE49-F238E27FC236}">
              <a16:creationId xmlns:a16="http://schemas.microsoft.com/office/drawing/2014/main" id="{590693C3-EA6F-4877-97FD-75E050A225F5}"/>
            </a:ext>
          </a:extLst>
        </xdr:cNvPr>
        <xdr:cNvCxnSpPr/>
      </xdr:nvCxnSpPr>
      <xdr:spPr>
        <a:xfrm flipV="1">
          <a:off x="3797300" y="99783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44450</xdr:rowOff>
    </xdr:from>
    <xdr:to>
      <xdr:col>15</xdr:col>
      <xdr:colOff>101600</xdr:colOff>
      <xdr:row>58</xdr:row>
      <xdr:rowOff>146050</xdr:rowOff>
    </xdr:to>
    <xdr:sp macro="" textlink="">
      <xdr:nvSpPr>
        <xdr:cNvPr id="171" name="楕円 170">
          <a:extLst>
            <a:ext uri="{FF2B5EF4-FFF2-40B4-BE49-F238E27FC236}">
              <a16:creationId xmlns:a16="http://schemas.microsoft.com/office/drawing/2014/main" id="{8FC7645A-0F8A-43FD-B92B-9257B9BBAFA4}"/>
            </a:ext>
          </a:extLst>
        </xdr:cNvPr>
        <xdr:cNvSpPr/>
      </xdr:nvSpPr>
      <xdr:spPr>
        <a:xfrm>
          <a:off x="2857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66675</xdr:rowOff>
    </xdr:from>
    <xdr:to>
      <xdr:col>19</xdr:col>
      <xdr:colOff>177800</xdr:colOff>
      <xdr:row>58</xdr:row>
      <xdr:rowOff>95250</xdr:rowOff>
    </xdr:to>
    <xdr:cxnSp macro="">
      <xdr:nvCxnSpPr>
        <xdr:cNvPr id="172" name="直線コネクタ 171">
          <a:extLst>
            <a:ext uri="{FF2B5EF4-FFF2-40B4-BE49-F238E27FC236}">
              <a16:creationId xmlns:a16="http://schemas.microsoft.com/office/drawing/2014/main" id="{376ECB81-2E54-4AB4-9259-8EB58D88616F}"/>
            </a:ext>
          </a:extLst>
        </xdr:cNvPr>
        <xdr:cNvCxnSpPr/>
      </xdr:nvCxnSpPr>
      <xdr:spPr>
        <a:xfrm flipV="1">
          <a:off x="2908300" y="10010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765DE4D9-6FF5-48E0-BED5-2CF29EEDCB68}"/>
            </a:ext>
          </a:extLst>
        </xdr:cNvPr>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49A1B75E-4F79-4506-AFB3-4E65760C47F5}"/>
            </a:ext>
          </a:extLst>
        </xdr:cNvPr>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B1C56D09-DAA5-4D43-B27D-DCF055CCE216}"/>
            </a:ext>
          </a:extLst>
        </xdr:cNvPr>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108602</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D6E4986C-C8CE-46C8-9315-DAA297A83647}"/>
            </a:ext>
          </a:extLst>
        </xdr:cNvPr>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137177</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4826F2FC-F378-4971-888D-B60B01F531AE}"/>
            </a:ext>
          </a:extLst>
        </xdr:cNvPr>
        <xdr:cNvSpPr txBox="1"/>
      </xdr:nvSpPr>
      <xdr:spPr>
        <a:xfrm>
          <a:off x="27057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B9EC783B-0FC3-4E74-AFCB-250B173965B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E362EEB9-2E71-4083-95FC-74D6A279E4B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ECD7171C-7238-4F54-A838-E37ECB9A4D9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B97D33DE-D286-4ED0-A29E-F6F08D2AA9E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6B39F2D5-F2C5-471B-94E9-68D9026216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D3BF0AAA-E3BA-4418-859D-72EC6332046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E0B8993D-5D5B-4031-AB07-5D94F8A70A0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69D53C8A-9630-416D-823A-9B07FA86E45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1D0BD864-5FC4-4322-807A-19605F5CAFD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4D9EC0D7-129D-4170-A1B5-6302699793C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a:extLst>
            <a:ext uri="{FF2B5EF4-FFF2-40B4-BE49-F238E27FC236}">
              <a16:creationId xmlns:a16="http://schemas.microsoft.com/office/drawing/2014/main" id="{8A6A7A28-2ABE-4836-A85E-5F5CD56C3B1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a:extLst>
            <a:ext uri="{FF2B5EF4-FFF2-40B4-BE49-F238E27FC236}">
              <a16:creationId xmlns:a16="http://schemas.microsoft.com/office/drawing/2014/main" id="{666C0AF3-92D7-424A-AC93-25450787FE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a:extLst>
            <a:ext uri="{FF2B5EF4-FFF2-40B4-BE49-F238E27FC236}">
              <a16:creationId xmlns:a16="http://schemas.microsoft.com/office/drawing/2014/main" id="{9BDFA8B5-FAC9-4AA8-95EB-07E08182287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a:extLst>
            <a:ext uri="{FF2B5EF4-FFF2-40B4-BE49-F238E27FC236}">
              <a16:creationId xmlns:a16="http://schemas.microsoft.com/office/drawing/2014/main" id="{29BF0758-2D1C-4B1A-A948-E1388D1FE6AF}"/>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a:extLst>
            <a:ext uri="{FF2B5EF4-FFF2-40B4-BE49-F238E27FC236}">
              <a16:creationId xmlns:a16="http://schemas.microsoft.com/office/drawing/2014/main" id="{4C04172D-1402-4A40-A292-D2CF6B4901F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a:extLst>
            <a:ext uri="{FF2B5EF4-FFF2-40B4-BE49-F238E27FC236}">
              <a16:creationId xmlns:a16="http://schemas.microsoft.com/office/drawing/2014/main" id="{EF1F9A6E-3739-46D8-8D4D-F8A8EF24AEE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a:extLst>
            <a:ext uri="{FF2B5EF4-FFF2-40B4-BE49-F238E27FC236}">
              <a16:creationId xmlns:a16="http://schemas.microsoft.com/office/drawing/2014/main" id="{431E0AF4-758E-4261-B9B9-5C7F4811966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a:extLst>
            <a:ext uri="{FF2B5EF4-FFF2-40B4-BE49-F238E27FC236}">
              <a16:creationId xmlns:a16="http://schemas.microsoft.com/office/drawing/2014/main" id="{6F45C1F3-7A11-4C5E-9DCB-CBC4CF0D422E}"/>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0D0E019B-020C-43FE-AD76-80477424A05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a:extLst>
            <a:ext uri="{FF2B5EF4-FFF2-40B4-BE49-F238E27FC236}">
              <a16:creationId xmlns:a16="http://schemas.microsoft.com/office/drawing/2014/main" id="{1470918E-FFC5-432D-9D0C-5D7F1A2FF961}"/>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850A5046-A992-4223-906F-FC2140A6DF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a:extLst>
            <a:ext uri="{FF2B5EF4-FFF2-40B4-BE49-F238E27FC236}">
              <a16:creationId xmlns:a16="http://schemas.microsoft.com/office/drawing/2014/main" id="{B88AB1A7-989C-4E82-BD3D-91D9410C5DA0}"/>
            </a:ext>
          </a:extLst>
        </xdr:cNvPr>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a:extLst>
            <a:ext uri="{FF2B5EF4-FFF2-40B4-BE49-F238E27FC236}">
              <a16:creationId xmlns:a16="http://schemas.microsoft.com/office/drawing/2014/main" id="{E1199F3A-3F31-4A2B-984C-5BE73D9FD056}"/>
            </a:ext>
          </a:extLst>
        </xdr:cNvPr>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a:extLst>
            <a:ext uri="{FF2B5EF4-FFF2-40B4-BE49-F238E27FC236}">
              <a16:creationId xmlns:a16="http://schemas.microsoft.com/office/drawing/2014/main" id="{4DD43951-065C-400A-B59D-AB8F02AB6662}"/>
            </a:ext>
          </a:extLst>
        </xdr:cNvPr>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a:extLst>
            <a:ext uri="{FF2B5EF4-FFF2-40B4-BE49-F238E27FC236}">
              <a16:creationId xmlns:a16="http://schemas.microsoft.com/office/drawing/2014/main" id="{E074D91B-604A-4DD5-9E9A-DEE786EDF4A3}"/>
            </a:ext>
          </a:extLst>
        </xdr:cNvPr>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a:extLst>
            <a:ext uri="{FF2B5EF4-FFF2-40B4-BE49-F238E27FC236}">
              <a16:creationId xmlns:a16="http://schemas.microsoft.com/office/drawing/2014/main" id="{B13576BC-F243-4BBA-BED1-168494C92CCD}"/>
            </a:ext>
          </a:extLst>
        </xdr:cNvPr>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04" name="【橋りょう・トンネル】&#10;一人当たり有形固定資産（償却資産）額平均値テキスト">
          <a:extLst>
            <a:ext uri="{FF2B5EF4-FFF2-40B4-BE49-F238E27FC236}">
              <a16:creationId xmlns:a16="http://schemas.microsoft.com/office/drawing/2014/main" id="{AC35D211-D1B0-400A-B465-7F2EE63906A6}"/>
            </a:ext>
          </a:extLst>
        </xdr:cNvPr>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a:extLst>
            <a:ext uri="{FF2B5EF4-FFF2-40B4-BE49-F238E27FC236}">
              <a16:creationId xmlns:a16="http://schemas.microsoft.com/office/drawing/2014/main" id="{C7B36B0D-201F-41C6-A36A-95568DAB8F43}"/>
            </a:ext>
          </a:extLst>
        </xdr:cNvPr>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a:extLst>
            <a:ext uri="{FF2B5EF4-FFF2-40B4-BE49-F238E27FC236}">
              <a16:creationId xmlns:a16="http://schemas.microsoft.com/office/drawing/2014/main" id="{461C2E63-60ED-4930-8E4D-C4D4EB1F8DA9}"/>
            </a:ext>
          </a:extLst>
        </xdr:cNvPr>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a:extLst>
            <a:ext uri="{FF2B5EF4-FFF2-40B4-BE49-F238E27FC236}">
              <a16:creationId xmlns:a16="http://schemas.microsoft.com/office/drawing/2014/main" id="{DAC49861-C929-4946-8CC2-351201B0A9EE}"/>
            </a:ext>
          </a:extLst>
        </xdr:cNvPr>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a:extLst>
            <a:ext uri="{FF2B5EF4-FFF2-40B4-BE49-F238E27FC236}">
              <a16:creationId xmlns:a16="http://schemas.microsoft.com/office/drawing/2014/main" id="{80ABF41B-2BB7-4C5E-912B-0EB6443B2991}"/>
            </a:ext>
          </a:extLst>
        </xdr:cNvPr>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52403CEA-3663-449E-9C4D-A43E2CFAC05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92F28611-3D13-4708-A996-E5D6BA5E62E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D1275084-24CD-4B38-8502-9796A35DB2A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9E4E028D-D319-41BD-A493-51DAA7D0E2F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3B9EAFC9-2ECB-44AC-859A-CF1F9C31C13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153756</xdr:rowOff>
    </xdr:from>
    <xdr:to>
      <xdr:col>55</xdr:col>
      <xdr:colOff>50800</xdr:colOff>
      <xdr:row>59</xdr:row>
      <xdr:rowOff>83906</xdr:rowOff>
    </xdr:to>
    <xdr:sp macro="" textlink="">
      <xdr:nvSpPr>
        <xdr:cNvPr id="214" name="楕円 213">
          <a:extLst>
            <a:ext uri="{FF2B5EF4-FFF2-40B4-BE49-F238E27FC236}">
              <a16:creationId xmlns:a16="http://schemas.microsoft.com/office/drawing/2014/main" id="{77A0EFC2-7B39-4954-8210-5B19ACC56B54}"/>
            </a:ext>
          </a:extLst>
        </xdr:cNvPr>
        <xdr:cNvSpPr/>
      </xdr:nvSpPr>
      <xdr:spPr>
        <a:xfrm>
          <a:off x="10426700" y="1009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5183</xdr:rowOff>
    </xdr:from>
    <xdr:ext cx="599010" cy="259045"/>
    <xdr:sp macro="" textlink="">
      <xdr:nvSpPr>
        <xdr:cNvPr id="215" name="【橋りょう・トンネル】&#10;一人当たり有形固定資産（償却資産）額該当値テキスト">
          <a:extLst>
            <a:ext uri="{FF2B5EF4-FFF2-40B4-BE49-F238E27FC236}">
              <a16:creationId xmlns:a16="http://schemas.microsoft.com/office/drawing/2014/main" id="{7B2A8122-100D-401F-812E-A1650F5D6A34}"/>
            </a:ext>
          </a:extLst>
        </xdr:cNvPr>
        <xdr:cNvSpPr txBox="1"/>
      </xdr:nvSpPr>
      <xdr:spPr>
        <a:xfrm>
          <a:off x="10515600" y="994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161062</xdr:rowOff>
    </xdr:from>
    <xdr:to>
      <xdr:col>50</xdr:col>
      <xdr:colOff>165100</xdr:colOff>
      <xdr:row>59</xdr:row>
      <xdr:rowOff>91212</xdr:rowOff>
    </xdr:to>
    <xdr:sp macro="" textlink="">
      <xdr:nvSpPr>
        <xdr:cNvPr id="216" name="楕円 215">
          <a:extLst>
            <a:ext uri="{FF2B5EF4-FFF2-40B4-BE49-F238E27FC236}">
              <a16:creationId xmlns:a16="http://schemas.microsoft.com/office/drawing/2014/main" id="{263D5B6B-C740-41D7-BC71-AB167322D4F7}"/>
            </a:ext>
          </a:extLst>
        </xdr:cNvPr>
        <xdr:cNvSpPr/>
      </xdr:nvSpPr>
      <xdr:spPr>
        <a:xfrm>
          <a:off x="9588500" y="101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33106</xdr:rowOff>
    </xdr:from>
    <xdr:to>
      <xdr:col>55</xdr:col>
      <xdr:colOff>0</xdr:colOff>
      <xdr:row>59</xdr:row>
      <xdr:rowOff>40412</xdr:rowOff>
    </xdr:to>
    <xdr:cxnSp macro="">
      <xdr:nvCxnSpPr>
        <xdr:cNvPr id="217" name="直線コネクタ 216">
          <a:extLst>
            <a:ext uri="{FF2B5EF4-FFF2-40B4-BE49-F238E27FC236}">
              <a16:creationId xmlns:a16="http://schemas.microsoft.com/office/drawing/2014/main" id="{AF1FBC87-C5F2-4C3B-8BE4-4CAE1C1559FF}"/>
            </a:ext>
          </a:extLst>
        </xdr:cNvPr>
        <xdr:cNvCxnSpPr/>
      </xdr:nvCxnSpPr>
      <xdr:spPr>
        <a:xfrm flipV="1">
          <a:off x="9639300" y="10148656"/>
          <a:ext cx="838200" cy="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168597</xdr:rowOff>
    </xdr:from>
    <xdr:to>
      <xdr:col>46</xdr:col>
      <xdr:colOff>38100</xdr:colOff>
      <xdr:row>59</xdr:row>
      <xdr:rowOff>98747</xdr:rowOff>
    </xdr:to>
    <xdr:sp macro="" textlink="">
      <xdr:nvSpPr>
        <xdr:cNvPr id="218" name="楕円 217">
          <a:extLst>
            <a:ext uri="{FF2B5EF4-FFF2-40B4-BE49-F238E27FC236}">
              <a16:creationId xmlns:a16="http://schemas.microsoft.com/office/drawing/2014/main" id="{FE29EA3B-CEDD-4C51-A5B2-5FE11265BE92}"/>
            </a:ext>
          </a:extLst>
        </xdr:cNvPr>
        <xdr:cNvSpPr/>
      </xdr:nvSpPr>
      <xdr:spPr>
        <a:xfrm>
          <a:off x="8699500" y="101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40412</xdr:rowOff>
    </xdr:from>
    <xdr:to>
      <xdr:col>50</xdr:col>
      <xdr:colOff>114300</xdr:colOff>
      <xdr:row>59</xdr:row>
      <xdr:rowOff>47947</xdr:rowOff>
    </xdr:to>
    <xdr:cxnSp macro="">
      <xdr:nvCxnSpPr>
        <xdr:cNvPr id="219" name="直線コネクタ 218">
          <a:extLst>
            <a:ext uri="{FF2B5EF4-FFF2-40B4-BE49-F238E27FC236}">
              <a16:creationId xmlns:a16="http://schemas.microsoft.com/office/drawing/2014/main" id="{5A9776B0-375D-4E44-AC3F-48A02639D63D}"/>
            </a:ext>
          </a:extLst>
        </xdr:cNvPr>
        <xdr:cNvCxnSpPr/>
      </xdr:nvCxnSpPr>
      <xdr:spPr>
        <a:xfrm flipV="1">
          <a:off x="8750300" y="10155962"/>
          <a:ext cx="889000" cy="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20" name="n_1aveValue【橋りょう・トンネル】&#10;一人当たり有形固定資産（償却資産）額">
          <a:extLst>
            <a:ext uri="{FF2B5EF4-FFF2-40B4-BE49-F238E27FC236}">
              <a16:creationId xmlns:a16="http://schemas.microsoft.com/office/drawing/2014/main" id="{9672CFB2-0E7F-4908-8E8F-9E221ED87E7F}"/>
            </a:ext>
          </a:extLst>
        </xdr:cNvPr>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21" name="n_2aveValue【橋りょう・トンネル】&#10;一人当たり有形固定資産（償却資産）額">
          <a:extLst>
            <a:ext uri="{FF2B5EF4-FFF2-40B4-BE49-F238E27FC236}">
              <a16:creationId xmlns:a16="http://schemas.microsoft.com/office/drawing/2014/main" id="{A0072737-3445-45A8-9C98-A6E03F4ED39D}"/>
            </a:ext>
          </a:extLst>
        </xdr:cNvPr>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a:extLst>
            <a:ext uri="{FF2B5EF4-FFF2-40B4-BE49-F238E27FC236}">
              <a16:creationId xmlns:a16="http://schemas.microsoft.com/office/drawing/2014/main" id="{B6EDF48B-171A-4FAD-B4B9-105A6DE4B443}"/>
            </a:ext>
          </a:extLst>
        </xdr:cNvPr>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107739</xdr:rowOff>
    </xdr:from>
    <xdr:ext cx="599010" cy="259045"/>
    <xdr:sp macro="" textlink="">
      <xdr:nvSpPr>
        <xdr:cNvPr id="223" name="n_1mainValue【橋りょう・トンネル】&#10;一人当たり有形固定資産（償却資産）額">
          <a:extLst>
            <a:ext uri="{FF2B5EF4-FFF2-40B4-BE49-F238E27FC236}">
              <a16:creationId xmlns:a16="http://schemas.microsoft.com/office/drawing/2014/main" id="{489FF802-DBB7-4E37-B283-261F324E24CE}"/>
            </a:ext>
          </a:extLst>
        </xdr:cNvPr>
        <xdr:cNvSpPr txBox="1"/>
      </xdr:nvSpPr>
      <xdr:spPr>
        <a:xfrm>
          <a:off x="9327095" y="988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115274</xdr:rowOff>
    </xdr:from>
    <xdr:ext cx="599010" cy="259045"/>
    <xdr:sp macro="" textlink="">
      <xdr:nvSpPr>
        <xdr:cNvPr id="224" name="n_2mainValue【橋りょう・トンネル】&#10;一人当たり有形固定資産（償却資産）額">
          <a:extLst>
            <a:ext uri="{FF2B5EF4-FFF2-40B4-BE49-F238E27FC236}">
              <a16:creationId xmlns:a16="http://schemas.microsoft.com/office/drawing/2014/main" id="{210092BA-961B-4D84-8F4D-5BD32657CE21}"/>
            </a:ext>
          </a:extLst>
        </xdr:cNvPr>
        <xdr:cNvSpPr txBox="1"/>
      </xdr:nvSpPr>
      <xdr:spPr>
        <a:xfrm>
          <a:off x="8450795" y="988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id="{F93D8DE0-1288-423F-A2AB-6BF7BAE5BF3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id="{8E9573EE-4898-46AD-9C6C-481E9BE1D97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id="{2E7D3E5D-7DF6-46E1-9BE2-8A6E60CFE32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id="{5E4A40C7-F4AD-403C-AB20-A1540697ABC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id="{1A4B7E81-08C4-47E9-9FA9-8F4099F154F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id="{A2875584-D0C4-4117-BF59-B87AC6F572A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id="{C3B4679D-402E-4A55-A101-1D09CB9C209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id="{B55E222B-E57D-498A-BF9E-D75DD552B17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id="{40E38242-A979-49F0-805F-471A465190D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id="{232BA7C5-0EDB-4DA5-BCF8-668943C01F4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a:extLst>
            <a:ext uri="{FF2B5EF4-FFF2-40B4-BE49-F238E27FC236}">
              <a16:creationId xmlns:a16="http://schemas.microsoft.com/office/drawing/2014/main" id="{6AB8DD25-7116-44DD-A055-A0823F9E9C23}"/>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a:extLst>
            <a:ext uri="{FF2B5EF4-FFF2-40B4-BE49-F238E27FC236}">
              <a16:creationId xmlns:a16="http://schemas.microsoft.com/office/drawing/2014/main" id="{927B31F1-8792-4D03-B763-13F334482BB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a:extLst>
            <a:ext uri="{FF2B5EF4-FFF2-40B4-BE49-F238E27FC236}">
              <a16:creationId xmlns:a16="http://schemas.microsoft.com/office/drawing/2014/main" id="{91852ABB-3B05-4A11-B1C3-59222E37766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a:extLst>
            <a:ext uri="{FF2B5EF4-FFF2-40B4-BE49-F238E27FC236}">
              <a16:creationId xmlns:a16="http://schemas.microsoft.com/office/drawing/2014/main" id="{1E78CEB9-2151-45C1-8E44-4AEFCC6C0EC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a:extLst>
            <a:ext uri="{FF2B5EF4-FFF2-40B4-BE49-F238E27FC236}">
              <a16:creationId xmlns:a16="http://schemas.microsoft.com/office/drawing/2014/main" id="{F1104BA0-8BA8-4736-B75A-30E0431C834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a:extLst>
            <a:ext uri="{FF2B5EF4-FFF2-40B4-BE49-F238E27FC236}">
              <a16:creationId xmlns:a16="http://schemas.microsoft.com/office/drawing/2014/main" id="{60FB3C97-C00A-4FA5-BBEC-EC84A0BD81D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a:extLst>
            <a:ext uri="{FF2B5EF4-FFF2-40B4-BE49-F238E27FC236}">
              <a16:creationId xmlns:a16="http://schemas.microsoft.com/office/drawing/2014/main" id="{3B0045DE-0BC2-4686-B32A-211610DE012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a:extLst>
            <a:ext uri="{FF2B5EF4-FFF2-40B4-BE49-F238E27FC236}">
              <a16:creationId xmlns:a16="http://schemas.microsoft.com/office/drawing/2014/main" id="{DB1B9F58-4020-4906-944F-7BC10901A3A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a:extLst>
            <a:ext uri="{FF2B5EF4-FFF2-40B4-BE49-F238E27FC236}">
              <a16:creationId xmlns:a16="http://schemas.microsoft.com/office/drawing/2014/main" id="{E807161C-4525-4B2B-802F-CB824C5B378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a:extLst>
            <a:ext uri="{FF2B5EF4-FFF2-40B4-BE49-F238E27FC236}">
              <a16:creationId xmlns:a16="http://schemas.microsoft.com/office/drawing/2014/main" id="{312893F9-3DD8-428F-8444-9F64D447C69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a:extLst>
            <a:ext uri="{FF2B5EF4-FFF2-40B4-BE49-F238E27FC236}">
              <a16:creationId xmlns:a16="http://schemas.microsoft.com/office/drawing/2014/main" id="{5E257BFE-5307-4F21-A8CD-EFE2198F902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id="{D9A5FA3C-0374-4D14-94EF-1D2F4C9E36E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a:extLst>
            <a:ext uri="{FF2B5EF4-FFF2-40B4-BE49-F238E27FC236}">
              <a16:creationId xmlns:a16="http://schemas.microsoft.com/office/drawing/2014/main" id="{9B20B19C-79FE-4689-ADAC-56E197C0BF6B}"/>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a:extLst>
            <a:ext uri="{FF2B5EF4-FFF2-40B4-BE49-F238E27FC236}">
              <a16:creationId xmlns:a16="http://schemas.microsoft.com/office/drawing/2014/main" id="{AE7ABB35-40A8-48FC-9B6A-9F347696D7E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a:extLst>
            <a:ext uri="{FF2B5EF4-FFF2-40B4-BE49-F238E27FC236}">
              <a16:creationId xmlns:a16="http://schemas.microsoft.com/office/drawing/2014/main" id="{E4F56226-D169-452D-9D05-11642FEE4A57}"/>
            </a:ext>
          </a:extLst>
        </xdr:cNvPr>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a:extLst>
            <a:ext uri="{FF2B5EF4-FFF2-40B4-BE49-F238E27FC236}">
              <a16:creationId xmlns:a16="http://schemas.microsoft.com/office/drawing/2014/main" id="{C1E48CDE-08A5-473C-A629-6B07DB79B81B}"/>
            </a:ext>
          </a:extLst>
        </xdr:cNvPr>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a:extLst>
            <a:ext uri="{FF2B5EF4-FFF2-40B4-BE49-F238E27FC236}">
              <a16:creationId xmlns:a16="http://schemas.microsoft.com/office/drawing/2014/main" id="{83AF85B6-4B60-42DF-9050-FE490FF339FE}"/>
            </a:ext>
          </a:extLst>
        </xdr:cNvPr>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a:extLst>
            <a:ext uri="{FF2B5EF4-FFF2-40B4-BE49-F238E27FC236}">
              <a16:creationId xmlns:a16="http://schemas.microsoft.com/office/drawing/2014/main" id="{AE8C2793-077A-404F-9980-C8A70CFB4000}"/>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a:extLst>
            <a:ext uri="{FF2B5EF4-FFF2-40B4-BE49-F238E27FC236}">
              <a16:creationId xmlns:a16="http://schemas.microsoft.com/office/drawing/2014/main" id="{EF5AFC22-00F2-4169-9817-86E3C79206E0}"/>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54" name="【公営住宅】&#10;有形固定資産減価償却率平均値テキスト">
          <a:extLst>
            <a:ext uri="{FF2B5EF4-FFF2-40B4-BE49-F238E27FC236}">
              <a16:creationId xmlns:a16="http://schemas.microsoft.com/office/drawing/2014/main" id="{F0203BDC-232C-44E3-B5E9-D84A2F010160}"/>
            </a:ext>
          </a:extLst>
        </xdr:cNvPr>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a:extLst>
            <a:ext uri="{FF2B5EF4-FFF2-40B4-BE49-F238E27FC236}">
              <a16:creationId xmlns:a16="http://schemas.microsoft.com/office/drawing/2014/main" id="{8A7F7810-F2F7-441D-8A18-AA0B80DF38F2}"/>
            </a:ext>
          </a:extLst>
        </xdr:cNvPr>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a:extLst>
            <a:ext uri="{FF2B5EF4-FFF2-40B4-BE49-F238E27FC236}">
              <a16:creationId xmlns:a16="http://schemas.microsoft.com/office/drawing/2014/main" id="{A6DA83CD-753F-4E04-B443-2F3C290A13D8}"/>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a:extLst>
            <a:ext uri="{FF2B5EF4-FFF2-40B4-BE49-F238E27FC236}">
              <a16:creationId xmlns:a16="http://schemas.microsoft.com/office/drawing/2014/main" id="{C9783357-1AFA-424D-95DB-39449484B6B4}"/>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a:extLst>
            <a:ext uri="{FF2B5EF4-FFF2-40B4-BE49-F238E27FC236}">
              <a16:creationId xmlns:a16="http://schemas.microsoft.com/office/drawing/2014/main" id="{EAFAE3BC-F2EC-4C60-9A55-C4178458EFD0}"/>
            </a:ext>
          </a:extLst>
        </xdr:cNvPr>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EA66759-2F82-44BA-AB03-26655DD4189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9997F8D-05B4-47EA-9A93-2ECC3737392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D33AA807-D3B5-42CB-89ED-7627401531D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EEF6AB28-9221-4FEB-8868-60AD1ADFC16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4EBF630F-4EAB-480D-9820-123AFC21F2A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40639</xdr:rowOff>
    </xdr:from>
    <xdr:to>
      <xdr:col>24</xdr:col>
      <xdr:colOff>114300</xdr:colOff>
      <xdr:row>84</xdr:row>
      <xdr:rowOff>142239</xdr:rowOff>
    </xdr:to>
    <xdr:sp macro="" textlink="">
      <xdr:nvSpPr>
        <xdr:cNvPr id="264" name="楕円 263">
          <a:extLst>
            <a:ext uri="{FF2B5EF4-FFF2-40B4-BE49-F238E27FC236}">
              <a16:creationId xmlns:a16="http://schemas.microsoft.com/office/drawing/2014/main" id="{D490149B-6729-4F50-8F26-81B7C8A894DA}"/>
            </a:ext>
          </a:extLst>
        </xdr:cNvPr>
        <xdr:cNvSpPr/>
      </xdr:nvSpPr>
      <xdr:spPr>
        <a:xfrm>
          <a:off x="4584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19066</xdr:rowOff>
    </xdr:from>
    <xdr:ext cx="405111" cy="259045"/>
    <xdr:sp macro="" textlink="">
      <xdr:nvSpPr>
        <xdr:cNvPr id="265" name="【公営住宅】&#10;有形固定資産減価償却率該当値テキスト">
          <a:extLst>
            <a:ext uri="{FF2B5EF4-FFF2-40B4-BE49-F238E27FC236}">
              <a16:creationId xmlns:a16="http://schemas.microsoft.com/office/drawing/2014/main" id="{5FF9F0EF-284E-469E-B194-5B57756FE430}"/>
            </a:ext>
          </a:extLst>
        </xdr:cNvPr>
        <xdr:cNvSpPr txBox="1"/>
      </xdr:nvSpPr>
      <xdr:spPr>
        <a:xfrm>
          <a:off x="4673600"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82550</xdr:rowOff>
    </xdr:from>
    <xdr:to>
      <xdr:col>20</xdr:col>
      <xdr:colOff>38100</xdr:colOff>
      <xdr:row>85</xdr:row>
      <xdr:rowOff>12700</xdr:rowOff>
    </xdr:to>
    <xdr:sp macro="" textlink="">
      <xdr:nvSpPr>
        <xdr:cNvPr id="266" name="楕円 265">
          <a:extLst>
            <a:ext uri="{FF2B5EF4-FFF2-40B4-BE49-F238E27FC236}">
              <a16:creationId xmlns:a16="http://schemas.microsoft.com/office/drawing/2014/main" id="{FA09C263-AA88-4851-9762-5155DA3A0B44}"/>
            </a:ext>
          </a:extLst>
        </xdr:cNvPr>
        <xdr:cNvSpPr/>
      </xdr:nvSpPr>
      <xdr:spPr>
        <a:xfrm>
          <a:off x="3746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91439</xdr:rowOff>
    </xdr:from>
    <xdr:to>
      <xdr:col>24</xdr:col>
      <xdr:colOff>63500</xdr:colOff>
      <xdr:row>84</xdr:row>
      <xdr:rowOff>133350</xdr:rowOff>
    </xdr:to>
    <xdr:cxnSp macro="">
      <xdr:nvCxnSpPr>
        <xdr:cNvPr id="267" name="直線コネクタ 266">
          <a:extLst>
            <a:ext uri="{FF2B5EF4-FFF2-40B4-BE49-F238E27FC236}">
              <a16:creationId xmlns:a16="http://schemas.microsoft.com/office/drawing/2014/main" id="{B41CC048-ECA7-42D3-9C60-1C094B445EB4}"/>
            </a:ext>
          </a:extLst>
        </xdr:cNvPr>
        <xdr:cNvCxnSpPr/>
      </xdr:nvCxnSpPr>
      <xdr:spPr>
        <a:xfrm flipV="1">
          <a:off x="3797300" y="144932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151130</xdr:rowOff>
    </xdr:from>
    <xdr:to>
      <xdr:col>15</xdr:col>
      <xdr:colOff>101600</xdr:colOff>
      <xdr:row>85</xdr:row>
      <xdr:rowOff>81280</xdr:rowOff>
    </xdr:to>
    <xdr:sp macro="" textlink="">
      <xdr:nvSpPr>
        <xdr:cNvPr id="268" name="楕円 267">
          <a:extLst>
            <a:ext uri="{FF2B5EF4-FFF2-40B4-BE49-F238E27FC236}">
              <a16:creationId xmlns:a16="http://schemas.microsoft.com/office/drawing/2014/main" id="{2E1313F2-E6E5-4FE7-BE25-579D85C737EE}"/>
            </a:ext>
          </a:extLst>
        </xdr:cNvPr>
        <xdr:cNvSpPr/>
      </xdr:nvSpPr>
      <xdr:spPr>
        <a:xfrm>
          <a:off x="2857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133350</xdr:rowOff>
    </xdr:from>
    <xdr:to>
      <xdr:col>19</xdr:col>
      <xdr:colOff>177800</xdr:colOff>
      <xdr:row>85</xdr:row>
      <xdr:rowOff>30480</xdr:rowOff>
    </xdr:to>
    <xdr:cxnSp macro="">
      <xdr:nvCxnSpPr>
        <xdr:cNvPr id="269" name="直線コネクタ 268">
          <a:extLst>
            <a:ext uri="{FF2B5EF4-FFF2-40B4-BE49-F238E27FC236}">
              <a16:creationId xmlns:a16="http://schemas.microsoft.com/office/drawing/2014/main" id="{2AB60774-96EE-48E9-91F7-61A8962749F0}"/>
            </a:ext>
          </a:extLst>
        </xdr:cNvPr>
        <xdr:cNvCxnSpPr/>
      </xdr:nvCxnSpPr>
      <xdr:spPr>
        <a:xfrm flipV="1">
          <a:off x="2908300" y="14535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70" name="n_1aveValue【公営住宅】&#10;有形固定資産減価償却率">
          <a:extLst>
            <a:ext uri="{FF2B5EF4-FFF2-40B4-BE49-F238E27FC236}">
              <a16:creationId xmlns:a16="http://schemas.microsoft.com/office/drawing/2014/main" id="{602B9802-78BC-4DA0-AE66-0FE7725CF80C}"/>
            </a:ext>
          </a:extLst>
        </xdr:cNvPr>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71" name="n_2aveValue【公営住宅】&#10;有形固定資産減価償却率">
          <a:extLst>
            <a:ext uri="{FF2B5EF4-FFF2-40B4-BE49-F238E27FC236}">
              <a16:creationId xmlns:a16="http://schemas.microsoft.com/office/drawing/2014/main" id="{A8B17902-0BAE-41A6-AD0A-C074DF5C37FF}"/>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a:extLst>
            <a:ext uri="{FF2B5EF4-FFF2-40B4-BE49-F238E27FC236}">
              <a16:creationId xmlns:a16="http://schemas.microsoft.com/office/drawing/2014/main" id="{39C1CCD3-2C9F-4A14-B899-F70C7A25465C}"/>
            </a:ext>
          </a:extLst>
        </xdr:cNvPr>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3827</xdr:rowOff>
    </xdr:from>
    <xdr:ext cx="405111" cy="259045"/>
    <xdr:sp macro="" textlink="">
      <xdr:nvSpPr>
        <xdr:cNvPr id="273" name="n_1mainValue【公営住宅】&#10;有形固定資産減価償却率">
          <a:extLst>
            <a:ext uri="{FF2B5EF4-FFF2-40B4-BE49-F238E27FC236}">
              <a16:creationId xmlns:a16="http://schemas.microsoft.com/office/drawing/2014/main" id="{2AC8D82D-3D3F-4F13-A293-516FF703CD4F}"/>
            </a:ext>
          </a:extLst>
        </xdr:cNvPr>
        <xdr:cNvSpPr txBox="1"/>
      </xdr:nvSpPr>
      <xdr:spPr>
        <a:xfrm>
          <a:off x="35820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72407</xdr:rowOff>
    </xdr:from>
    <xdr:ext cx="405111" cy="259045"/>
    <xdr:sp macro="" textlink="">
      <xdr:nvSpPr>
        <xdr:cNvPr id="274" name="n_2mainValue【公営住宅】&#10;有形固定資産減価償却率">
          <a:extLst>
            <a:ext uri="{FF2B5EF4-FFF2-40B4-BE49-F238E27FC236}">
              <a16:creationId xmlns:a16="http://schemas.microsoft.com/office/drawing/2014/main" id="{A9CBE5E5-C5ED-4CB0-A345-5E91528A6F81}"/>
            </a:ext>
          </a:extLst>
        </xdr:cNvPr>
        <xdr:cNvSpPr txBox="1"/>
      </xdr:nvSpPr>
      <xdr:spPr>
        <a:xfrm>
          <a:off x="27057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id="{DCA294CC-D76C-40C8-810A-D49C70F5D94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id="{3A047BB9-39F7-4973-A37C-98DE5446B0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id="{678FA978-E0E3-4B7E-9E81-D11E780AB23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id="{6158D77B-F201-4F19-B426-0E9D3052536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id="{CA4ADA8F-4A89-4969-AC36-5DE4DBACD2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id="{13659E4F-F78D-4462-96F7-32B230581D8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id="{C72F62B4-20BA-45E8-B7EF-262DE9CF5D0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id="{23947F50-4A87-4BDD-999D-9EB7B5D0667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a:extLst>
            <a:ext uri="{FF2B5EF4-FFF2-40B4-BE49-F238E27FC236}">
              <a16:creationId xmlns:a16="http://schemas.microsoft.com/office/drawing/2014/main" id="{6951150D-B57B-47EB-81BF-CAE68FCA150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a:extLst>
            <a:ext uri="{FF2B5EF4-FFF2-40B4-BE49-F238E27FC236}">
              <a16:creationId xmlns:a16="http://schemas.microsoft.com/office/drawing/2014/main" id="{CCA33771-8BE7-4574-8E49-5BAE033C887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a:extLst>
            <a:ext uri="{FF2B5EF4-FFF2-40B4-BE49-F238E27FC236}">
              <a16:creationId xmlns:a16="http://schemas.microsoft.com/office/drawing/2014/main" id="{354AFAD9-3020-4FCD-BD19-5E8102FDFC7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a:extLst>
            <a:ext uri="{FF2B5EF4-FFF2-40B4-BE49-F238E27FC236}">
              <a16:creationId xmlns:a16="http://schemas.microsoft.com/office/drawing/2014/main" id="{EC26CB8D-11F3-485F-A7E3-C68CB5B47A0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a:extLst>
            <a:ext uri="{FF2B5EF4-FFF2-40B4-BE49-F238E27FC236}">
              <a16:creationId xmlns:a16="http://schemas.microsoft.com/office/drawing/2014/main" id="{67746535-DF8F-48D7-9B1B-0A0580FE63B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a:extLst>
            <a:ext uri="{FF2B5EF4-FFF2-40B4-BE49-F238E27FC236}">
              <a16:creationId xmlns:a16="http://schemas.microsoft.com/office/drawing/2014/main" id="{2E6CCF59-F9CE-43B4-93E3-6C684D1F3A0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a:extLst>
            <a:ext uri="{FF2B5EF4-FFF2-40B4-BE49-F238E27FC236}">
              <a16:creationId xmlns:a16="http://schemas.microsoft.com/office/drawing/2014/main" id="{E070F1CA-56A8-44C3-97EC-13C5C0CC08E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a:extLst>
            <a:ext uri="{FF2B5EF4-FFF2-40B4-BE49-F238E27FC236}">
              <a16:creationId xmlns:a16="http://schemas.microsoft.com/office/drawing/2014/main" id="{738103D0-0E7E-44B3-8E07-DEF5D23CEDC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a:extLst>
            <a:ext uri="{FF2B5EF4-FFF2-40B4-BE49-F238E27FC236}">
              <a16:creationId xmlns:a16="http://schemas.microsoft.com/office/drawing/2014/main" id="{6CE2A401-BFCE-4BE4-9672-D0D1FFA0742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a:extLst>
            <a:ext uri="{FF2B5EF4-FFF2-40B4-BE49-F238E27FC236}">
              <a16:creationId xmlns:a16="http://schemas.microsoft.com/office/drawing/2014/main" id="{009FD6F1-2B72-48B3-8072-DB2D636CBAF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a:extLst>
            <a:ext uri="{FF2B5EF4-FFF2-40B4-BE49-F238E27FC236}">
              <a16:creationId xmlns:a16="http://schemas.microsoft.com/office/drawing/2014/main" id="{A5D9B4C4-0E26-4A74-878F-8AEC1F20D26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a:extLst>
            <a:ext uri="{FF2B5EF4-FFF2-40B4-BE49-F238E27FC236}">
              <a16:creationId xmlns:a16="http://schemas.microsoft.com/office/drawing/2014/main" id="{A8ABA905-D961-4847-8150-19D94DC7A11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a:extLst>
            <a:ext uri="{FF2B5EF4-FFF2-40B4-BE49-F238E27FC236}">
              <a16:creationId xmlns:a16="http://schemas.microsoft.com/office/drawing/2014/main" id="{1A234439-90D4-4B09-9E4F-DC551EDC14F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F5763024-375D-46A7-BE1D-7BA535D84D8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a:extLst>
            <a:ext uri="{FF2B5EF4-FFF2-40B4-BE49-F238E27FC236}">
              <a16:creationId xmlns:a16="http://schemas.microsoft.com/office/drawing/2014/main" id="{2E7A5D32-9CAE-47E1-BD71-6E8CC2663C7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a:extLst>
            <a:ext uri="{FF2B5EF4-FFF2-40B4-BE49-F238E27FC236}">
              <a16:creationId xmlns:a16="http://schemas.microsoft.com/office/drawing/2014/main" id="{67A925FA-0BA7-4939-9EBD-5DAA0F5951DB}"/>
            </a:ext>
          </a:extLst>
        </xdr:cNvPr>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a:extLst>
            <a:ext uri="{FF2B5EF4-FFF2-40B4-BE49-F238E27FC236}">
              <a16:creationId xmlns:a16="http://schemas.microsoft.com/office/drawing/2014/main" id="{BE993917-3367-45E0-880F-D86B10BBC013}"/>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a:extLst>
            <a:ext uri="{FF2B5EF4-FFF2-40B4-BE49-F238E27FC236}">
              <a16:creationId xmlns:a16="http://schemas.microsoft.com/office/drawing/2014/main" id="{30C08EE9-5A6C-4E86-AD2B-83E7A119852A}"/>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a:extLst>
            <a:ext uri="{FF2B5EF4-FFF2-40B4-BE49-F238E27FC236}">
              <a16:creationId xmlns:a16="http://schemas.microsoft.com/office/drawing/2014/main" id="{4C30189B-5620-474F-A33E-0E144F93ECB1}"/>
            </a:ext>
          </a:extLst>
        </xdr:cNvPr>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a:extLst>
            <a:ext uri="{FF2B5EF4-FFF2-40B4-BE49-F238E27FC236}">
              <a16:creationId xmlns:a16="http://schemas.microsoft.com/office/drawing/2014/main" id="{14618B69-8421-4C5A-BAE4-62C1E6C045AD}"/>
            </a:ext>
          </a:extLst>
        </xdr:cNvPr>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03" name="【公営住宅】&#10;一人当たり面積平均値テキスト">
          <a:extLst>
            <a:ext uri="{FF2B5EF4-FFF2-40B4-BE49-F238E27FC236}">
              <a16:creationId xmlns:a16="http://schemas.microsoft.com/office/drawing/2014/main" id="{EA2C876C-4131-433F-B39E-8A1432D7D902}"/>
            </a:ext>
          </a:extLst>
        </xdr:cNvPr>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a:extLst>
            <a:ext uri="{FF2B5EF4-FFF2-40B4-BE49-F238E27FC236}">
              <a16:creationId xmlns:a16="http://schemas.microsoft.com/office/drawing/2014/main" id="{39D9D235-3D8B-4E56-AFB2-E84F43297447}"/>
            </a:ext>
          </a:extLst>
        </xdr:cNvPr>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a:extLst>
            <a:ext uri="{FF2B5EF4-FFF2-40B4-BE49-F238E27FC236}">
              <a16:creationId xmlns:a16="http://schemas.microsoft.com/office/drawing/2014/main" id="{E12C27DB-5D50-43ED-B11F-FE52FEC79AC4}"/>
            </a:ext>
          </a:extLst>
        </xdr:cNvPr>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a:extLst>
            <a:ext uri="{FF2B5EF4-FFF2-40B4-BE49-F238E27FC236}">
              <a16:creationId xmlns:a16="http://schemas.microsoft.com/office/drawing/2014/main" id="{868E0F99-F2B5-4B52-A9F9-F598579AF3C5}"/>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a:extLst>
            <a:ext uri="{FF2B5EF4-FFF2-40B4-BE49-F238E27FC236}">
              <a16:creationId xmlns:a16="http://schemas.microsoft.com/office/drawing/2014/main" id="{1C108C11-A0B1-4417-A798-E96DD1CF6819}"/>
            </a:ext>
          </a:extLst>
        </xdr:cNvPr>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FBA11F2C-0C24-4226-B912-8E62B9F8980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A7E44B0C-C527-403D-84DA-71682DBD665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F0EE8D6A-9413-4463-A09C-FBC6D7ABDFB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657C517F-7D4A-42A3-87B4-DF2F4D079F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F3373ECB-93BE-4047-88A8-6577D37DAB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13" name="楕円 312">
          <a:extLst>
            <a:ext uri="{FF2B5EF4-FFF2-40B4-BE49-F238E27FC236}">
              <a16:creationId xmlns:a16="http://schemas.microsoft.com/office/drawing/2014/main" id="{0DF4DE44-6452-48A5-A5BB-10A09A08F1D4}"/>
            </a:ext>
          </a:extLst>
        </xdr:cNvPr>
        <xdr:cNvSpPr/>
      </xdr:nvSpPr>
      <xdr:spPr>
        <a:xfrm>
          <a:off x="10426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102888</xdr:rowOff>
    </xdr:from>
    <xdr:ext cx="469744" cy="259045"/>
    <xdr:sp macro="" textlink="">
      <xdr:nvSpPr>
        <xdr:cNvPr id="314" name="【公営住宅】&#10;一人当たり面積該当値テキスト">
          <a:extLst>
            <a:ext uri="{FF2B5EF4-FFF2-40B4-BE49-F238E27FC236}">
              <a16:creationId xmlns:a16="http://schemas.microsoft.com/office/drawing/2014/main" id="{937D63B4-D03D-46A6-B775-98048332D5AC}"/>
            </a:ext>
          </a:extLst>
        </xdr:cNvPr>
        <xdr:cNvSpPr txBox="1"/>
      </xdr:nvSpPr>
      <xdr:spPr>
        <a:xfrm>
          <a:off x="10515600"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132080</xdr:rowOff>
    </xdr:from>
    <xdr:to>
      <xdr:col>50</xdr:col>
      <xdr:colOff>165100</xdr:colOff>
      <xdr:row>84</xdr:row>
      <xdr:rowOff>62230</xdr:rowOff>
    </xdr:to>
    <xdr:sp macro="" textlink="">
      <xdr:nvSpPr>
        <xdr:cNvPr id="315" name="楕円 314">
          <a:extLst>
            <a:ext uri="{FF2B5EF4-FFF2-40B4-BE49-F238E27FC236}">
              <a16:creationId xmlns:a16="http://schemas.microsoft.com/office/drawing/2014/main" id="{7371C9C7-60D0-4DEF-AF2F-043A885903B2}"/>
            </a:ext>
          </a:extLst>
        </xdr:cNvPr>
        <xdr:cNvSpPr/>
      </xdr:nvSpPr>
      <xdr:spPr>
        <a:xfrm>
          <a:off x="9588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3811</xdr:rowOff>
    </xdr:from>
    <xdr:to>
      <xdr:col>55</xdr:col>
      <xdr:colOff>0</xdr:colOff>
      <xdr:row>84</xdr:row>
      <xdr:rowOff>11430</xdr:rowOff>
    </xdr:to>
    <xdr:cxnSp macro="">
      <xdr:nvCxnSpPr>
        <xdr:cNvPr id="316" name="直線コネクタ 315">
          <a:extLst>
            <a:ext uri="{FF2B5EF4-FFF2-40B4-BE49-F238E27FC236}">
              <a16:creationId xmlns:a16="http://schemas.microsoft.com/office/drawing/2014/main" id="{DEC4E4D1-9796-4A6F-8AF5-27D634BC502D}"/>
            </a:ext>
          </a:extLst>
        </xdr:cNvPr>
        <xdr:cNvCxnSpPr/>
      </xdr:nvCxnSpPr>
      <xdr:spPr>
        <a:xfrm flipV="1">
          <a:off x="9639300" y="144056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133604</xdr:rowOff>
    </xdr:from>
    <xdr:to>
      <xdr:col>46</xdr:col>
      <xdr:colOff>38100</xdr:colOff>
      <xdr:row>84</xdr:row>
      <xdr:rowOff>63754</xdr:rowOff>
    </xdr:to>
    <xdr:sp macro="" textlink="">
      <xdr:nvSpPr>
        <xdr:cNvPr id="317" name="楕円 316">
          <a:extLst>
            <a:ext uri="{FF2B5EF4-FFF2-40B4-BE49-F238E27FC236}">
              <a16:creationId xmlns:a16="http://schemas.microsoft.com/office/drawing/2014/main" id="{82F75222-AE5A-41CE-B68E-82D6F43889CA}"/>
            </a:ext>
          </a:extLst>
        </xdr:cNvPr>
        <xdr:cNvSpPr/>
      </xdr:nvSpPr>
      <xdr:spPr>
        <a:xfrm>
          <a:off x="8699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11430</xdr:rowOff>
    </xdr:from>
    <xdr:to>
      <xdr:col>50</xdr:col>
      <xdr:colOff>114300</xdr:colOff>
      <xdr:row>84</xdr:row>
      <xdr:rowOff>12954</xdr:rowOff>
    </xdr:to>
    <xdr:cxnSp macro="">
      <xdr:nvCxnSpPr>
        <xdr:cNvPr id="318" name="直線コネクタ 317">
          <a:extLst>
            <a:ext uri="{FF2B5EF4-FFF2-40B4-BE49-F238E27FC236}">
              <a16:creationId xmlns:a16="http://schemas.microsoft.com/office/drawing/2014/main" id="{A12F1C9A-114B-47A4-8DF9-3CC8FD0438F5}"/>
            </a:ext>
          </a:extLst>
        </xdr:cNvPr>
        <xdr:cNvCxnSpPr/>
      </xdr:nvCxnSpPr>
      <xdr:spPr>
        <a:xfrm flipV="1">
          <a:off x="8750300" y="144132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19" name="n_1aveValue【公営住宅】&#10;一人当たり面積">
          <a:extLst>
            <a:ext uri="{FF2B5EF4-FFF2-40B4-BE49-F238E27FC236}">
              <a16:creationId xmlns:a16="http://schemas.microsoft.com/office/drawing/2014/main" id="{148DBA1E-BC12-4A65-9031-23AD1A737242}"/>
            </a:ext>
          </a:extLst>
        </xdr:cNvPr>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20" name="n_2aveValue【公営住宅】&#10;一人当たり面積">
          <a:extLst>
            <a:ext uri="{FF2B5EF4-FFF2-40B4-BE49-F238E27FC236}">
              <a16:creationId xmlns:a16="http://schemas.microsoft.com/office/drawing/2014/main" id="{AD26CF17-6C0F-4476-AB36-111F7EE8D91B}"/>
            </a:ext>
          </a:extLst>
        </xdr:cNvPr>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a:extLst>
            <a:ext uri="{FF2B5EF4-FFF2-40B4-BE49-F238E27FC236}">
              <a16:creationId xmlns:a16="http://schemas.microsoft.com/office/drawing/2014/main" id="{E9ECEF37-FD67-4EB5-AF34-DEDCECD503B8}"/>
            </a:ext>
          </a:extLst>
        </xdr:cNvPr>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53357</xdr:rowOff>
    </xdr:from>
    <xdr:ext cx="469744" cy="259045"/>
    <xdr:sp macro="" textlink="">
      <xdr:nvSpPr>
        <xdr:cNvPr id="322" name="n_1mainValue【公営住宅】&#10;一人当たり面積">
          <a:extLst>
            <a:ext uri="{FF2B5EF4-FFF2-40B4-BE49-F238E27FC236}">
              <a16:creationId xmlns:a16="http://schemas.microsoft.com/office/drawing/2014/main" id="{526F9F4F-D739-45B1-8D00-4A7CBF10C21E}"/>
            </a:ext>
          </a:extLst>
        </xdr:cNvPr>
        <xdr:cNvSpPr txBox="1"/>
      </xdr:nvSpPr>
      <xdr:spPr>
        <a:xfrm>
          <a:off x="93917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54881</xdr:rowOff>
    </xdr:from>
    <xdr:ext cx="469744" cy="259045"/>
    <xdr:sp macro="" textlink="">
      <xdr:nvSpPr>
        <xdr:cNvPr id="323" name="n_2mainValue【公営住宅】&#10;一人当たり面積">
          <a:extLst>
            <a:ext uri="{FF2B5EF4-FFF2-40B4-BE49-F238E27FC236}">
              <a16:creationId xmlns:a16="http://schemas.microsoft.com/office/drawing/2014/main" id="{F7DE2E76-160A-48A2-99C2-58354BFAB9C0}"/>
            </a:ext>
          </a:extLst>
        </xdr:cNvPr>
        <xdr:cNvSpPr txBox="1"/>
      </xdr:nvSpPr>
      <xdr:spPr>
        <a:xfrm>
          <a:off x="8515427" y="144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a:extLst>
            <a:ext uri="{FF2B5EF4-FFF2-40B4-BE49-F238E27FC236}">
              <a16:creationId xmlns:a16="http://schemas.microsoft.com/office/drawing/2014/main" id="{1CD66E09-48F0-42FB-B6BC-4677C301843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a:extLst>
            <a:ext uri="{FF2B5EF4-FFF2-40B4-BE49-F238E27FC236}">
              <a16:creationId xmlns:a16="http://schemas.microsoft.com/office/drawing/2014/main" id="{8EDD6E98-511F-4487-9FCC-C61919A0FF5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a:extLst>
            <a:ext uri="{FF2B5EF4-FFF2-40B4-BE49-F238E27FC236}">
              <a16:creationId xmlns:a16="http://schemas.microsoft.com/office/drawing/2014/main" id="{3CDFFFE8-638C-46CE-8092-F4466F719BA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a:extLst>
            <a:ext uri="{FF2B5EF4-FFF2-40B4-BE49-F238E27FC236}">
              <a16:creationId xmlns:a16="http://schemas.microsoft.com/office/drawing/2014/main" id="{E9619110-C2C4-4742-996C-2E0B9A9DA7C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a:extLst>
            <a:ext uri="{FF2B5EF4-FFF2-40B4-BE49-F238E27FC236}">
              <a16:creationId xmlns:a16="http://schemas.microsoft.com/office/drawing/2014/main" id="{D1EDA931-4340-46EC-AF10-6ADB57A0D2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a:extLst>
            <a:ext uri="{FF2B5EF4-FFF2-40B4-BE49-F238E27FC236}">
              <a16:creationId xmlns:a16="http://schemas.microsoft.com/office/drawing/2014/main" id="{D0A305B1-E525-437B-8CA7-347F27FBA04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a:extLst>
            <a:ext uri="{FF2B5EF4-FFF2-40B4-BE49-F238E27FC236}">
              <a16:creationId xmlns:a16="http://schemas.microsoft.com/office/drawing/2014/main" id="{9126EF0E-35D3-4AA9-8F0E-F8E999C1ADC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a16="http://schemas.microsoft.com/office/drawing/2014/main" id="{270A3F4C-AFE4-409D-9F2E-38143210A0A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a:extLst>
            <a:ext uri="{FF2B5EF4-FFF2-40B4-BE49-F238E27FC236}">
              <a16:creationId xmlns:a16="http://schemas.microsoft.com/office/drawing/2014/main" id="{EFF7FB84-1FA4-42EA-BC11-98CA6ADB379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a:extLst>
            <a:ext uri="{FF2B5EF4-FFF2-40B4-BE49-F238E27FC236}">
              <a16:creationId xmlns:a16="http://schemas.microsoft.com/office/drawing/2014/main" id="{0002EE21-ABB7-4AA5-8822-448CDA7CA42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a:extLst>
            <a:ext uri="{FF2B5EF4-FFF2-40B4-BE49-F238E27FC236}">
              <a16:creationId xmlns:a16="http://schemas.microsoft.com/office/drawing/2014/main" id="{1528DB17-B53C-4A8C-9F20-0D665D88F99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a:extLst>
            <a:ext uri="{FF2B5EF4-FFF2-40B4-BE49-F238E27FC236}">
              <a16:creationId xmlns:a16="http://schemas.microsoft.com/office/drawing/2014/main" id="{42908F38-C3FC-4E31-A002-13D31F09A1A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a:extLst>
            <a:ext uri="{FF2B5EF4-FFF2-40B4-BE49-F238E27FC236}">
              <a16:creationId xmlns:a16="http://schemas.microsoft.com/office/drawing/2014/main" id="{989D52B1-B06A-4907-8D5B-2E7D0C0AF68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a:extLst>
            <a:ext uri="{FF2B5EF4-FFF2-40B4-BE49-F238E27FC236}">
              <a16:creationId xmlns:a16="http://schemas.microsoft.com/office/drawing/2014/main" id="{C48B569D-8094-4B21-BF67-F4049078088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a:extLst>
            <a:ext uri="{FF2B5EF4-FFF2-40B4-BE49-F238E27FC236}">
              <a16:creationId xmlns:a16="http://schemas.microsoft.com/office/drawing/2014/main" id="{381418CB-FAAF-4763-A1DC-E5645312A36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F0326363-0C35-4311-9933-C41A4062B6E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a:extLst>
            <a:ext uri="{FF2B5EF4-FFF2-40B4-BE49-F238E27FC236}">
              <a16:creationId xmlns:a16="http://schemas.microsoft.com/office/drawing/2014/main" id="{FA64B0B6-D64F-4BD7-9EE2-54E249653B6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a:extLst>
            <a:ext uri="{FF2B5EF4-FFF2-40B4-BE49-F238E27FC236}">
              <a16:creationId xmlns:a16="http://schemas.microsoft.com/office/drawing/2014/main" id="{5B5BD8FC-0067-4978-A3FF-63D7019C67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a:extLst>
            <a:ext uri="{FF2B5EF4-FFF2-40B4-BE49-F238E27FC236}">
              <a16:creationId xmlns:a16="http://schemas.microsoft.com/office/drawing/2014/main" id="{B6FA60C0-AB19-412E-A079-E9A6C14AD3C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a:extLst>
            <a:ext uri="{FF2B5EF4-FFF2-40B4-BE49-F238E27FC236}">
              <a16:creationId xmlns:a16="http://schemas.microsoft.com/office/drawing/2014/main" id="{6A6E8284-C27B-4DBE-A87A-D0562351808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a:extLst>
            <a:ext uri="{FF2B5EF4-FFF2-40B4-BE49-F238E27FC236}">
              <a16:creationId xmlns:a16="http://schemas.microsoft.com/office/drawing/2014/main" id="{F2E63F46-D938-414C-9CAB-9FA695CCC22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a:extLst>
            <a:ext uri="{FF2B5EF4-FFF2-40B4-BE49-F238E27FC236}">
              <a16:creationId xmlns:a16="http://schemas.microsoft.com/office/drawing/2014/main" id="{EDA4C85B-C933-4035-815C-4A70C5EBEBC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a:extLst>
            <a:ext uri="{FF2B5EF4-FFF2-40B4-BE49-F238E27FC236}">
              <a16:creationId xmlns:a16="http://schemas.microsoft.com/office/drawing/2014/main" id="{7A0A73DD-3F3B-4F7C-B4D0-1D8F4705AED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a:extLst>
            <a:ext uri="{FF2B5EF4-FFF2-40B4-BE49-F238E27FC236}">
              <a16:creationId xmlns:a16="http://schemas.microsoft.com/office/drawing/2014/main" id="{83C1AF6C-9A6A-4CF1-B969-415C14B7ECC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a:extLst>
            <a:ext uri="{FF2B5EF4-FFF2-40B4-BE49-F238E27FC236}">
              <a16:creationId xmlns:a16="http://schemas.microsoft.com/office/drawing/2014/main" id="{E279C185-DC5A-427C-BEC3-6A09C184E37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a:extLst>
            <a:ext uri="{FF2B5EF4-FFF2-40B4-BE49-F238E27FC236}">
              <a16:creationId xmlns:a16="http://schemas.microsoft.com/office/drawing/2014/main" id="{34335E7F-3339-4907-AA01-0701058418A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a:extLst>
            <a:ext uri="{FF2B5EF4-FFF2-40B4-BE49-F238E27FC236}">
              <a16:creationId xmlns:a16="http://schemas.microsoft.com/office/drawing/2014/main" id="{41F6C3AE-6167-456D-8AE4-409573FE66A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a:extLst>
            <a:ext uri="{FF2B5EF4-FFF2-40B4-BE49-F238E27FC236}">
              <a16:creationId xmlns:a16="http://schemas.microsoft.com/office/drawing/2014/main" id="{84C324DD-375F-4D6F-AA59-88686E22F50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a:extLst>
            <a:ext uri="{FF2B5EF4-FFF2-40B4-BE49-F238E27FC236}">
              <a16:creationId xmlns:a16="http://schemas.microsoft.com/office/drawing/2014/main" id="{1FF61E3D-502B-440E-ADC1-E91ADF4059B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a:extLst>
            <a:ext uri="{FF2B5EF4-FFF2-40B4-BE49-F238E27FC236}">
              <a16:creationId xmlns:a16="http://schemas.microsoft.com/office/drawing/2014/main" id="{E0D09CE4-1C08-4CD7-8809-76414F5FA33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a:extLst>
            <a:ext uri="{FF2B5EF4-FFF2-40B4-BE49-F238E27FC236}">
              <a16:creationId xmlns:a16="http://schemas.microsoft.com/office/drawing/2014/main" id="{4B327B28-FA32-44A9-A31B-9C34E4AE3E5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a:extLst>
            <a:ext uri="{FF2B5EF4-FFF2-40B4-BE49-F238E27FC236}">
              <a16:creationId xmlns:a16="http://schemas.microsoft.com/office/drawing/2014/main" id="{85ACAB89-1D2D-4359-B578-5B17A95A9EB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a:extLst>
            <a:ext uri="{FF2B5EF4-FFF2-40B4-BE49-F238E27FC236}">
              <a16:creationId xmlns:a16="http://schemas.microsoft.com/office/drawing/2014/main" id="{A54322C0-B07A-46C7-978C-EF608AA9A41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a:extLst>
            <a:ext uri="{FF2B5EF4-FFF2-40B4-BE49-F238E27FC236}">
              <a16:creationId xmlns:a16="http://schemas.microsoft.com/office/drawing/2014/main" id="{FA23F468-C563-4D75-87C1-3A626942607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a:extLst>
            <a:ext uri="{FF2B5EF4-FFF2-40B4-BE49-F238E27FC236}">
              <a16:creationId xmlns:a16="http://schemas.microsoft.com/office/drawing/2014/main" id="{48F408C7-861C-4FB6-95DF-1A216CF0A3C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a:extLst>
            <a:ext uri="{FF2B5EF4-FFF2-40B4-BE49-F238E27FC236}">
              <a16:creationId xmlns:a16="http://schemas.microsoft.com/office/drawing/2014/main" id="{1AD2CA58-3951-41DC-8EB9-508D20A39DF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a:extLst>
            <a:ext uri="{FF2B5EF4-FFF2-40B4-BE49-F238E27FC236}">
              <a16:creationId xmlns:a16="http://schemas.microsoft.com/office/drawing/2014/main" id="{0E00790A-4501-4845-A93E-CD657E404AFC}"/>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a:extLst>
            <a:ext uri="{FF2B5EF4-FFF2-40B4-BE49-F238E27FC236}">
              <a16:creationId xmlns:a16="http://schemas.microsoft.com/office/drawing/2014/main" id="{B0E86B45-193E-40FA-A411-BAE96363012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a:extLst>
            <a:ext uri="{FF2B5EF4-FFF2-40B4-BE49-F238E27FC236}">
              <a16:creationId xmlns:a16="http://schemas.microsoft.com/office/drawing/2014/main" id="{6905D935-56A0-42B4-B658-5D9EDB928D2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a:extLst>
            <a:ext uri="{FF2B5EF4-FFF2-40B4-BE49-F238E27FC236}">
              <a16:creationId xmlns:a16="http://schemas.microsoft.com/office/drawing/2014/main" id="{714D0E8E-65B9-44DE-8BA1-DF7EC54F322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64" name="直線コネクタ 363">
          <a:extLst>
            <a:ext uri="{FF2B5EF4-FFF2-40B4-BE49-F238E27FC236}">
              <a16:creationId xmlns:a16="http://schemas.microsoft.com/office/drawing/2014/main" id="{261A1508-08B1-4F66-8F8F-125BE70158E0}"/>
            </a:ext>
          </a:extLst>
        </xdr:cNvPr>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65" name="【認定こども園・幼稚園・保育所】&#10;有形固定資産減価償却率最小値テキスト">
          <a:extLst>
            <a:ext uri="{FF2B5EF4-FFF2-40B4-BE49-F238E27FC236}">
              <a16:creationId xmlns:a16="http://schemas.microsoft.com/office/drawing/2014/main" id="{D3B62F95-5DCA-432C-9B73-EE0136A36748}"/>
            </a:ext>
          </a:extLst>
        </xdr:cNvPr>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66" name="直線コネクタ 365">
          <a:extLst>
            <a:ext uri="{FF2B5EF4-FFF2-40B4-BE49-F238E27FC236}">
              <a16:creationId xmlns:a16="http://schemas.microsoft.com/office/drawing/2014/main" id="{D152BF5F-3CCE-443B-A120-3D14B3733700}"/>
            </a:ext>
          </a:extLst>
        </xdr:cNvPr>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67" name="【認定こども園・幼稚園・保育所】&#10;有形固定資産減価償却率最大値テキスト">
          <a:extLst>
            <a:ext uri="{FF2B5EF4-FFF2-40B4-BE49-F238E27FC236}">
              <a16:creationId xmlns:a16="http://schemas.microsoft.com/office/drawing/2014/main" id="{ADC183FC-82A8-4DD9-B74F-8BFDA97B21E5}"/>
            </a:ext>
          </a:extLst>
        </xdr:cNvPr>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68" name="直線コネクタ 367">
          <a:extLst>
            <a:ext uri="{FF2B5EF4-FFF2-40B4-BE49-F238E27FC236}">
              <a16:creationId xmlns:a16="http://schemas.microsoft.com/office/drawing/2014/main" id="{89E96D51-3004-4CE9-8BD9-89B88A3F7B55}"/>
            </a:ext>
          </a:extLst>
        </xdr:cNvPr>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369" name="【認定こども園・幼稚園・保育所】&#10;有形固定資産減価償却率平均値テキスト">
          <a:extLst>
            <a:ext uri="{FF2B5EF4-FFF2-40B4-BE49-F238E27FC236}">
              <a16:creationId xmlns:a16="http://schemas.microsoft.com/office/drawing/2014/main" id="{B765695B-017B-4143-AC1C-D5BECDC37F1B}"/>
            </a:ext>
          </a:extLst>
        </xdr:cNvPr>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70" name="フローチャート: 判断 369">
          <a:extLst>
            <a:ext uri="{FF2B5EF4-FFF2-40B4-BE49-F238E27FC236}">
              <a16:creationId xmlns:a16="http://schemas.microsoft.com/office/drawing/2014/main" id="{1F3EA5AC-3D1B-4398-AAE8-15B5B9294172}"/>
            </a:ext>
          </a:extLst>
        </xdr:cNvPr>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1" name="フローチャート: 判断 370">
          <a:extLst>
            <a:ext uri="{FF2B5EF4-FFF2-40B4-BE49-F238E27FC236}">
              <a16:creationId xmlns:a16="http://schemas.microsoft.com/office/drawing/2014/main" id="{1AE556A0-E349-400A-B804-085A65A4A203}"/>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72" name="フローチャート: 判断 371">
          <a:extLst>
            <a:ext uri="{FF2B5EF4-FFF2-40B4-BE49-F238E27FC236}">
              <a16:creationId xmlns:a16="http://schemas.microsoft.com/office/drawing/2014/main" id="{55DCE7B2-44D2-435E-8F9B-70D5449BDAC3}"/>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73" name="フローチャート: 判断 372">
          <a:extLst>
            <a:ext uri="{FF2B5EF4-FFF2-40B4-BE49-F238E27FC236}">
              <a16:creationId xmlns:a16="http://schemas.microsoft.com/office/drawing/2014/main" id="{001106A3-DCAB-4B00-9A4C-EB91F49F5C70}"/>
            </a:ext>
          </a:extLst>
        </xdr:cNvPr>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CA3DABA4-6CFA-49B9-B035-4130FDA94D1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A14B0244-8569-4751-AB3B-9D1B80E490A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B9F72C2B-723C-49A0-AE1E-EC527432D88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8E02AFC2-EC63-4BC5-A54A-FA9A04FB30B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61887598-3A16-47E2-8E4C-1A0B9A8170B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113030</xdr:rowOff>
    </xdr:from>
    <xdr:to>
      <xdr:col>85</xdr:col>
      <xdr:colOff>177800</xdr:colOff>
      <xdr:row>36</xdr:row>
      <xdr:rowOff>43180</xdr:rowOff>
    </xdr:to>
    <xdr:sp macro="" textlink="">
      <xdr:nvSpPr>
        <xdr:cNvPr id="379" name="楕円 378">
          <a:extLst>
            <a:ext uri="{FF2B5EF4-FFF2-40B4-BE49-F238E27FC236}">
              <a16:creationId xmlns:a16="http://schemas.microsoft.com/office/drawing/2014/main" id="{E1C5411C-538A-4164-98ED-4C46DCE056CE}"/>
            </a:ext>
          </a:extLst>
        </xdr:cNvPr>
        <xdr:cNvSpPr/>
      </xdr:nvSpPr>
      <xdr:spPr>
        <a:xfrm>
          <a:off x="16268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380" name="【認定こども園・幼稚園・保育所】&#10;有形固定資産減価償却率該当値テキスト">
          <a:extLst>
            <a:ext uri="{FF2B5EF4-FFF2-40B4-BE49-F238E27FC236}">
              <a16:creationId xmlns:a16="http://schemas.microsoft.com/office/drawing/2014/main" id="{285B6736-0294-4FE2-97DC-53A29E40DF4E}"/>
            </a:ext>
          </a:extLst>
        </xdr:cNvPr>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381" name="楕円 380">
          <a:extLst>
            <a:ext uri="{FF2B5EF4-FFF2-40B4-BE49-F238E27FC236}">
              <a16:creationId xmlns:a16="http://schemas.microsoft.com/office/drawing/2014/main" id="{F384D4BD-44A4-4C5B-913E-A20E8F487662}"/>
            </a:ext>
          </a:extLst>
        </xdr:cNvPr>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163830</xdr:rowOff>
    </xdr:from>
    <xdr:to>
      <xdr:col>85</xdr:col>
      <xdr:colOff>127000</xdr:colOff>
      <xdr:row>36</xdr:row>
      <xdr:rowOff>121920</xdr:rowOff>
    </xdr:to>
    <xdr:cxnSp macro="">
      <xdr:nvCxnSpPr>
        <xdr:cNvPr id="382" name="直線コネクタ 381">
          <a:extLst>
            <a:ext uri="{FF2B5EF4-FFF2-40B4-BE49-F238E27FC236}">
              <a16:creationId xmlns:a16="http://schemas.microsoft.com/office/drawing/2014/main" id="{D6A375E0-E9A1-4E91-A0D3-1A8E23972362}"/>
            </a:ext>
          </a:extLst>
        </xdr:cNvPr>
        <xdr:cNvCxnSpPr/>
      </xdr:nvCxnSpPr>
      <xdr:spPr>
        <a:xfrm flipV="1">
          <a:off x="15481300" y="61645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109220</xdr:rowOff>
    </xdr:from>
    <xdr:to>
      <xdr:col>76</xdr:col>
      <xdr:colOff>165100</xdr:colOff>
      <xdr:row>37</xdr:row>
      <xdr:rowOff>39370</xdr:rowOff>
    </xdr:to>
    <xdr:sp macro="" textlink="">
      <xdr:nvSpPr>
        <xdr:cNvPr id="383" name="楕円 382">
          <a:extLst>
            <a:ext uri="{FF2B5EF4-FFF2-40B4-BE49-F238E27FC236}">
              <a16:creationId xmlns:a16="http://schemas.microsoft.com/office/drawing/2014/main" id="{0951D15D-4A67-464B-A54A-63D9741DC84A}"/>
            </a:ext>
          </a:extLst>
        </xdr:cNvPr>
        <xdr:cNvSpPr/>
      </xdr:nvSpPr>
      <xdr:spPr>
        <a:xfrm>
          <a:off x="14541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36</xdr:row>
      <xdr:rowOff>160020</xdr:rowOff>
    </xdr:to>
    <xdr:cxnSp macro="">
      <xdr:nvCxnSpPr>
        <xdr:cNvPr id="384" name="直線コネクタ 383">
          <a:extLst>
            <a:ext uri="{FF2B5EF4-FFF2-40B4-BE49-F238E27FC236}">
              <a16:creationId xmlns:a16="http://schemas.microsoft.com/office/drawing/2014/main" id="{B506B9AC-AF88-4D5B-8AB1-BEB3796690AF}"/>
            </a:ext>
          </a:extLst>
        </xdr:cNvPr>
        <xdr:cNvCxnSpPr/>
      </xdr:nvCxnSpPr>
      <xdr:spPr>
        <a:xfrm flipV="1">
          <a:off x="14592300" y="6294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85" name="n_1aveValue【認定こども園・幼稚園・保育所】&#10;有形固定資産減価償却率">
          <a:extLst>
            <a:ext uri="{FF2B5EF4-FFF2-40B4-BE49-F238E27FC236}">
              <a16:creationId xmlns:a16="http://schemas.microsoft.com/office/drawing/2014/main" id="{FA35E7ED-DC29-40D1-BE04-E3172757A804}"/>
            </a:ext>
          </a:extLst>
        </xdr:cNvPr>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386" name="n_2aveValue【認定こども園・幼稚園・保育所】&#10;有形固定資産減価償却率">
          <a:extLst>
            <a:ext uri="{FF2B5EF4-FFF2-40B4-BE49-F238E27FC236}">
              <a16:creationId xmlns:a16="http://schemas.microsoft.com/office/drawing/2014/main" id="{053979D4-4BD0-4FF3-92AC-4D65887D7FEE}"/>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387" name="n_3aveValue【認定こども園・幼稚園・保育所】&#10;有形固定資産減価償却率">
          <a:extLst>
            <a:ext uri="{FF2B5EF4-FFF2-40B4-BE49-F238E27FC236}">
              <a16:creationId xmlns:a16="http://schemas.microsoft.com/office/drawing/2014/main" id="{0C110805-A4C0-46FA-B1F4-398A2573AFC9}"/>
            </a:ext>
          </a:extLst>
        </xdr:cNvPr>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388" name="n_1mainValue【認定こども園・幼稚園・保育所】&#10;有形固定資産減価償却率">
          <a:extLst>
            <a:ext uri="{FF2B5EF4-FFF2-40B4-BE49-F238E27FC236}">
              <a16:creationId xmlns:a16="http://schemas.microsoft.com/office/drawing/2014/main" id="{176F510C-B540-4E85-BE42-C951CD415BF9}"/>
            </a:ext>
          </a:extLst>
        </xdr:cNvPr>
        <xdr:cNvSpPr txBox="1"/>
      </xdr:nvSpPr>
      <xdr:spPr>
        <a:xfrm>
          <a:off x="15266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55897</xdr:rowOff>
    </xdr:from>
    <xdr:ext cx="405111" cy="259045"/>
    <xdr:sp macro="" textlink="">
      <xdr:nvSpPr>
        <xdr:cNvPr id="389" name="n_2mainValue【認定こども園・幼稚園・保育所】&#10;有形固定資産減価償却率">
          <a:extLst>
            <a:ext uri="{FF2B5EF4-FFF2-40B4-BE49-F238E27FC236}">
              <a16:creationId xmlns:a16="http://schemas.microsoft.com/office/drawing/2014/main" id="{1F112311-B127-410A-A24C-90EEF4513720}"/>
            </a:ext>
          </a:extLst>
        </xdr:cNvPr>
        <xdr:cNvSpPr txBox="1"/>
      </xdr:nvSpPr>
      <xdr:spPr>
        <a:xfrm>
          <a:off x="14389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a:extLst>
            <a:ext uri="{FF2B5EF4-FFF2-40B4-BE49-F238E27FC236}">
              <a16:creationId xmlns:a16="http://schemas.microsoft.com/office/drawing/2014/main" id="{6FC6DFB7-5A76-4FDB-BB4C-F5042880CE3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a:extLst>
            <a:ext uri="{FF2B5EF4-FFF2-40B4-BE49-F238E27FC236}">
              <a16:creationId xmlns:a16="http://schemas.microsoft.com/office/drawing/2014/main" id="{B87CAEE2-BDD7-4AF4-A758-45BF9967AA2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a:extLst>
            <a:ext uri="{FF2B5EF4-FFF2-40B4-BE49-F238E27FC236}">
              <a16:creationId xmlns:a16="http://schemas.microsoft.com/office/drawing/2014/main" id="{64783B61-5024-493B-A512-2917830F70A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a:extLst>
            <a:ext uri="{FF2B5EF4-FFF2-40B4-BE49-F238E27FC236}">
              <a16:creationId xmlns:a16="http://schemas.microsoft.com/office/drawing/2014/main" id="{1E59BE7F-E6D2-405B-8B8A-FDCFF992C15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a:extLst>
            <a:ext uri="{FF2B5EF4-FFF2-40B4-BE49-F238E27FC236}">
              <a16:creationId xmlns:a16="http://schemas.microsoft.com/office/drawing/2014/main" id="{F306C492-A271-4A23-8029-087EED694D6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a:extLst>
            <a:ext uri="{FF2B5EF4-FFF2-40B4-BE49-F238E27FC236}">
              <a16:creationId xmlns:a16="http://schemas.microsoft.com/office/drawing/2014/main" id="{887A74AA-E650-44E7-B0E5-4C5C30C7F67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a:extLst>
            <a:ext uri="{FF2B5EF4-FFF2-40B4-BE49-F238E27FC236}">
              <a16:creationId xmlns:a16="http://schemas.microsoft.com/office/drawing/2014/main" id="{51D42612-CE25-4E07-B5F4-35AA4E0DF91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a:extLst>
            <a:ext uri="{FF2B5EF4-FFF2-40B4-BE49-F238E27FC236}">
              <a16:creationId xmlns:a16="http://schemas.microsoft.com/office/drawing/2014/main" id="{27195B6E-DF88-4CFE-9E7F-406A4FBE4C5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a:extLst>
            <a:ext uri="{FF2B5EF4-FFF2-40B4-BE49-F238E27FC236}">
              <a16:creationId xmlns:a16="http://schemas.microsoft.com/office/drawing/2014/main" id="{F41F15CC-6FFB-40E9-AF12-226F3EC662E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a:extLst>
            <a:ext uri="{FF2B5EF4-FFF2-40B4-BE49-F238E27FC236}">
              <a16:creationId xmlns:a16="http://schemas.microsoft.com/office/drawing/2014/main" id="{18D05948-CD4E-4D95-85CC-1FC1EE031C4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a:extLst>
            <a:ext uri="{FF2B5EF4-FFF2-40B4-BE49-F238E27FC236}">
              <a16:creationId xmlns:a16="http://schemas.microsoft.com/office/drawing/2014/main" id="{3C411790-7E2B-427F-9E38-F4B69D46DA9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a:extLst>
            <a:ext uri="{FF2B5EF4-FFF2-40B4-BE49-F238E27FC236}">
              <a16:creationId xmlns:a16="http://schemas.microsoft.com/office/drawing/2014/main" id="{59E49234-65A0-421D-A32B-8B539264680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a:extLst>
            <a:ext uri="{FF2B5EF4-FFF2-40B4-BE49-F238E27FC236}">
              <a16:creationId xmlns:a16="http://schemas.microsoft.com/office/drawing/2014/main" id="{11147D3A-CB9B-4A1D-A347-B2702CE30B4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a:extLst>
            <a:ext uri="{FF2B5EF4-FFF2-40B4-BE49-F238E27FC236}">
              <a16:creationId xmlns:a16="http://schemas.microsoft.com/office/drawing/2014/main" id="{F7DA2832-96B1-4081-9162-1FF2509467E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a:extLst>
            <a:ext uri="{FF2B5EF4-FFF2-40B4-BE49-F238E27FC236}">
              <a16:creationId xmlns:a16="http://schemas.microsoft.com/office/drawing/2014/main" id="{4B366F76-3FA5-451A-AFD4-8199A155E40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a:extLst>
            <a:ext uri="{FF2B5EF4-FFF2-40B4-BE49-F238E27FC236}">
              <a16:creationId xmlns:a16="http://schemas.microsoft.com/office/drawing/2014/main" id="{C88444FC-4320-49DD-84AD-C846811DADB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a:extLst>
            <a:ext uri="{FF2B5EF4-FFF2-40B4-BE49-F238E27FC236}">
              <a16:creationId xmlns:a16="http://schemas.microsoft.com/office/drawing/2014/main" id="{C6B0D005-1565-4756-A400-08F4A514B08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a:extLst>
            <a:ext uri="{FF2B5EF4-FFF2-40B4-BE49-F238E27FC236}">
              <a16:creationId xmlns:a16="http://schemas.microsoft.com/office/drawing/2014/main" id="{FF20E522-D552-4871-BCDF-98EADE34CAC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a:extLst>
            <a:ext uri="{FF2B5EF4-FFF2-40B4-BE49-F238E27FC236}">
              <a16:creationId xmlns:a16="http://schemas.microsoft.com/office/drawing/2014/main" id="{993C7B8B-3C14-4DA5-881E-CFA834DD75C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id="{CC5B9FAB-45F9-4BB8-B570-309BA463212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a:extLst>
            <a:ext uri="{FF2B5EF4-FFF2-40B4-BE49-F238E27FC236}">
              <a16:creationId xmlns:a16="http://schemas.microsoft.com/office/drawing/2014/main" id="{3AA21B63-1584-4B35-BD4E-5C8F2EF1A5C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11" name="直線コネクタ 410">
          <a:extLst>
            <a:ext uri="{FF2B5EF4-FFF2-40B4-BE49-F238E27FC236}">
              <a16:creationId xmlns:a16="http://schemas.microsoft.com/office/drawing/2014/main" id="{40EA8811-BACA-4661-AA88-52F306BEA897}"/>
            </a:ext>
          </a:extLst>
        </xdr:cNvPr>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12" name="【認定こども園・幼稚園・保育所】&#10;一人当たり面積最小値テキスト">
          <a:extLst>
            <a:ext uri="{FF2B5EF4-FFF2-40B4-BE49-F238E27FC236}">
              <a16:creationId xmlns:a16="http://schemas.microsoft.com/office/drawing/2014/main" id="{28C28CF3-7A30-4917-8709-260500AAB279}"/>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13" name="直線コネクタ 412">
          <a:extLst>
            <a:ext uri="{FF2B5EF4-FFF2-40B4-BE49-F238E27FC236}">
              <a16:creationId xmlns:a16="http://schemas.microsoft.com/office/drawing/2014/main" id="{DAF213FF-8063-4611-8932-77102D2E2F5F}"/>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14" name="【認定こども園・幼稚園・保育所】&#10;一人当たり面積最大値テキスト">
          <a:extLst>
            <a:ext uri="{FF2B5EF4-FFF2-40B4-BE49-F238E27FC236}">
              <a16:creationId xmlns:a16="http://schemas.microsoft.com/office/drawing/2014/main" id="{79BBEB3A-2B52-4558-9EB8-3E116D50ACD5}"/>
            </a:ext>
          </a:extLst>
        </xdr:cNvPr>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15" name="直線コネクタ 414">
          <a:extLst>
            <a:ext uri="{FF2B5EF4-FFF2-40B4-BE49-F238E27FC236}">
              <a16:creationId xmlns:a16="http://schemas.microsoft.com/office/drawing/2014/main" id="{FF45B4DC-FF5F-4918-83ED-B824E219956E}"/>
            </a:ext>
          </a:extLst>
        </xdr:cNvPr>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16" name="【認定こども園・幼稚園・保育所】&#10;一人当たり面積平均値テキスト">
          <a:extLst>
            <a:ext uri="{FF2B5EF4-FFF2-40B4-BE49-F238E27FC236}">
              <a16:creationId xmlns:a16="http://schemas.microsoft.com/office/drawing/2014/main" id="{9471FB06-1EE1-457B-94E0-A68F76F24645}"/>
            </a:ext>
          </a:extLst>
        </xdr:cNvPr>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17" name="フローチャート: 判断 416">
          <a:extLst>
            <a:ext uri="{FF2B5EF4-FFF2-40B4-BE49-F238E27FC236}">
              <a16:creationId xmlns:a16="http://schemas.microsoft.com/office/drawing/2014/main" id="{FF357763-18EA-4668-B9B4-A673165F5AE8}"/>
            </a:ext>
          </a:extLst>
        </xdr:cNvPr>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18" name="フローチャート: 判断 417">
          <a:extLst>
            <a:ext uri="{FF2B5EF4-FFF2-40B4-BE49-F238E27FC236}">
              <a16:creationId xmlns:a16="http://schemas.microsoft.com/office/drawing/2014/main" id="{59EF4706-0933-4389-B61C-0FACBB2F3929}"/>
            </a:ext>
          </a:extLst>
        </xdr:cNvPr>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19" name="フローチャート: 判断 418">
          <a:extLst>
            <a:ext uri="{FF2B5EF4-FFF2-40B4-BE49-F238E27FC236}">
              <a16:creationId xmlns:a16="http://schemas.microsoft.com/office/drawing/2014/main" id="{111FE34D-90AC-4B15-B863-AB31017C4E74}"/>
            </a:ext>
          </a:extLst>
        </xdr:cNvPr>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20" name="フローチャート: 判断 419">
          <a:extLst>
            <a:ext uri="{FF2B5EF4-FFF2-40B4-BE49-F238E27FC236}">
              <a16:creationId xmlns:a16="http://schemas.microsoft.com/office/drawing/2014/main" id="{F9B10310-B782-4808-B9B9-23A7F86D28B4}"/>
            </a:ext>
          </a:extLst>
        </xdr:cNvPr>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B8F34B0A-7E2A-420B-B612-C29904C0CBB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E26FDFF2-22EB-4418-AF9C-9A75996E799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B433359C-19F1-472E-8614-6E9F3C1E7F6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F863FE4B-3A62-4281-A7D9-638D3B77F1D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42BD2E8F-76D5-4653-817A-65BCB97F1AB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114554</xdr:rowOff>
    </xdr:from>
    <xdr:to>
      <xdr:col>116</xdr:col>
      <xdr:colOff>114300</xdr:colOff>
      <xdr:row>41</xdr:row>
      <xdr:rowOff>44704</xdr:rowOff>
    </xdr:to>
    <xdr:sp macro="" textlink="">
      <xdr:nvSpPr>
        <xdr:cNvPr id="426" name="楕円 425">
          <a:extLst>
            <a:ext uri="{FF2B5EF4-FFF2-40B4-BE49-F238E27FC236}">
              <a16:creationId xmlns:a16="http://schemas.microsoft.com/office/drawing/2014/main" id="{2A2A4101-4A91-4FB3-8BD8-D9BD2955AC70}"/>
            </a:ext>
          </a:extLst>
        </xdr:cNvPr>
        <xdr:cNvSpPr/>
      </xdr:nvSpPr>
      <xdr:spPr>
        <a:xfrm>
          <a:off x="221107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56405</xdr:rowOff>
    </xdr:from>
    <xdr:ext cx="469744" cy="259045"/>
    <xdr:sp macro="" textlink="">
      <xdr:nvSpPr>
        <xdr:cNvPr id="427" name="【認定こども園・幼稚園・保育所】&#10;一人当たり面積該当値テキスト">
          <a:extLst>
            <a:ext uri="{FF2B5EF4-FFF2-40B4-BE49-F238E27FC236}">
              <a16:creationId xmlns:a16="http://schemas.microsoft.com/office/drawing/2014/main" id="{EEACDD5B-8F96-42CF-96E1-CA7DCA30317F}"/>
            </a:ext>
          </a:extLst>
        </xdr:cNvPr>
        <xdr:cNvSpPr txBox="1"/>
      </xdr:nvSpPr>
      <xdr:spPr>
        <a:xfrm>
          <a:off x="22199600"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114554</xdr:rowOff>
    </xdr:from>
    <xdr:to>
      <xdr:col>112</xdr:col>
      <xdr:colOff>38100</xdr:colOff>
      <xdr:row>41</xdr:row>
      <xdr:rowOff>44704</xdr:rowOff>
    </xdr:to>
    <xdr:sp macro="" textlink="">
      <xdr:nvSpPr>
        <xdr:cNvPr id="428" name="楕円 427">
          <a:extLst>
            <a:ext uri="{FF2B5EF4-FFF2-40B4-BE49-F238E27FC236}">
              <a16:creationId xmlns:a16="http://schemas.microsoft.com/office/drawing/2014/main" id="{0AA2973F-3BBD-46FE-AFEC-678E3D2CBB32}"/>
            </a:ext>
          </a:extLst>
        </xdr:cNvPr>
        <xdr:cNvSpPr/>
      </xdr:nvSpPr>
      <xdr:spPr>
        <a:xfrm>
          <a:off x="21272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165354</xdr:rowOff>
    </xdr:from>
    <xdr:to>
      <xdr:col>116</xdr:col>
      <xdr:colOff>63500</xdr:colOff>
      <xdr:row>40</xdr:row>
      <xdr:rowOff>165354</xdr:rowOff>
    </xdr:to>
    <xdr:cxnSp macro="">
      <xdr:nvCxnSpPr>
        <xdr:cNvPr id="429" name="直線コネクタ 428">
          <a:extLst>
            <a:ext uri="{FF2B5EF4-FFF2-40B4-BE49-F238E27FC236}">
              <a16:creationId xmlns:a16="http://schemas.microsoft.com/office/drawing/2014/main" id="{771985D7-7446-4055-8714-CF35405903B1}"/>
            </a:ext>
          </a:extLst>
        </xdr:cNvPr>
        <xdr:cNvCxnSpPr/>
      </xdr:nvCxnSpPr>
      <xdr:spPr>
        <a:xfrm>
          <a:off x="21323300" y="70233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7112</xdr:rowOff>
    </xdr:from>
    <xdr:to>
      <xdr:col>107</xdr:col>
      <xdr:colOff>101600</xdr:colOff>
      <xdr:row>41</xdr:row>
      <xdr:rowOff>108712</xdr:rowOff>
    </xdr:to>
    <xdr:sp macro="" textlink="">
      <xdr:nvSpPr>
        <xdr:cNvPr id="430" name="楕円 429">
          <a:extLst>
            <a:ext uri="{FF2B5EF4-FFF2-40B4-BE49-F238E27FC236}">
              <a16:creationId xmlns:a16="http://schemas.microsoft.com/office/drawing/2014/main" id="{700FF710-43A6-42A2-A52D-62DCA01D723C}"/>
            </a:ext>
          </a:extLst>
        </xdr:cNvPr>
        <xdr:cNvSpPr/>
      </xdr:nvSpPr>
      <xdr:spPr>
        <a:xfrm>
          <a:off x="20383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165354</xdr:rowOff>
    </xdr:from>
    <xdr:to>
      <xdr:col>111</xdr:col>
      <xdr:colOff>177800</xdr:colOff>
      <xdr:row>41</xdr:row>
      <xdr:rowOff>57912</xdr:rowOff>
    </xdr:to>
    <xdr:cxnSp macro="">
      <xdr:nvCxnSpPr>
        <xdr:cNvPr id="431" name="直線コネクタ 430">
          <a:extLst>
            <a:ext uri="{FF2B5EF4-FFF2-40B4-BE49-F238E27FC236}">
              <a16:creationId xmlns:a16="http://schemas.microsoft.com/office/drawing/2014/main" id="{86B24478-B241-41BF-8493-C056A8FF8E89}"/>
            </a:ext>
          </a:extLst>
        </xdr:cNvPr>
        <xdr:cNvCxnSpPr/>
      </xdr:nvCxnSpPr>
      <xdr:spPr>
        <a:xfrm flipV="1">
          <a:off x="20434300" y="702335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432" name="n_1aveValue【認定こども園・幼稚園・保育所】&#10;一人当たり面積">
          <a:extLst>
            <a:ext uri="{FF2B5EF4-FFF2-40B4-BE49-F238E27FC236}">
              <a16:creationId xmlns:a16="http://schemas.microsoft.com/office/drawing/2014/main" id="{95FDCC61-C8D8-43BF-AECA-DA7F474E6CCC}"/>
            </a:ext>
          </a:extLst>
        </xdr:cNvPr>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433" name="n_2aveValue【認定こども園・幼稚園・保育所】&#10;一人当たり面積">
          <a:extLst>
            <a:ext uri="{FF2B5EF4-FFF2-40B4-BE49-F238E27FC236}">
              <a16:creationId xmlns:a16="http://schemas.microsoft.com/office/drawing/2014/main" id="{8706A87D-5648-47B6-9407-A8D73913018B}"/>
            </a:ext>
          </a:extLst>
        </xdr:cNvPr>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34" name="n_3aveValue【認定こども園・幼稚園・保育所】&#10;一人当たり面積">
          <a:extLst>
            <a:ext uri="{FF2B5EF4-FFF2-40B4-BE49-F238E27FC236}">
              <a16:creationId xmlns:a16="http://schemas.microsoft.com/office/drawing/2014/main" id="{A6192BC9-033A-4437-9FED-FCBA2DBFAD26}"/>
            </a:ext>
          </a:extLst>
        </xdr:cNvPr>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35831</xdr:rowOff>
    </xdr:from>
    <xdr:ext cx="469744" cy="259045"/>
    <xdr:sp macro="" textlink="">
      <xdr:nvSpPr>
        <xdr:cNvPr id="435" name="n_1mainValue【認定こども園・幼稚園・保育所】&#10;一人当たり面積">
          <a:extLst>
            <a:ext uri="{FF2B5EF4-FFF2-40B4-BE49-F238E27FC236}">
              <a16:creationId xmlns:a16="http://schemas.microsoft.com/office/drawing/2014/main" id="{2B744F96-2112-4674-97CD-1F3A4CE7BB66}"/>
            </a:ext>
          </a:extLst>
        </xdr:cNvPr>
        <xdr:cNvSpPr txBox="1"/>
      </xdr:nvSpPr>
      <xdr:spPr>
        <a:xfrm>
          <a:off x="210757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99839</xdr:rowOff>
    </xdr:from>
    <xdr:ext cx="469744" cy="259045"/>
    <xdr:sp macro="" textlink="">
      <xdr:nvSpPr>
        <xdr:cNvPr id="436" name="n_2mainValue【認定こども園・幼稚園・保育所】&#10;一人当たり面積">
          <a:extLst>
            <a:ext uri="{FF2B5EF4-FFF2-40B4-BE49-F238E27FC236}">
              <a16:creationId xmlns:a16="http://schemas.microsoft.com/office/drawing/2014/main" id="{3C8E41DE-D51A-425B-B987-F73B6CB5025F}"/>
            </a:ext>
          </a:extLst>
        </xdr:cNvPr>
        <xdr:cNvSpPr txBox="1"/>
      </xdr:nvSpPr>
      <xdr:spPr>
        <a:xfrm>
          <a:off x="20199427" y="712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a:extLst>
            <a:ext uri="{FF2B5EF4-FFF2-40B4-BE49-F238E27FC236}">
              <a16:creationId xmlns:a16="http://schemas.microsoft.com/office/drawing/2014/main" id="{B3DA1A6F-7C3D-40A0-832D-4123773E00D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a:extLst>
            <a:ext uri="{FF2B5EF4-FFF2-40B4-BE49-F238E27FC236}">
              <a16:creationId xmlns:a16="http://schemas.microsoft.com/office/drawing/2014/main" id="{4D2BB1AA-4CC5-4C56-A499-371CFD172BE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a:extLst>
            <a:ext uri="{FF2B5EF4-FFF2-40B4-BE49-F238E27FC236}">
              <a16:creationId xmlns:a16="http://schemas.microsoft.com/office/drawing/2014/main" id="{ECAB0F7E-39B0-40C7-AC76-77F5DF79A44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a:extLst>
            <a:ext uri="{FF2B5EF4-FFF2-40B4-BE49-F238E27FC236}">
              <a16:creationId xmlns:a16="http://schemas.microsoft.com/office/drawing/2014/main" id="{FB2C2D58-6704-4189-B2CB-CDCB632FE5A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a:extLst>
            <a:ext uri="{FF2B5EF4-FFF2-40B4-BE49-F238E27FC236}">
              <a16:creationId xmlns:a16="http://schemas.microsoft.com/office/drawing/2014/main" id="{B088C09C-A37F-4086-95FB-5785E6FDAB5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a:extLst>
            <a:ext uri="{FF2B5EF4-FFF2-40B4-BE49-F238E27FC236}">
              <a16:creationId xmlns:a16="http://schemas.microsoft.com/office/drawing/2014/main" id="{D6AD69D3-B866-41B1-9535-21114AE0193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a:extLst>
            <a:ext uri="{FF2B5EF4-FFF2-40B4-BE49-F238E27FC236}">
              <a16:creationId xmlns:a16="http://schemas.microsoft.com/office/drawing/2014/main" id="{D25C10D7-6F6E-48FB-B707-AAD9FB120FC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a:extLst>
            <a:ext uri="{FF2B5EF4-FFF2-40B4-BE49-F238E27FC236}">
              <a16:creationId xmlns:a16="http://schemas.microsoft.com/office/drawing/2014/main" id="{764C4496-85DE-49A2-9DA5-FA21D9D33D7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a:extLst>
            <a:ext uri="{FF2B5EF4-FFF2-40B4-BE49-F238E27FC236}">
              <a16:creationId xmlns:a16="http://schemas.microsoft.com/office/drawing/2014/main" id="{E3BD47A4-33C4-43B8-95D5-2999AE715A5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a:extLst>
            <a:ext uri="{FF2B5EF4-FFF2-40B4-BE49-F238E27FC236}">
              <a16:creationId xmlns:a16="http://schemas.microsoft.com/office/drawing/2014/main" id="{81F8D1FD-3D04-4A18-9739-F41A3665623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a:extLst>
            <a:ext uri="{FF2B5EF4-FFF2-40B4-BE49-F238E27FC236}">
              <a16:creationId xmlns:a16="http://schemas.microsoft.com/office/drawing/2014/main" id="{895942CD-282B-4367-9115-013F933AA9B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a:extLst>
            <a:ext uri="{FF2B5EF4-FFF2-40B4-BE49-F238E27FC236}">
              <a16:creationId xmlns:a16="http://schemas.microsoft.com/office/drawing/2014/main" id="{8AB15F57-2D36-4FFE-8AD2-8FE9D1D912C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a:extLst>
            <a:ext uri="{FF2B5EF4-FFF2-40B4-BE49-F238E27FC236}">
              <a16:creationId xmlns:a16="http://schemas.microsoft.com/office/drawing/2014/main" id="{25D7BDBF-E8E9-4011-B63D-7BF40DF2F24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a:extLst>
            <a:ext uri="{FF2B5EF4-FFF2-40B4-BE49-F238E27FC236}">
              <a16:creationId xmlns:a16="http://schemas.microsoft.com/office/drawing/2014/main" id="{9F7A745D-1C5D-4A77-A7CF-07421DE33D0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a:extLst>
            <a:ext uri="{FF2B5EF4-FFF2-40B4-BE49-F238E27FC236}">
              <a16:creationId xmlns:a16="http://schemas.microsoft.com/office/drawing/2014/main" id="{92E900B5-7B9F-4109-9273-C56799FC68C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a:extLst>
            <a:ext uri="{FF2B5EF4-FFF2-40B4-BE49-F238E27FC236}">
              <a16:creationId xmlns:a16="http://schemas.microsoft.com/office/drawing/2014/main" id="{94D1BB23-9926-40AF-AE6C-BB610F2D1EF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a:extLst>
            <a:ext uri="{FF2B5EF4-FFF2-40B4-BE49-F238E27FC236}">
              <a16:creationId xmlns:a16="http://schemas.microsoft.com/office/drawing/2014/main" id="{F106B9A8-7A30-4A87-A717-8C8ED8182B4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a:extLst>
            <a:ext uri="{FF2B5EF4-FFF2-40B4-BE49-F238E27FC236}">
              <a16:creationId xmlns:a16="http://schemas.microsoft.com/office/drawing/2014/main" id="{5CAC35EA-84FB-417B-93E1-D922C15C51C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a:extLst>
            <a:ext uri="{FF2B5EF4-FFF2-40B4-BE49-F238E27FC236}">
              <a16:creationId xmlns:a16="http://schemas.microsoft.com/office/drawing/2014/main" id="{2B446B9A-044F-4370-980A-451C5D701BE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a:extLst>
            <a:ext uri="{FF2B5EF4-FFF2-40B4-BE49-F238E27FC236}">
              <a16:creationId xmlns:a16="http://schemas.microsoft.com/office/drawing/2014/main" id="{18111593-F8CE-499B-B252-C63AC24F5BE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a:extLst>
            <a:ext uri="{FF2B5EF4-FFF2-40B4-BE49-F238E27FC236}">
              <a16:creationId xmlns:a16="http://schemas.microsoft.com/office/drawing/2014/main" id="{40996E64-7306-4DFA-A9C6-BB275ABFA63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a:extLst>
            <a:ext uri="{FF2B5EF4-FFF2-40B4-BE49-F238E27FC236}">
              <a16:creationId xmlns:a16="http://schemas.microsoft.com/office/drawing/2014/main" id="{68135A8D-C469-4C3E-A3AB-A2B72E2E129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9" name="テキスト ボックス 458">
          <a:extLst>
            <a:ext uri="{FF2B5EF4-FFF2-40B4-BE49-F238E27FC236}">
              <a16:creationId xmlns:a16="http://schemas.microsoft.com/office/drawing/2014/main" id="{B4988213-D3B4-49F5-BD5E-0BB323461F4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a:extLst>
            <a:ext uri="{FF2B5EF4-FFF2-40B4-BE49-F238E27FC236}">
              <a16:creationId xmlns:a16="http://schemas.microsoft.com/office/drawing/2014/main" id="{D73783DF-03FE-430B-8640-568BC0A89AA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61" name="直線コネクタ 460">
          <a:extLst>
            <a:ext uri="{FF2B5EF4-FFF2-40B4-BE49-F238E27FC236}">
              <a16:creationId xmlns:a16="http://schemas.microsoft.com/office/drawing/2014/main" id="{2A72C239-3152-47F0-94D5-4A501649AD92}"/>
            </a:ext>
          </a:extLst>
        </xdr:cNvPr>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62" name="【学校施設】&#10;有形固定資産減価償却率最小値テキスト">
          <a:extLst>
            <a:ext uri="{FF2B5EF4-FFF2-40B4-BE49-F238E27FC236}">
              <a16:creationId xmlns:a16="http://schemas.microsoft.com/office/drawing/2014/main" id="{60B6F0BE-A555-4976-87E7-31B38505915C}"/>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63" name="直線コネクタ 462">
          <a:extLst>
            <a:ext uri="{FF2B5EF4-FFF2-40B4-BE49-F238E27FC236}">
              <a16:creationId xmlns:a16="http://schemas.microsoft.com/office/drawing/2014/main" id="{5C87D54C-5FCA-4211-82DF-5EF4AC5E82B5}"/>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64" name="【学校施設】&#10;有形固定資産減価償却率最大値テキスト">
          <a:extLst>
            <a:ext uri="{FF2B5EF4-FFF2-40B4-BE49-F238E27FC236}">
              <a16:creationId xmlns:a16="http://schemas.microsoft.com/office/drawing/2014/main" id="{EE60C8DC-CC05-47AD-BE47-4819950D233F}"/>
            </a:ext>
          </a:extLst>
        </xdr:cNvPr>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65" name="直線コネクタ 464">
          <a:extLst>
            <a:ext uri="{FF2B5EF4-FFF2-40B4-BE49-F238E27FC236}">
              <a16:creationId xmlns:a16="http://schemas.microsoft.com/office/drawing/2014/main" id="{4EEB2974-A549-4503-AA56-576BF8ED0EAC}"/>
            </a:ext>
          </a:extLst>
        </xdr:cNvPr>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466" name="【学校施設】&#10;有形固定資産減価償却率平均値テキスト">
          <a:extLst>
            <a:ext uri="{FF2B5EF4-FFF2-40B4-BE49-F238E27FC236}">
              <a16:creationId xmlns:a16="http://schemas.microsoft.com/office/drawing/2014/main" id="{BF0BDF19-815A-45AD-941A-C3835B212811}"/>
            </a:ext>
          </a:extLst>
        </xdr:cNvPr>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67" name="フローチャート: 判断 466">
          <a:extLst>
            <a:ext uri="{FF2B5EF4-FFF2-40B4-BE49-F238E27FC236}">
              <a16:creationId xmlns:a16="http://schemas.microsoft.com/office/drawing/2014/main" id="{5BC73061-1F3A-4ABF-98B0-66884CC69A1C}"/>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68" name="フローチャート: 判断 467">
          <a:extLst>
            <a:ext uri="{FF2B5EF4-FFF2-40B4-BE49-F238E27FC236}">
              <a16:creationId xmlns:a16="http://schemas.microsoft.com/office/drawing/2014/main" id="{3284F698-CEC1-4863-A8A4-1D042854E5B3}"/>
            </a:ext>
          </a:extLst>
        </xdr:cNvPr>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69" name="フローチャート: 判断 468">
          <a:extLst>
            <a:ext uri="{FF2B5EF4-FFF2-40B4-BE49-F238E27FC236}">
              <a16:creationId xmlns:a16="http://schemas.microsoft.com/office/drawing/2014/main" id="{6DCE9E5F-1FAE-40F0-916A-8EC063E3EF74}"/>
            </a:ext>
          </a:extLst>
        </xdr:cNvPr>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70" name="フローチャート: 判断 469">
          <a:extLst>
            <a:ext uri="{FF2B5EF4-FFF2-40B4-BE49-F238E27FC236}">
              <a16:creationId xmlns:a16="http://schemas.microsoft.com/office/drawing/2014/main" id="{5B2BC712-32A6-4606-8783-9CBF1FFDD263}"/>
            </a:ext>
          </a:extLst>
        </xdr:cNvPr>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EE3D3BD-ED9B-4F8E-8708-0C117CD1EC3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24C8B98D-C28C-40B5-B07E-7A0E9E9EDFC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735B6D7E-E10D-4940-987A-6C2E3A45E6F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B807D3C-A9BF-4AA5-BCB1-928E43FC653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AA0AD37A-A116-42EA-8472-614B6F0B9FE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71120</xdr:rowOff>
    </xdr:from>
    <xdr:to>
      <xdr:col>85</xdr:col>
      <xdr:colOff>177800</xdr:colOff>
      <xdr:row>62</xdr:row>
      <xdr:rowOff>1270</xdr:rowOff>
    </xdr:to>
    <xdr:sp macro="" textlink="">
      <xdr:nvSpPr>
        <xdr:cNvPr id="476" name="楕円 475">
          <a:extLst>
            <a:ext uri="{FF2B5EF4-FFF2-40B4-BE49-F238E27FC236}">
              <a16:creationId xmlns:a16="http://schemas.microsoft.com/office/drawing/2014/main" id="{27DA3726-8B90-46B2-B3C6-46048349A732}"/>
            </a:ext>
          </a:extLst>
        </xdr:cNvPr>
        <xdr:cNvSpPr/>
      </xdr:nvSpPr>
      <xdr:spPr>
        <a:xfrm>
          <a:off x="16268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49547</xdr:rowOff>
    </xdr:from>
    <xdr:ext cx="405111" cy="259045"/>
    <xdr:sp macro="" textlink="">
      <xdr:nvSpPr>
        <xdr:cNvPr id="477" name="【学校施設】&#10;有形固定資産減価償却率該当値テキスト">
          <a:extLst>
            <a:ext uri="{FF2B5EF4-FFF2-40B4-BE49-F238E27FC236}">
              <a16:creationId xmlns:a16="http://schemas.microsoft.com/office/drawing/2014/main" id="{F16C2A9D-8745-41B5-B3ED-F5E08D4725FC}"/>
            </a:ext>
          </a:extLst>
        </xdr:cNvPr>
        <xdr:cNvSpPr txBox="1"/>
      </xdr:nvSpPr>
      <xdr:spPr>
        <a:xfrm>
          <a:off x="16357600"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135890</xdr:rowOff>
    </xdr:from>
    <xdr:to>
      <xdr:col>81</xdr:col>
      <xdr:colOff>101600</xdr:colOff>
      <xdr:row>62</xdr:row>
      <xdr:rowOff>66040</xdr:rowOff>
    </xdr:to>
    <xdr:sp macro="" textlink="">
      <xdr:nvSpPr>
        <xdr:cNvPr id="478" name="楕円 477">
          <a:extLst>
            <a:ext uri="{FF2B5EF4-FFF2-40B4-BE49-F238E27FC236}">
              <a16:creationId xmlns:a16="http://schemas.microsoft.com/office/drawing/2014/main" id="{BA7BF9E9-03A6-4B37-BC8D-A5D45DA958C2}"/>
            </a:ext>
          </a:extLst>
        </xdr:cNvPr>
        <xdr:cNvSpPr/>
      </xdr:nvSpPr>
      <xdr:spPr>
        <a:xfrm>
          <a:off x="1543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121920</xdr:rowOff>
    </xdr:from>
    <xdr:to>
      <xdr:col>85</xdr:col>
      <xdr:colOff>127000</xdr:colOff>
      <xdr:row>62</xdr:row>
      <xdr:rowOff>15240</xdr:rowOff>
    </xdr:to>
    <xdr:cxnSp macro="">
      <xdr:nvCxnSpPr>
        <xdr:cNvPr id="479" name="直線コネクタ 478">
          <a:extLst>
            <a:ext uri="{FF2B5EF4-FFF2-40B4-BE49-F238E27FC236}">
              <a16:creationId xmlns:a16="http://schemas.microsoft.com/office/drawing/2014/main" id="{67352056-DD32-4B22-B092-1BE4E6D6BAFE}"/>
            </a:ext>
          </a:extLst>
        </xdr:cNvPr>
        <xdr:cNvCxnSpPr/>
      </xdr:nvCxnSpPr>
      <xdr:spPr>
        <a:xfrm flipV="1">
          <a:off x="15481300" y="105803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29210</xdr:rowOff>
    </xdr:from>
    <xdr:to>
      <xdr:col>76</xdr:col>
      <xdr:colOff>165100</xdr:colOff>
      <xdr:row>62</xdr:row>
      <xdr:rowOff>130810</xdr:rowOff>
    </xdr:to>
    <xdr:sp macro="" textlink="">
      <xdr:nvSpPr>
        <xdr:cNvPr id="480" name="楕円 479">
          <a:extLst>
            <a:ext uri="{FF2B5EF4-FFF2-40B4-BE49-F238E27FC236}">
              <a16:creationId xmlns:a16="http://schemas.microsoft.com/office/drawing/2014/main" id="{E86EBDF0-A20D-4AD7-A086-D88428D55890}"/>
            </a:ext>
          </a:extLst>
        </xdr:cNvPr>
        <xdr:cNvSpPr/>
      </xdr:nvSpPr>
      <xdr:spPr>
        <a:xfrm>
          <a:off x="14541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15240</xdr:rowOff>
    </xdr:from>
    <xdr:to>
      <xdr:col>81</xdr:col>
      <xdr:colOff>50800</xdr:colOff>
      <xdr:row>62</xdr:row>
      <xdr:rowOff>80010</xdr:rowOff>
    </xdr:to>
    <xdr:cxnSp macro="">
      <xdr:nvCxnSpPr>
        <xdr:cNvPr id="481" name="直線コネクタ 480">
          <a:extLst>
            <a:ext uri="{FF2B5EF4-FFF2-40B4-BE49-F238E27FC236}">
              <a16:creationId xmlns:a16="http://schemas.microsoft.com/office/drawing/2014/main" id="{D8D6DCAE-3E9E-4DA3-9443-15E8F179B862}"/>
            </a:ext>
          </a:extLst>
        </xdr:cNvPr>
        <xdr:cNvCxnSpPr/>
      </xdr:nvCxnSpPr>
      <xdr:spPr>
        <a:xfrm flipV="1">
          <a:off x="14592300" y="106451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482" name="n_1aveValue【学校施設】&#10;有形固定資産減価償却率">
          <a:extLst>
            <a:ext uri="{FF2B5EF4-FFF2-40B4-BE49-F238E27FC236}">
              <a16:creationId xmlns:a16="http://schemas.microsoft.com/office/drawing/2014/main" id="{760957E6-888B-4857-AD63-79F96412C88F}"/>
            </a:ext>
          </a:extLst>
        </xdr:cNvPr>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483" name="n_2aveValue【学校施設】&#10;有形固定資産減価償却率">
          <a:extLst>
            <a:ext uri="{FF2B5EF4-FFF2-40B4-BE49-F238E27FC236}">
              <a16:creationId xmlns:a16="http://schemas.microsoft.com/office/drawing/2014/main" id="{CDA156EF-2810-4E99-ADC4-61530EB980C8}"/>
            </a:ext>
          </a:extLst>
        </xdr:cNvPr>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484" name="n_3aveValue【学校施設】&#10;有形固定資産減価償却率">
          <a:extLst>
            <a:ext uri="{FF2B5EF4-FFF2-40B4-BE49-F238E27FC236}">
              <a16:creationId xmlns:a16="http://schemas.microsoft.com/office/drawing/2014/main" id="{A8518CA1-2212-45A3-AB1A-BA89133982AB}"/>
            </a:ext>
          </a:extLst>
        </xdr:cNvPr>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57167</xdr:rowOff>
    </xdr:from>
    <xdr:ext cx="405111" cy="259045"/>
    <xdr:sp macro="" textlink="">
      <xdr:nvSpPr>
        <xdr:cNvPr id="485" name="n_1mainValue【学校施設】&#10;有形固定資産減価償却率">
          <a:extLst>
            <a:ext uri="{FF2B5EF4-FFF2-40B4-BE49-F238E27FC236}">
              <a16:creationId xmlns:a16="http://schemas.microsoft.com/office/drawing/2014/main" id="{74684A0D-9229-440B-9939-C721D36F573F}"/>
            </a:ext>
          </a:extLst>
        </xdr:cNvPr>
        <xdr:cNvSpPr txBox="1"/>
      </xdr:nvSpPr>
      <xdr:spPr>
        <a:xfrm>
          <a:off x="152660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121937</xdr:rowOff>
    </xdr:from>
    <xdr:ext cx="405111" cy="259045"/>
    <xdr:sp macro="" textlink="">
      <xdr:nvSpPr>
        <xdr:cNvPr id="486" name="n_2mainValue【学校施設】&#10;有形固定資産減価償却率">
          <a:extLst>
            <a:ext uri="{FF2B5EF4-FFF2-40B4-BE49-F238E27FC236}">
              <a16:creationId xmlns:a16="http://schemas.microsoft.com/office/drawing/2014/main" id="{E34BF7EA-CEDF-4CFB-A065-1A6C213B5FAA}"/>
            </a:ext>
          </a:extLst>
        </xdr:cNvPr>
        <xdr:cNvSpPr txBox="1"/>
      </xdr:nvSpPr>
      <xdr:spPr>
        <a:xfrm>
          <a:off x="14389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18830A66-3684-449B-A9C7-7591A8C5B2E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a:extLst>
            <a:ext uri="{FF2B5EF4-FFF2-40B4-BE49-F238E27FC236}">
              <a16:creationId xmlns:a16="http://schemas.microsoft.com/office/drawing/2014/main" id="{8BDE01C7-37F7-4BEF-8B86-73F46B9F22C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a:extLst>
            <a:ext uri="{FF2B5EF4-FFF2-40B4-BE49-F238E27FC236}">
              <a16:creationId xmlns:a16="http://schemas.microsoft.com/office/drawing/2014/main" id="{3EE34691-CC97-400E-9A15-9CC85E26A5A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a:extLst>
            <a:ext uri="{FF2B5EF4-FFF2-40B4-BE49-F238E27FC236}">
              <a16:creationId xmlns:a16="http://schemas.microsoft.com/office/drawing/2014/main" id="{DBA6752C-4662-4F41-B806-0A427A1A77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a:extLst>
            <a:ext uri="{FF2B5EF4-FFF2-40B4-BE49-F238E27FC236}">
              <a16:creationId xmlns:a16="http://schemas.microsoft.com/office/drawing/2014/main" id="{28F9115D-611C-4D25-90D1-F53A4E2ADAC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a:extLst>
            <a:ext uri="{FF2B5EF4-FFF2-40B4-BE49-F238E27FC236}">
              <a16:creationId xmlns:a16="http://schemas.microsoft.com/office/drawing/2014/main" id="{69D865F1-ACAF-4392-9084-34855DE93C5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a:extLst>
            <a:ext uri="{FF2B5EF4-FFF2-40B4-BE49-F238E27FC236}">
              <a16:creationId xmlns:a16="http://schemas.microsoft.com/office/drawing/2014/main" id="{643592C8-F459-421F-BE23-A69B0524E72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a:extLst>
            <a:ext uri="{FF2B5EF4-FFF2-40B4-BE49-F238E27FC236}">
              <a16:creationId xmlns:a16="http://schemas.microsoft.com/office/drawing/2014/main" id="{55CA09D8-7EA5-42A4-8F48-1A1C69FE40C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a:extLst>
            <a:ext uri="{FF2B5EF4-FFF2-40B4-BE49-F238E27FC236}">
              <a16:creationId xmlns:a16="http://schemas.microsoft.com/office/drawing/2014/main" id="{31DCB7D5-9623-49A4-B169-98B754C2AEF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a:extLst>
            <a:ext uri="{FF2B5EF4-FFF2-40B4-BE49-F238E27FC236}">
              <a16:creationId xmlns:a16="http://schemas.microsoft.com/office/drawing/2014/main" id="{04431325-38CD-4A04-AF74-0C5D590C275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68F2E089-BD59-451C-8D44-E1404B72FD9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a:extLst>
            <a:ext uri="{FF2B5EF4-FFF2-40B4-BE49-F238E27FC236}">
              <a16:creationId xmlns:a16="http://schemas.microsoft.com/office/drawing/2014/main" id="{F51647AD-1487-4FC7-B4C6-504F2632212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a:extLst>
            <a:ext uri="{FF2B5EF4-FFF2-40B4-BE49-F238E27FC236}">
              <a16:creationId xmlns:a16="http://schemas.microsoft.com/office/drawing/2014/main" id="{02C6A24C-144E-4DAD-A5CA-298002B6EBD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a:extLst>
            <a:ext uri="{FF2B5EF4-FFF2-40B4-BE49-F238E27FC236}">
              <a16:creationId xmlns:a16="http://schemas.microsoft.com/office/drawing/2014/main" id="{DE429115-FA7A-4643-A1CE-CA6F94D0E92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a:extLst>
            <a:ext uri="{FF2B5EF4-FFF2-40B4-BE49-F238E27FC236}">
              <a16:creationId xmlns:a16="http://schemas.microsoft.com/office/drawing/2014/main" id="{A626020A-37ED-44DC-8F0A-55E020F046E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a:extLst>
            <a:ext uri="{FF2B5EF4-FFF2-40B4-BE49-F238E27FC236}">
              <a16:creationId xmlns:a16="http://schemas.microsoft.com/office/drawing/2014/main" id="{836B2285-26CF-4E91-9DEF-C8D1F4CA989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a:extLst>
            <a:ext uri="{FF2B5EF4-FFF2-40B4-BE49-F238E27FC236}">
              <a16:creationId xmlns:a16="http://schemas.microsoft.com/office/drawing/2014/main" id="{0586BD84-07E7-4B16-A33F-4DC45B11058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a:extLst>
            <a:ext uri="{FF2B5EF4-FFF2-40B4-BE49-F238E27FC236}">
              <a16:creationId xmlns:a16="http://schemas.microsoft.com/office/drawing/2014/main" id="{E088F7C5-B274-469F-8C91-6D8BB8F400F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a:extLst>
            <a:ext uri="{FF2B5EF4-FFF2-40B4-BE49-F238E27FC236}">
              <a16:creationId xmlns:a16="http://schemas.microsoft.com/office/drawing/2014/main" id="{765E35B3-B467-42E6-AD0A-8E6A95F8F52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a:extLst>
            <a:ext uri="{FF2B5EF4-FFF2-40B4-BE49-F238E27FC236}">
              <a16:creationId xmlns:a16="http://schemas.microsoft.com/office/drawing/2014/main" id="{33909BFE-9E56-404F-9146-C31CE0F8B79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a:extLst>
            <a:ext uri="{FF2B5EF4-FFF2-40B4-BE49-F238E27FC236}">
              <a16:creationId xmlns:a16="http://schemas.microsoft.com/office/drawing/2014/main" id="{9509DE70-E7AC-4926-9C66-2B160C829B7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6ACEDD3D-717E-4106-8AB4-3883530EC2A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a:extLst>
            <a:ext uri="{FF2B5EF4-FFF2-40B4-BE49-F238E27FC236}">
              <a16:creationId xmlns:a16="http://schemas.microsoft.com/office/drawing/2014/main" id="{FF32B628-7B35-4FFC-8B39-FC45BB032C9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a:extLst>
            <a:ext uri="{FF2B5EF4-FFF2-40B4-BE49-F238E27FC236}">
              <a16:creationId xmlns:a16="http://schemas.microsoft.com/office/drawing/2014/main" id="{90A24785-72A9-4F1C-A398-114DA0A5B7E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11" name="直線コネクタ 510">
          <a:extLst>
            <a:ext uri="{FF2B5EF4-FFF2-40B4-BE49-F238E27FC236}">
              <a16:creationId xmlns:a16="http://schemas.microsoft.com/office/drawing/2014/main" id="{1A673FA5-165D-4AAA-9089-33CF42436C28}"/>
            </a:ext>
          </a:extLst>
        </xdr:cNvPr>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12" name="【学校施設】&#10;一人当たり面積最小値テキスト">
          <a:extLst>
            <a:ext uri="{FF2B5EF4-FFF2-40B4-BE49-F238E27FC236}">
              <a16:creationId xmlns:a16="http://schemas.microsoft.com/office/drawing/2014/main" id="{61736D4E-4A1A-41BC-ABC3-285C3158081A}"/>
            </a:ext>
          </a:extLst>
        </xdr:cNvPr>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13" name="直線コネクタ 512">
          <a:extLst>
            <a:ext uri="{FF2B5EF4-FFF2-40B4-BE49-F238E27FC236}">
              <a16:creationId xmlns:a16="http://schemas.microsoft.com/office/drawing/2014/main" id="{2C055294-5370-4D82-90FB-DC795DED2A0C}"/>
            </a:ext>
          </a:extLst>
        </xdr:cNvPr>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14" name="【学校施設】&#10;一人当たり面積最大値テキスト">
          <a:extLst>
            <a:ext uri="{FF2B5EF4-FFF2-40B4-BE49-F238E27FC236}">
              <a16:creationId xmlns:a16="http://schemas.microsoft.com/office/drawing/2014/main" id="{E7FCDD3E-D444-4611-9877-F42543E5B0AA}"/>
            </a:ext>
          </a:extLst>
        </xdr:cNvPr>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15" name="直線コネクタ 514">
          <a:extLst>
            <a:ext uri="{FF2B5EF4-FFF2-40B4-BE49-F238E27FC236}">
              <a16:creationId xmlns:a16="http://schemas.microsoft.com/office/drawing/2014/main" id="{A2B03AD1-43EA-4906-9B4E-77B51FC2225C}"/>
            </a:ext>
          </a:extLst>
        </xdr:cNvPr>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516" name="【学校施設】&#10;一人当たり面積平均値テキスト">
          <a:extLst>
            <a:ext uri="{FF2B5EF4-FFF2-40B4-BE49-F238E27FC236}">
              <a16:creationId xmlns:a16="http://schemas.microsoft.com/office/drawing/2014/main" id="{C5FEDC6F-92B9-4FE3-923F-0A24F844593D}"/>
            </a:ext>
          </a:extLst>
        </xdr:cNvPr>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17" name="フローチャート: 判断 516">
          <a:extLst>
            <a:ext uri="{FF2B5EF4-FFF2-40B4-BE49-F238E27FC236}">
              <a16:creationId xmlns:a16="http://schemas.microsoft.com/office/drawing/2014/main" id="{A2754870-1112-4641-83EC-830256580B30}"/>
            </a:ext>
          </a:extLst>
        </xdr:cNvPr>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18" name="フローチャート: 判断 517">
          <a:extLst>
            <a:ext uri="{FF2B5EF4-FFF2-40B4-BE49-F238E27FC236}">
              <a16:creationId xmlns:a16="http://schemas.microsoft.com/office/drawing/2014/main" id="{A3844E50-BBAD-4E0F-A319-DAD7E8E7779D}"/>
            </a:ext>
          </a:extLst>
        </xdr:cNvPr>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19" name="フローチャート: 判断 518">
          <a:extLst>
            <a:ext uri="{FF2B5EF4-FFF2-40B4-BE49-F238E27FC236}">
              <a16:creationId xmlns:a16="http://schemas.microsoft.com/office/drawing/2014/main" id="{2D4D6403-1FF4-470C-B080-AE7E307A4913}"/>
            </a:ext>
          </a:extLst>
        </xdr:cNvPr>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20" name="フローチャート: 判断 519">
          <a:extLst>
            <a:ext uri="{FF2B5EF4-FFF2-40B4-BE49-F238E27FC236}">
              <a16:creationId xmlns:a16="http://schemas.microsoft.com/office/drawing/2014/main" id="{95AF8D1B-EF76-4C8D-8641-877AAF6B99FA}"/>
            </a:ext>
          </a:extLst>
        </xdr:cNvPr>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455DC7FA-1D05-4C25-A67B-DEF0A9404E2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EE507476-49C0-4F1A-9C0F-424E17C504A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4DDF21AF-37A8-4DA0-96AF-4E7A432E987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DE0D49A9-F8B5-4B75-9109-411632A5EAE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C00E8103-8323-4014-9574-D034569A54A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9017</xdr:rowOff>
    </xdr:from>
    <xdr:to>
      <xdr:col>116</xdr:col>
      <xdr:colOff>114300</xdr:colOff>
      <xdr:row>63</xdr:row>
      <xdr:rowOff>110617</xdr:rowOff>
    </xdr:to>
    <xdr:sp macro="" textlink="">
      <xdr:nvSpPr>
        <xdr:cNvPr id="526" name="楕円 525">
          <a:extLst>
            <a:ext uri="{FF2B5EF4-FFF2-40B4-BE49-F238E27FC236}">
              <a16:creationId xmlns:a16="http://schemas.microsoft.com/office/drawing/2014/main" id="{146A34FA-20D2-4E6B-B698-5FBD4902BDF1}"/>
            </a:ext>
          </a:extLst>
        </xdr:cNvPr>
        <xdr:cNvSpPr/>
      </xdr:nvSpPr>
      <xdr:spPr>
        <a:xfrm>
          <a:off x="22110700" y="108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31894</xdr:rowOff>
    </xdr:from>
    <xdr:ext cx="469744" cy="259045"/>
    <xdr:sp macro="" textlink="">
      <xdr:nvSpPr>
        <xdr:cNvPr id="527" name="【学校施設】&#10;一人当たり面積該当値テキスト">
          <a:extLst>
            <a:ext uri="{FF2B5EF4-FFF2-40B4-BE49-F238E27FC236}">
              <a16:creationId xmlns:a16="http://schemas.microsoft.com/office/drawing/2014/main" id="{97A11AE5-AE8C-4BCC-881B-A3606EDF6000}"/>
            </a:ext>
          </a:extLst>
        </xdr:cNvPr>
        <xdr:cNvSpPr txBox="1"/>
      </xdr:nvSpPr>
      <xdr:spPr>
        <a:xfrm>
          <a:off x="22199600" y="1066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xdr:rowOff>
    </xdr:from>
    <xdr:to>
      <xdr:col>112</xdr:col>
      <xdr:colOff>38100</xdr:colOff>
      <xdr:row>63</xdr:row>
      <xdr:rowOff>114046</xdr:rowOff>
    </xdr:to>
    <xdr:sp macro="" textlink="">
      <xdr:nvSpPr>
        <xdr:cNvPr id="528" name="楕円 527">
          <a:extLst>
            <a:ext uri="{FF2B5EF4-FFF2-40B4-BE49-F238E27FC236}">
              <a16:creationId xmlns:a16="http://schemas.microsoft.com/office/drawing/2014/main" id="{ED4D0E78-2707-4D5E-B6B4-57E9D1BAFB04}"/>
            </a:ext>
          </a:extLst>
        </xdr:cNvPr>
        <xdr:cNvSpPr/>
      </xdr:nvSpPr>
      <xdr:spPr>
        <a:xfrm>
          <a:off x="21272500" y="108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59817</xdr:rowOff>
    </xdr:from>
    <xdr:to>
      <xdr:col>116</xdr:col>
      <xdr:colOff>63500</xdr:colOff>
      <xdr:row>63</xdr:row>
      <xdr:rowOff>63246</xdr:rowOff>
    </xdr:to>
    <xdr:cxnSp macro="">
      <xdr:nvCxnSpPr>
        <xdr:cNvPr id="529" name="直線コネクタ 528">
          <a:extLst>
            <a:ext uri="{FF2B5EF4-FFF2-40B4-BE49-F238E27FC236}">
              <a16:creationId xmlns:a16="http://schemas.microsoft.com/office/drawing/2014/main" id="{76E89063-DEE6-4358-B704-A03ED369480D}"/>
            </a:ext>
          </a:extLst>
        </xdr:cNvPr>
        <xdr:cNvCxnSpPr/>
      </xdr:nvCxnSpPr>
      <xdr:spPr>
        <a:xfrm flipV="1">
          <a:off x="21323300" y="1086116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18542</xdr:rowOff>
    </xdr:from>
    <xdr:to>
      <xdr:col>107</xdr:col>
      <xdr:colOff>101600</xdr:colOff>
      <xdr:row>63</xdr:row>
      <xdr:rowOff>120142</xdr:rowOff>
    </xdr:to>
    <xdr:sp macro="" textlink="">
      <xdr:nvSpPr>
        <xdr:cNvPr id="530" name="楕円 529">
          <a:extLst>
            <a:ext uri="{FF2B5EF4-FFF2-40B4-BE49-F238E27FC236}">
              <a16:creationId xmlns:a16="http://schemas.microsoft.com/office/drawing/2014/main" id="{8DE5A61D-9B0E-461F-895C-DC80117E5C7B}"/>
            </a:ext>
          </a:extLst>
        </xdr:cNvPr>
        <xdr:cNvSpPr/>
      </xdr:nvSpPr>
      <xdr:spPr>
        <a:xfrm>
          <a:off x="20383500" y="108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63246</xdr:rowOff>
    </xdr:from>
    <xdr:to>
      <xdr:col>111</xdr:col>
      <xdr:colOff>177800</xdr:colOff>
      <xdr:row>63</xdr:row>
      <xdr:rowOff>69342</xdr:rowOff>
    </xdr:to>
    <xdr:cxnSp macro="">
      <xdr:nvCxnSpPr>
        <xdr:cNvPr id="531" name="直線コネクタ 530">
          <a:extLst>
            <a:ext uri="{FF2B5EF4-FFF2-40B4-BE49-F238E27FC236}">
              <a16:creationId xmlns:a16="http://schemas.microsoft.com/office/drawing/2014/main" id="{D3FD97B4-FB99-4ECB-84C8-AAD832C98B78}"/>
            </a:ext>
          </a:extLst>
        </xdr:cNvPr>
        <xdr:cNvCxnSpPr/>
      </xdr:nvCxnSpPr>
      <xdr:spPr>
        <a:xfrm flipV="1">
          <a:off x="20434300" y="1086459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145559</xdr:rowOff>
    </xdr:from>
    <xdr:ext cx="469744" cy="259045"/>
    <xdr:sp macro="" textlink="">
      <xdr:nvSpPr>
        <xdr:cNvPr id="532" name="n_1aveValue【学校施設】&#10;一人当たり面積">
          <a:extLst>
            <a:ext uri="{FF2B5EF4-FFF2-40B4-BE49-F238E27FC236}">
              <a16:creationId xmlns:a16="http://schemas.microsoft.com/office/drawing/2014/main" id="{37400766-1B8A-4FEB-AD90-DFBF765F644A}"/>
            </a:ext>
          </a:extLst>
        </xdr:cNvPr>
        <xdr:cNvSpPr txBox="1"/>
      </xdr:nvSpPr>
      <xdr:spPr>
        <a:xfrm>
          <a:off x="21075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533" name="n_2aveValue【学校施設】&#10;一人当たり面積">
          <a:extLst>
            <a:ext uri="{FF2B5EF4-FFF2-40B4-BE49-F238E27FC236}">
              <a16:creationId xmlns:a16="http://schemas.microsoft.com/office/drawing/2014/main" id="{B1D74B82-4E9D-4F9B-9546-8863BFC92419}"/>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34" name="n_3aveValue【学校施設】&#10;一人当たり面積">
          <a:extLst>
            <a:ext uri="{FF2B5EF4-FFF2-40B4-BE49-F238E27FC236}">
              <a16:creationId xmlns:a16="http://schemas.microsoft.com/office/drawing/2014/main" id="{5974B18F-BBEC-43A2-9855-DC4C2EE8AB7A}"/>
            </a:ext>
          </a:extLst>
        </xdr:cNvPr>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130573</xdr:rowOff>
    </xdr:from>
    <xdr:ext cx="469744" cy="259045"/>
    <xdr:sp macro="" textlink="">
      <xdr:nvSpPr>
        <xdr:cNvPr id="535" name="n_1mainValue【学校施設】&#10;一人当たり面積">
          <a:extLst>
            <a:ext uri="{FF2B5EF4-FFF2-40B4-BE49-F238E27FC236}">
              <a16:creationId xmlns:a16="http://schemas.microsoft.com/office/drawing/2014/main" id="{560D374B-FCA0-425B-9192-AB5D2F89345D}"/>
            </a:ext>
          </a:extLst>
        </xdr:cNvPr>
        <xdr:cNvSpPr txBox="1"/>
      </xdr:nvSpPr>
      <xdr:spPr>
        <a:xfrm>
          <a:off x="21075727" y="1058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136669</xdr:rowOff>
    </xdr:from>
    <xdr:ext cx="469744" cy="259045"/>
    <xdr:sp macro="" textlink="">
      <xdr:nvSpPr>
        <xdr:cNvPr id="536" name="n_2mainValue【学校施設】&#10;一人当たり面積">
          <a:extLst>
            <a:ext uri="{FF2B5EF4-FFF2-40B4-BE49-F238E27FC236}">
              <a16:creationId xmlns:a16="http://schemas.microsoft.com/office/drawing/2014/main" id="{2C52D578-DABE-48B0-BD90-3E6721AACE89}"/>
            </a:ext>
          </a:extLst>
        </xdr:cNvPr>
        <xdr:cNvSpPr txBox="1"/>
      </xdr:nvSpPr>
      <xdr:spPr>
        <a:xfrm>
          <a:off x="20199427" y="1059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a:extLst>
            <a:ext uri="{FF2B5EF4-FFF2-40B4-BE49-F238E27FC236}">
              <a16:creationId xmlns:a16="http://schemas.microsoft.com/office/drawing/2014/main" id="{FA8CF546-E726-4881-AFC6-9550E362BB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a:extLst>
            <a:ext uri="{FF2B5EF4-FFF2-40B4-BE49-F238E27FC236}">
              <a16:creationId xmlns:a16="http://schemas.microsoft.com/office/drawing/2014/main" id="{2AD0CD3A-6B2C-415C-83AD-119BD97A6BC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a:extLst>
            <a:ext uri="{FF2B5EF4-FFF2-40B4-BE49-F238E27FC236}">
              <a16:creationId xmlns:a16="http://schemas.microsoft.com/office/drawing/2014/main" id="{7832466A-EA2C-4B8F-9A1F-3F3B4A317DB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a:extLst>
            <a:ext uri="{FF2B5EF4-FFF2-40B4-BE49-F238E27FC236}">
              <a16:creationId xmlns:a16="http://schemas.microsoft.com/office/drawing/2014/main" id="{2C29C8C3-3433-40B4-89CB-26BE7AC2542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a:extLst>
            <a:ext uri="{FF2B5EF4-FFF2-40B4-BE49-F238E27FC236}">
              <a16:creationId xmlns:a16="http://schemas.microsoft.com/office/drawing/2014/main" id="{226B33A5-D9C3-4120-9089-68BAB642954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a:extLst>
            <a:ext uri="{FF2B5EF4-FFF2-40B4-BE49-F238E27FC236}">
              <a16:creationId xmlns:a16="http://schemas.microsoft.com/office/drawing/2014/main" id="{A7EDF3BC-0322-4713-940F-CDA6950249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a:extLst>
            <a:ext uri="{FF2B5EF4-FFF2-40B4-BE49-F238E27FC236}">
              <a16:creationId xmlns:a16="http://schemas.microsoft.com/office/drawing/2014/main" id="{89AD3ECB-492D-4EC6-B74A-76A62CE0DD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a:extLst>
            <a:ext uri="{FF2B5EF4-FFF2-40B4-BE49-F238E27FC236}">
              <a16:creationId xmlns:a16="http://schemas.microsoft.com/office/drawing/2014/main" id="{7C8C3C9B-857D-4598-9D6D-586EA107B61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a:extLst>
            <a:ext uri="{FF2B5EF4-FFF2-40B4-BE49-F238E27FC236}">
              <a16:creationId xmlns:a16="http://schemas.microsoft.com/office/drawing/2014/main" id="{3AD99475-1B18-4B88-826C-F796E4FD711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a:extLst>
            <a:ext uri="{FF2B5EF4-FFF2-40B4-BE49-F238E27FC236}">
              <a16:creationId xmlns:a16="http://schemas.microsoft.com/office/drawing/2014/main" id="{A599638E-4891-4422-A2E2-967B2B378E4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7" name="テキスト ボックス 546">
          <a:extLst>
            <a:ext uri="{FF2B5EF4-FFF2-40B4-BE49-F238E27FC236}">
              <a16:creationId xmlns:a16="http://schemas.microsoft.com/office/drawing/2014/main" id="{5F09FE11-2ED1-4581-9291-DC4E0740B35B}"/>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8" name="直線コネクタ 547">
          <a:extLst>
            <a:ext uri="{FF2B5EF4-FFF2-40B4-BE49-F238E27FC236}">
              <a16:creationId xmlns:a16="http://schemas.microsoft.com/office/drawing/2014/main" id="{754DA9B7-94A9-49DC-B0EB-25DED8D3647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9" name="テキスト ボックス 548">
          <a:extLst>
            <a:ext uri="{FF2B5EF4-FFF2-40B4-BE49-F238E27FC236}">
              <a16:creationId xmlns:a16="http://schemas.microsoft.com/office/drawing/2014/main" id="{5CB9F835-CB58-47D9-9BE1-08642244D82C}"/>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0" name="直線コネクタ 549">
          <a:extLst>
            <a:ext uri="{FF2B5EF4-FFF2-40B4-BE49-F238E27FC236}">
              <a16:creationId xmlns:a16="http://schemas.microsoft.com/office/drawing/2014/main" id="{DDBD18B8-A4DD-458E-9F3D-4A4AE8F3F70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1" name="テキスト ボックス 550">
          <a:extLst>
            <a:ext uri="{FF2B5EF4-FFF2-40B4-BE49-F238E27FC236}">
              <a16:creationId xmlns:a16="http://schemas.microsoft.com/office/drawing/2014/main" id="{B45D3906-263B-4369-AE1A-02FE8BF5DC9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2" name="直線コネクタ 551">
          <a:extLst>
            <a:ext uri="{FF2B5EF4-FFF2-40B4-BE49-F238E27FC236}">
              <a16:creationId xmlns:a16="http://schemas.microsoft.com/office/drawing/2014/main" id="{9AFF683D-E900-4C5F-804C-F170263DFA2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3" name="テキスト ボックス 552">
          <a:extLst>
            <a:ext uri="{FF2B5EF4-FFF2-40B4-BE49-F238E27FC236}">
              <a16:creationId xmlns:a16="http://schemas.microsoft.com/office/drawing/2014/main" id="{EBCFAC27-29F5-4D78-8F12-FC72FE77480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4" name="直線コネクタ 553">
          <a:extLst>
            <a:ext uri="{FF2B5EF4-FFF2-40B4-BE49-F238E27FC236}">
              <a16:creationId xmlns:a16="http://schemas.microsoft.com/office/drawing/2014/main" id="{0988ABB0-6DB6-4141-ABF5-2E77788D3AB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5" name="テキスト ボックス 554">
          <a:extLst>
            <a:ext uri="{FF2B5EF4-FFF2-40B4-BE49-F238E27FC236}">
              <a16:creationId xmlns:a16="http://schemas.microsoft.com/office/drawing/2014/main" id="{EC152D71-9DC9-48C0-9547-4909856D566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6" name="直線コネクタ 555">
          <a:extLst>
            <a:ext uri="{FF2B5EF4-FFF2-40B4-BE49-F238E27FC236}">
              <a16:creationId xmlns:a16="http://schemas.microsoft.com/office/drawing/2014/main" id="{DFF7CF0B-AD21-416B-B305-02824855C3A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7" name="テキスト ボックス 556">
          <a:extLst>
            <a:ext uri="{FF2B5EF4-FFF2-40B4-BE49-F238E27FC236}">
              <a16:creationId xmlns:a16="http://schemas.microsoft.com/office/drawing/2014/main" id="{70DE8DE9-FDB3-4196-A60C-F692300F5BCD}"/>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a:extLst>
            <a:ext uri="{FF2B5EF4-FFF2-40B4-BE49-F238E27FC236}">
              <a16:creationId xmlns:a16="http://schemas.microsoft.com/office/drawing/2014/main" id="{BEB23C81-EA31-4BC3-A61B-49D6DE51EC8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a:extLst>
            <a:ext uri="{FF2B5EF4-FFF2-40B4-BE49-F238E27FC236}">
              <a16:creationId xmlns:a16="http://schemas.microsoft.com/office/drawing/2014/main" id="{7F894A98-2C0B-4B2D-B44A-0662804CE76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児童館】&#10;有形固定資産減価償却率グラフ枠">
          <a:extLst>
            <a:ext uri="{FF2B5EF4-FFF2-40B4-BE49-F238E27FC236}">
              <a16:creationId xmlns:a16="http://schemas.microsoft.com/office/drawing/2014/main" id="{F3AF9525-7AD1-4693-B1AC-4212B7129BA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61" name="直線コネクタ 560">
          <a:extLst>
            <a:ext uri="{FF2B5EF4-FFF2-40B4-BE49-F238E27FC236}">
              <a16:creationId xmlns:a16="http://schemas.microsoft.com/office/drawing/2014/main" id="{F57BCC12-9E78-464C-9D2F-89AB28B5D1B8}"/>
            </a:ext>
          </a:extLst>
        </xdr:cNvPr>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62" name="【児童館】&#10;有形固定資産減価償却率最小値テキスト">
          <a:extLst>
            <a:ext uri="{FF2B5EF4-FFF2-40B4-BE49-F238E27FC236}">
              <a16:creationId xmlns:a16="http://schemas.microsoft.com/office/drawing/2014/main" id="{8E0C7744-898A-4A34-8169-865CEA37609F}"/>
            </a:ext>
          </a:extLst>
        </xdr:cNvPr>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63" name="直線コネクタ 562">
          <a:extLst>
            <a:ext uri="{FF2B5EF4-FFF2-40B4-BE49-F238E27FC236}">
              <a16:creationId xmlns:a16="http://schemas.microsoft.com/office/drawing/2014/main" id="{BC229DCD-97BB-4181-9DDC-9B94E14B34F6}"/>
            </a:ext>
          </a:extLst>
        </xdr:cNvPr>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64" name="【児童館】&#10;有形固定資産減価償却率最大値テキスト">
          <a:extLst>
            <a:ext uri="{FF2B5EF4-FFF2-40B4-BE49-F238E27FC236}">
              <a16:creationId xmlns:a16="http://schemas.microsoft.com/office/drawing/2014/main" id="{DD70105A-1B53-4835-8016-8A9CBD573B5F}"/>
            </a:ext>
          </a:extLst>
        </xdr:cNvPr>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65" name="直線コネクタ 564">
          <a:extLst>
            <a:ext uri="{FF2B5EF4-FFF2-40B4-BE49-F238E27FC236}">
              <a16:creationId xmlns:a16="http://schemas.microsoft.com/office/drawing/2014/main" id="{0FC2C838-236C-44DA-9F8F-1EE931B52417}"/>
            </a:ext>
          </a:extLst>
        </xdr:cNvPr>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566" name="【児童館】&#10;有形固定資産減価償却率平均値テキスト">
          <a:extLst>
            <a:ext uri="{FF2B5EF4-FFF2-40B4-BE49-F238E27FC236}">
              <a16:creationId xmlns:a16="http://schemas.microsoft.com/office/drawing/2014/main" id="{70E8B40D-3850-407A-8775-45BF18A32E41}"/>
            </a:ext>
          </a:extLst>
        </xdr:cNvPr>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67" name="フローチャート: 判断 566">
          <a:extLst>
            <a:ext uri="{FF2B5EF4-FFF2-40B4-BE49-F238E27FC236}">
              <a16:creationId xmlns:a16="http://schemas.microsoft.com/office/drawing/2014/main" id="{ECA3B2F1-9312-4758-ABCA-6DA4B2BB2491}"/>
            </a:ext>
          </a:extLst>
        </xdr:cNvPr>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68" name="フローチャート: 判断 567">
          <a:extLst>
            <a:ext uri="{FF2B5EF4-FFF2-40B4-BE49-F238E27FC236}">
              <a16:creationId xmlns:a16="http://schemas.microsoft.com/office/drawing/2014/main" id="{A558B49E-DC5F-47BB-B1E6-074834728674}"/>
            </a:ext>
          </a:extLst>
        </xdr:cNvPr>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69" name="フローチャート: 判断 568">
          <a:extLst>
            <a:ext uri="{FF2B5EF4-FFF2-40B4-BE49-F238E27FC236}">
              <a16:creationId xmlns:a16="http://schemas.microsoft.com/office/drawing/2014/main" id="{C87C1DC0-1A38-4639-86AF-5F98E69250C0}"/>
            </a:ext>
          </a:extLst>
        </xdr:cNvPr>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570" name="フローチャート: 判断 569">
          <a:extLst>
            <a:ext uri="{FF2B5EF4-FFF2-40B4-BE49-F238E27FC236}">
              <a16:creationId xmlns:a16="http://schemas.microsoft.com/office/drawing/2014/main" id="{06F95D79-A300-49CD-9BC8-0F741E6D47CE}"/>
            </a:ext>
          </a:extLst>
        </xdr:cNvPr>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3A81C32B-DA1F-4463-AD1E-FDA06DBAF58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4CA7CD03-CF21-406A-BE0A-850850E03DD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DD73BE33-6AC7-474B-9879-7BF482D543D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EB1934AE-CCB0-4C59-9E66-2E6056939CB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73E46DD7-04CD-4C3D-9A4E-88F6E1C3A6B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71120</xdr:rowOff>
    </xdr:from>
    <xdr:to>
      <xdr:col>85</xdr:col>
      <xdr:colOff>177800</xdr:colOff>
      <xdr:row>83</xdr:row>
      <xdr:rowOff>1270</xdr:rowOff>
    </xdr:to>
    <xdr:sp macro="" textlink="">
      <xdr:nvSpPr>
        <xdr:cNvPr id="576" name="楕円 575">
          <a:extLst>
            <a:ext uri="{FF2B5EF4-FFF2-40B4-BE49-F238E27FC236}">
              <a16:creationId xmlns:a16="http://schemas.microsoft.com/office/drawing/2014/main" id="{E1666EFA-5835-4DEE-ADF5-5D140F996093}"/>
            </a:ext>
          </a:extLst>
        </xdr:cNvPr>
        <xdr:cNvSpPr/>
      </xdr:nvSpPr>
      <xdr:spPr>
        <a:xfrm>
          <a:off x="16268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49547</xdr:rowOff>
    </xdr:from>
    <xdr:ext cx="405111" cy="259045"/>
    <xdr:sp macro="" textlink="">
      <xdr:nvSpPr>
        <xdr:cNvPr id="577" name="【児童館】&#10;有形固定資産減価償却率該当値テキスト">
          <a:extLst>
            <a:ext uri="{FF2B5EF4-FFF2-40B4-BE49-F238E27FC236}">
              <a16:creationId xmlns:a16="http://schemas.microsoft.com/office/drawing/2014/main" id="{424269C2-7402-4048-AB93-CD82AF50606C}"/>
            </a:ext>
          </a:extLst>
        </xdr:cNvPr>
        <xdr:cNvSpPr txBox="1"/>
      </xdr:nvSpPr>
      <xdr:spPr>
        <a:xfrm>
          <a:off x="163576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93980</xdr:rowOff>
    </xdr:from>
    <xdr:to>
      <xdr:col>81</xdr:col>
      <xdr:colOff>101600</xdr:colOff>
      <xdr:row>83</xdr:row>
      <xdr:rowOff>24130</xdr:rowOff>
    </xdr:to>
    <xdr:sp macro="" textlink="">
      <xdr:nvSpPr>
        <xdr:cNvPr id="578" name="楕円 577">
          <a:extLst>
            <a:ext uri="{FF2B5EF4-FFF2-40B4-BE49-F238E27FC236}">
              <a16:creationId xmlns:a16="http://schemas.microsoft.com/office/drawing/2014/main" id="{C976FB2C-BFA4-4B3C-8676-114BFBFDAA99}"/>
            </a:ext>
          </a:extLst>
        </xdr:cNvPr>
        <xdr:cNvSpPr/>
      </xdr:nvSpPr>
      <xdr:spPr>
        <a:xfrm>
          <a:off x="15430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121920</xdr:rowOff>
    </xdr:from>
    <xdr:to>
      <xdr:col>85</xdr:col>
      <xdr:colOff>127000</xdr:colOff>
      <xdr:row>82</xdr:row>
      <xdr:rowOff>144780</xdr:rowOff>
    </xdr:to>
    <xdr:cxnSp macro="">
      <xdr:nvCxnSpPr>
        <xdr:cNvPr id="579" name="直線コネクタ 578">
          <a:extLst>
            <a:ext uri="{FF2B5EF4-FFF2-40B4-BE49-F238E27FC236}">
              <a16:creationId xmlns:a16="http://schemas.microsoft.com/office/drawing/2014/main" id="{8CE2200F-D666-4D4C-8912-589AD1EB9C7B}"/>
            </a:ext>
          </a:extLst>
        </xdr:cNvPr>
        <xdr:cNvCxnSpPr/>
      </xdr:nvCxnSpPr>
      <xdr:spPr>
        <a:xfrm flipV="1">
          <a:off x="15481300" y="14180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139700</xdr:rowOff>
    </xdr:from>
    <xdr:to>
      <xdr:col>76</xdr:col>
      <xdr:colOff>165100</xdr:colOff>
      <xdr:row>83</xdr:row>
      <xdr:rowOff>69850</xdr:rowOff>
    </xdr:to>
    <xdr:sp macro="" textlink="">
      <xdr:nvSpPr>
        <xdr:cNvPr id="580" name="楕円 579">
          <a:extLst>
            <a:ext uri="{FF2B5EF4-FFF2-40B4-BE49-F238E27FC236}">
              <a16:creationId xmlns:a16="http://schemas.microsoft.com/office/drawing/2014/main" id="{A3057189-7E18-4512-A0FF-93FBDCA0150F}"/>
            </a:ext>
          </a:extLst>
        </xdr:cNvPr>
        <xdr:cNvSpPr/>
      </xdr:nvSpPr>
      <xdr:spPr>
        <a:xfrm>
          <a:off x="14541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144780</xdr:rowOff>
    </xdr:from>
    <xdr:to>
      <xdr:col>81</xdr:col>
      <xdr:colOff>50800</xdr:colOff>
      <xdr:row>83</xdr:row>
      <xdr:rowOff>19050</xdr:rowOff>
    </xdr:to>
    <xdr:cxnSp macro="">
      <xdr:nvCxnSpPr>
        <xdr:cNvPr id="581" name="直線コネクタ 580">
          <a:extLst>
            <a:ext uri="{FF2B5EF4-FFF2-40B4-BE49-F238E27FC236}">
              <a16:creationId xmlns:a16="http://schemas.microsoft.com/office/drawing/2014/main" id="{9423D22E-F2CD-42E7-8A87-948D3D730FD2}"/>
            </a:ext>
          </a:extLst>
        </xdr:cNvPr>
        <xdr:cNvCxnSpPr/>
      </xdr:nvCxnSpPr>
      <xdr:spPr>
        <a:xfrm flipV="1">
          <a:off x="14592300" y="14203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582" name="n_1aveValue【児童館】&#10;有形固定資産減価償却率">
          <a:extLst>
            <a:ext uri="{FF2B5EF4-FFF2-40B4-BE49-F238E27FC236}">
              <a16:creationId xmlns:a16="http://schemas.microsoft.com/office/drawing/2014/main" id="{DC82F226-07A6-4513-9F10-EFFE452328D5}"/>
            </a:ext>
          </a:extLst>
        </xdr:cNvPr>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583" name="n_2aveValue【児童館】&#10;有形固定資産減価償却率">
          <a:extLst>
            <a:ext uri="{FF2B5EF4-FFF2-40B4-BE49-F238E27FC236}">
              <a16:creationId xmlns:a16="http://schemas.microsoft.com/office/drawing/2014/main" id="{E1D5BD8E-A3FD-4B75-922A-94A8F11E171E}"/>
            </a:ext>
          </a:extLst>
        </xdr:cNvPr>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584" name="n_3aveValue【児童館】&#10;有形固定資産減価償却率">
          <a:extLst>
            <a:ext uri="{FF2B5EF4-FFF2-40B4-BE49-F238E27FC236}">
              <a16:creationId xmlns:a16="http://schemas.microsoft.com/office/drawing/2014/main" id="{28E770F2-C341-472A-AF58-B91C5C2E404F}"/>
            </a:ext>
          </a:extLst>
        </xdr:cNvPr>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15257</xdr:rowOff>
    </xdr:from>
    <xdr:ext cx="405111" cy="259045"/>
    <xdr:sp macro="" textlink="">
      <xdr:nvSpPr>
        <xdr:cNvPr id="585" name="n_1mainValue【児童館】&#10;有形固定資産減価償却率">
          <a:extLst>
            <a:ext uri="{FF2B5EF4-FFF2-40B4-BE49-F238E27FC236}">
              <a16:creationId xmlns:a16="http://schemas.microsoft.com/office/drawing/2014/main" id="{6B08E345-4E61-4332-B76E-80A9B152F950}"/>
            </a:ext>
          </a:extLst>
        </xdr:cNvPr>
        <xdr:cNvSpPr txBox="1"/>
      </xdr:nvSpPr>
      <xdr:spPr>
        <a:xfrm>
          <a:off x="15266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60977</xdr:rowOff>
    </xdr:from>
    <xdr:ext cx="405111" cy="259045"/>
    <xdr:sp macro="" textlink="">
      <xdr:nvSpPr>
        <xdr:cNvPr id="586" name="n_2mainValue【児童館】&#10;有形固定資産減価償却率">
          <a:extLst>
            <a:ext uri="{FF2B5EF4-FFF2-40B4-BE49-F238E27FC236}">
              <a16:creationId xmlns:a16="http://schemas.microsoft.com/office/drawing/2014/main" id="{A1A9BABA-85DF-4CEC-8655-2015CCA00B4F}"/>
            </a:ext>
          </a:extLst>
        </xdr:cNvPr>
        <xdr:cNvSpPr txBox="1"/>
      </xdr:nvSpPr>
      <xdr:spPr>
        <a:xfrm>
          <a:off x="14389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1AED2D2F-7FC3-467A-8AB4-248536B9605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1676F6DF-D55A-420E-A5F8-016A6E515DB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DC845F08-FD39-408E-87B4-9156F8DBEEC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939A4AC6-80FF-44B7-95C4-D09A59E130F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A5E3510C-FFC5-4EDF-ADF6-F28A53BA7F7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D0AFAB42-1639-4CE3-82F8-B19FAEA29EF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E97A6979-F3FD-4F24-B1BB-C3E3C21703A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7BD496C8-D9B2-4F99-A574-66745687DD3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A68F2CF1-787A-4EA4-B1D0-22E37434F5E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12632337-D066-4679-AA94-5195302183C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a:extLst>
            <a:ext uri="{FF2B5EF4-FFF2-40B4-BE49-F238E27FC236}">
              <a16:creationId xmlns:a16="http://schemas.microsoft.com/office/drawing/2014/main" id="{B2D9A0D8-E676-4EF6-B450-0899F5E1192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a:extLst>
            <a:ext uri="{FF2B5EF4-FFF2-40B4-BE49-F238E27FC236}">
              <a16:creationId xmlns:a16="http://schemas.microsoft.com/office/drawing/2014/main" id="{BCF50EAE-B7FC-4F44-96AA-36B532BC7E6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a:extLst>
            <a:ext uri="{FF2B5EF4-FFF2-40B4-BE49-F238E27FC236}">
              <a16:creationId xmlns:a16="http://schemas.microsoft.com/office/drawing/2014/main" id="{AD2031B9-A16F-471F-B27B-CC9F23A3C29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a:extLst>
            <a:ext uri="{FF2B5EF4-FFF2-40B4-BE49-F238E27FC236}">
              <a16:creationId xmlns:a16="http://schemas.microsoft.com/office/drawing/2014/main" id="{30783915-E487-4554-B2CD-FAF7DD06E8F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a:extLst>
            <a:ext uri="{FF2B5EF4-FFF2-40B4-BE49-F238E27FC236}">
              <a16:creationId xmlns:a16="http://schemas.microsoft.com/office/drawing/2014/main" id="{C1520E12-4921-45B2-96AF-62F4E1C4A49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a:extLst>
            <a:ext uri="{FF2B5EF4-FFF2-40B4-BE49-F238E27FC236}">
              <a16:creationId xmlns:a16="http://schemas.microsoft.com/office/drawing/2014/main" id="{855027B2-ADFC-4384-B370-A0672DDF12E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a:extLst>
            <a:ext uri="{FF2B5EF4-FFF2-40B4-BE49-F238E27FC236}">
              <a16:creationId xmlns:a16="http://schemas.microsoft.com/office/drawing/2014/main" id="{7AA08FF5-73A8-4BEA-B47A-698CC30FE02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a:extLst>
            <a:ext uri="{FF2B5EF4-FFF2-40B4-BE49-F238E27FC236}">
              <a16:creationId xmlns:a16="http://schemas.microsoft.com/office/drawing/2014/main" id="{09AEDFC7-7C00-44E5-B315-F8A2933DE0E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a:extLst>
            <a:ext uri="{FF2B5EF4-FFF2-40B4-BE49-F238E27FC236}">
              <a16:creationId xmlns:a16="http://schemas.microsoft.com/office/drawing/2014/main" id="{C80BDC02-569B-45A5-896F-C5F7B270231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a:extLst>
            <a:ext uri="{FF2B5EF4-FFF2-40B4-BE49-F238E27FC236}">
              <a16:creationId xmlns:a16="http://schemas.microsoft.com/office/drawing/2014/main" id="{8484ECE6-0E3B-420C-8A03-666FBC489FE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8CA9379B-18FA-4081-AC1E-825A79A77E7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9AC80423-A011-4657-97DE-4862CCD20EF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a:extLst>
            <a:ext uri="{FF2B5EF4-FFF2-40B4-BE49-F238E27FC236}">
              <a16:creationId xmlns:a16="http://schemas.microsoft.com/office/drawing/2014/main" id="{275BB1FD-092F-4A4F-9A6A-D77995E81FB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10" name="直線コネクタ 609">
          <a:extLst>
            <a:ext uri="{FF2B5EF4-FFF2-40B4-BE49-F238E27FC236}">
              <a16:creationId xmlns:a16="http://schemas.microsoft.com/office/drawing/2014/main" id="{07005476-7C84-41E2-B263-E5F945D3C44F}"/>
            </a:ext>
          </a:extLst>
        </xdr:cNvPr>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11" name="【児童館】&#10;一人当たり面積最小値テキスト">
          <a:extLst>
            <a:ext uri="{FF2B5EF4-FFF2-40B4-BE49-F238E27FC236}">
              <a16:creationId xmlns:a16="http://schemas.microsoft.com/office/drawing/2014/main" id="{FE35CDA5-2CC7-4696-9B97-C879AB8336AF}"/>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2" name="直線コネクタ 611">
          <a:extLst>
            <a:ext uri="{FF2B5EF4-FFF2-40B4-BE49-F238E27FC236}">
              <a16:creationId xmlns:a16="http://schemas.microsoft.com/office/drawing/2014/main" id="{9B9C035D-5F18-45AC-A867-7687EA8BBF1D}"/>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13" name="【児童館】&#10;一人当たり面積最大値テキスト">
          <a:extLst>
            <a:ext uri="{FF2B5EF4-FFF2-40B4-BE49-F238E27FC236}">
              <a16:creationId xmlns:a16="http://schemas.microsoft.com/office/drawing/2014/main" id="{A3D8EB36-6EAE-4C28-BA0B-618DE533322D}"/>
            </a:ext>
          </a:extLst>
        </xdr:cNvPr>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14" name="直線コネクタ 613">
          <a:extLst>
            <a:ext uri="{FF2B5EF4-FFF2-40B4-BE49-F238E27FC236}">
              <a16:creationId xmlns:a16="http://schemas.microsoft.com/office/drawing/2014/main" id="{9B1E4388-9C84-4B54-9B07-7F2A1B248B22}"/>
            </a:ext>
          </a:extLst>
        </xdr:cNvPr>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35577</xdr:rowOff>
    </xdr:from>
    <xdr:ext cx="469744" cy="259045"/>
    <xdr:sp macro="" textlink="">
      <xdr:nvSpPr>
        <xdr:cNvPr id="615" name="【児童館】&#10;一人当たり面積平均値テキスト">
          <a:extLst>
            <a:ext uri="{FF2B5EF4-FFF2-40B4-BE49-F238E27FC236}">
              <a16:creationId xmlns:a16="http://schemas.microsoft.com/office/drawing/2014/main" id="{62045698-AAF7-4143-998E-45DB6071D520}"/>
            </a:ext>
          </a:extLst>
        </xdr:cNvPr>
        <xdr:cNvSpPr txBox="1"/>
      </xdr:nvSpPr>
      <xdr:spPr>
        <a:xfrm>
          <a:off x="22199600" y="1460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16" name="フローチャート: 判断 615">
          <a:extLst>
            <a:ext uri="{FF2B5EF4-FFF2-40B4-BE49-F238E27FC236}">
              <a16:creationId xmlns:a16="http://schemas.microsoft.com/office/drawing/2014/main" id="{717E2821-0232-4A7C-9451-EDEE60A27881}"/>
            </a:ext>
          </a:extLst>
        </xdr:cNvPr>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17" name="フローチャート: 判断 616">
          <a:extLst>
            <a:ext uri="{FF2B5EF4-FFF2-40B4-BE49-F238E27FC236}">
              <a16:creationId xmlns:a16="http://schemas.microsoft.com/office/drawing/2014/main" id="{645B0978-403F-4AED-91DD-4F99EEC6995D}"/>
            </a:ext>
          </a:extLst>
        </xdr:cNvPr>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18" name="フローチャート: 判断 617">
          <a:extLst>
            <a:ext uri="{FF2B5EF4-FFF2-40B4-BE49-F238E27FC236}">
              <a16:creationId xmlns:a16="http://schemas.microsoft.com/office/drawing/2014/main" id="{AE596AFE-7062-46EA-BECF-075F71DC2AD8}"/>
            </a:ext>
          </a:extLst>
        </xdr:cNvPr>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19" name="フローチャート: 判断 618">
          <a:extLst>
            <a:ext uri="{FF2B5EF4-FFF2-40B4-BE49-F238E27FC236}">
              <a16:creationId xmlns:a16="http://schemas.microsoft.com/office/drawing/2014/main" id="{BB8CE32E-46ED-437D-BBDB-30231A29A541}"/>
            </a:ext>
          </a:extLst>
        </xdr:cNvPr>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8473E42D-917B-429E-B959-C7954452DED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CBFA5B99-A907-450E-9F87-E90982624C7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DD585ED3-C5D5-4307-8E67-75329AF6914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20F889CC-8EBF-4F14-A3A7-B4BF7D15681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1534348-E461-4CF6-90FF-8191A085FE9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114300</xdr:rowOff>
    </xdr:from>
    <xdr:to>
      <xdr:col>116</xdr:col>
      <xdr:colOff>114300</xdr:colOff>
      <xdr:row>79</xdr:row>
      <xdr:rowOff>44450</xdr:rowOff>
    </xdr:to>
    <xdr:sp macro="" textlink="">
      <xdr:nvSpPr>
        <xdr:cNvPr id="625" name="楕円 624">
          <a:extLst>
            <a:ext uri="{FF2B5EF4-FFF2-40B4-BE49-F238E27FC236}">
              <a16:creationId xmlns:a16="http://schemas.microsoft.com/office/drawing/2014/main" id="{C53DCECC-CF72-4E66-B0B0-F3F3222572D9}"/>
            </a:ext>
          </a:extLst>
        </xdr:cNvPr>
        <xdr:cNvSpPr/>
      </xdr:nvSpPr>
      <xdr:spPr>
        <a:xfrm>
          <a:off x="221107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67327</xdr:rowOff>
    </xdr:from>
    <xdr:ext cx="469744" cy="259045"/>
    <xdr:sp macro="" textlink="">
      <xdr:nvSpPr>
        <xdr:cNvPr id="626" name="【児童館】&#10;一人当たり面積該当値テキスト">
          <a:extLst>
            <a:ext uri="{FF2B5EF4-FFF2-40B4-BE49-F238E27FC236}">
              <a16:creationId xmlns:a16="http://schemas.microsoft.com/office/drawing/2014/main" id="{3E4371AD-2699-4655-8720-7C1C85B8A861}"/>
            </a:ext>
          </a:extLst>
        </xdr:cNvPr>
        <xdr:cNvSpPr txBox="1"/>
      </xdr:nvSpPr>
      <xdr:spPr>
        <a:xfrm>
          <a:off x="221996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139700</xdr:rowOff>
    </xdr:from>
    <xdr:to>
      <xdr:col>112</xdr:col>
      <xdr:colOff>38100</xdr:colOff>
      <xdr:row>79</xdr:row>
      <xdr:rowOff>69850</xdr:rowOff>
    </xdr:to>
    <xdr:sp macro="" textlink="">
      <xdr:nvSpPr>
        <xdr:cNvPr id="627" name="楕円 626">
          <a:extLst>
            <a:ext uri="{FF2B5EF4-FFF2-40B4-BE49-F238E27FC236}">
              <a16:creationId xmlns:a16="http://schemas.microsoft.com/office/drawing/2014/main" id="{80CA6473-667C-4FE5-90D3-040CCFF630C3}"/>
            </a:ext>
          </a:extLst>
        </xdr:cNvPr>
        <xdr:cNvSpPr/>
      </xdr:nvSpPr>
      <xdr:spPr>
        <a:xfrm>
          <a:off x="21272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165100</xdr:rowOff>
    </xdr:from>
    <xdr:to>
      <xdr:col>116</xdr:col>
      <xdr:colOff>63500</xdr:colOff>
      <xdr:row>79</xdr:row>
      <xdr:rowOff>19050</xdr:rowOff>
    </xdr:to>
    <xdr:cxnSp macro="">
      <xdr:nvCxnSpPr>
        <xdr:cNvPr id="628" name="直線コネクタ 627">
          <a:extLst>
            <a:ext uri="{FF2B5EF4-FFF2-40B4-BE49-F238E27FC236}">
              <a16:creationId xmlns:a16="http://schemas.microsoft.com/office/drawing/2014/main" id="{C5581814-D7DD-4F73-B367-323E36044C23}"/>
            </a:ext>
          </a:extLst>
        </xdr:cNvPr>
        <xdr:cNvCxnSpPr/>
      </xdr:nvCxnSpPr>
      <xdr:spPr>
        <a:xfrm flipV="1">
          <a:off x="21323300" y="13538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629" name="楕円 628">
          <a:extLst>
            <a:ext uri="{FF2B5EF4-FFF2-40B4-BE49-F238E27FC236}">
              <a16:creationId xmlns:a16="http://schemas.microsoft.com/office/drawing/2014/main" id="{983A203D-0199-49AE-8AEE-EAAE6B7EAEFF}"/>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19050</xdr:rowOff>
    </xdr:from>
    <xdr:to>
      <xdr:col>111</xdr:col>
      <xdr:colOff>177800</xdr:colOff>
      <xdr:row>82</xdr:row>
      <xdr:rowOff>152400</xdr:rowOff>
    </xdr:to>
    <xdr:cxnSp macro="">
      <xdr:nvCxnSpPr>
        <xdr:cNvPr id="630" name="直線コネクタ 629">
          <a:extLst>
            <a:ext uri="{FF2B5EF4-FFF2-40B4-BE49-F238E27FC236}">
              <a16:creationId xmlns:a16="http://schemas.microsoft.com/office/drawing/2014/main" id="{AAE5C441-3B9E-48FA-A5AA-CE5099B90971}"/>
            </a:ext>
          </a:extLst>
        </xdr:cNvPr>
        <xdr:cNvCxnSpPr/>
      </xdr:nvCxnSpPr>
      <xdr:spPr>
        <a:xfrm flipV="1">
          <a:off x="20434300" y="135636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149877</xdr:rowOff>
    </xdr:from>
    <xdr:ext cx="469744" cy="259045"/>
    <xdr:sp macro="" textlink="">
      <xdr:nvSpPr>
        <xdr:cNvPr id="631" name="n_1aveValue【児童館】&#10;一人当たり面積">
          <a:extLst>
            <a:ext uri="{FF2B5EF4-FFF2-40B4-BE49-F238E27FC236}">
              <a16:creationId xmlns:a16="http://schemas.microsoft.com/office/drawing/2014/main" id="{2D62588B-0DE7-4894-A897-35FD0E604E78}"/>
            </a:ext>
          </a:extLst>
        </xdr:cNvPr>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32" name="n_2aveValue【児童館】&#10;一人当たり面積">
          <a:extLst>
            <a:ext uri="{FF2B5EF4-FFF2-40B4-BE49-F238E27FC236}">
              <a16:creationId xmlns:a16="http://schemas.microsoft.com/office/drawing/2014/main" id="{C4611F11-172D-4163-BA29-52F4B8D52FE0}"/>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633" name="n_3aveValue【児童館】&#10;一人当たり面積">
          <a:extLst>
            <a:ext uri="{FF2B5EF4-FFF2-40B4-BE49-F238E27FC236}">
              <a16:creationId xmlns:a16="http://schemas.microsoft.com/office/drawing/2014/main" id="{18A78FCF-1E27-4DE6-846F-DB7CC942E63F}"/>
            </a:ext>
          </a:extLst>
        </xdr:cNvPr>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86377</xdr:rowOff>
    </xdr:from>
    <xdr:ext cx="469744" cy="259045"/>
    <xdr:sp macro="" textlink="">
      <xdr:nvSpPr>
        <xdr:cNvPr id="634" name="n_1mainValue【児童館】&#10;一人当たり面積">
          <a:extLst>
            <a:ext uri="{FF2B5EF4-FFF2-40B4-BE49-F238E27FC236}">
              <a16:creationId xmlns:a16="http://schemas.microsoft.com/office/drawing/2014/main" id="{B554D03C-DDB5-48CF-B518-C7CD3C4D6DB6}"/>
            </a:ext>
          </a:extLst>
        </xdr:cNvPr>
        <xdr:cNvSpPr txBox="1"/>
      </xdr:nvSpPr>
      <xdr:spPr>
        <a:xfrm>
          <a:off x="210757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35" name="n_2mainValue【児童館】&#10;一人当たり面積">
          <a:extLst>
            <a:ext uri="{FF2B5EF4-FFF2-40B4-BE49-F238E27FC236}">
              <a16:creationId xmlns:a16="http://schemas.microsoft.com/office/drawing/2014/main" id="{3897CA3A-8E4C-42AB-92BA-6900555ECE7D}"/>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973ACF39-2AAC-4BD0-A069-DB44042ED63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ECC37A2C-6235-4E94-A6C7-3F93309F1A3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31788D9B-7681-4761-A84A-E5D366B8C4F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B28ABC38-05E7-4E20-9F29-F83CC94FB9D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9A736F0A-E56A-4795-B21B-37AD9FF7C11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68186D03-11B5-49A0-B95B-09C16CE053C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73E52184-CF32-47C4-8613-5C1A99CF9FE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A5DA15E9-280C-48A5-8560-4CBBE38AA56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ADCF7D16-2068-4D48-B606-B6ECD6C541F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E8099F93-F3D4-4C40-B605-AF35EDB3FEA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6" name="テキスト ボックス 645">
          <a:extLst>
            <a:ext uri="{FF2B5EF4-FFF2-40B4-BE49-F238E27FC236}">
              <a16:creationId xmlns:a16="http://schemas.microsoft.com/office/drawing/2014/main" id="{BDC8C080-3D25-472A-BC69-BE1938700966}"/>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7" name="直線コネクタ 646">
          <a:extLst>
            <a:ext uri="{FF2B5EF4-FFF2-40B4-BE49-F238E27FC236}">
              <a16:creationId xmlns:a16="http://schemas.microsoft.com/office/drawing/2014/main" id="{1D85AA3B-AAD4-4CD9-9A0D-2C34BB73F58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8" name="テキスト ボックス 647">
          <a:extLst>
            <a:ext uri="{FF2B5EF4-FFF2-40B4-BE49-F238E27FC236}">
              <a16:creationId xmlns:a16="http://schemas.microsoft.com/office/drawing/2014/main" id="{28B7E0BC-1AED-435A-85A2-60696AE0DA55}"/>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9" name="直線コネクタ 648">
          <a:extLst>
            <a:ext uri="{FF2B5EF4-FFF2-40B4-BE49-F238E27FC236}">
              <a16:creationId xmlns:a16="http://schemas.microsoft.com/office/drawing/2014/main" id="{76DFE554-58B4-4362-B8D5-069CA11F65A8}"/>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0" name="テキスト ボックス 649">
          <a:extLst>
            <a:ext uri="{FF2B5EF4-FFF2-40B4-BE49-F238E27FC236}">
              <a16:creationId xmlns:a16="http://schemas.microsoft.com/office/drawing/2014/main" id="{1D2EB1CD-ACF5-4EB1-91E6-EFD83732B5F7}"/>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1" name="直線コネクタ 650">
          <a:extLst>
            <a:ext uri="{FF2B5EF4-FFF2-40B4-BE49-F238E27FC236}">
              <a16:creationId xmlns:a16="http://schemas.microsoft.com/office/drawing/2014/main" id="{095FB927-F946-4D4E-8A9A-63204510397A}"/>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2" name="テキスト ボックス 651">
          <a:extLst>
            <a:ext uri="{FF2B5EF4-FFF2-40B4-BE49-F238E27FC236}">
              <a16:creationId xmlns:a16="http://schemas.microsoft.com/office/drawing/2014/main" id="{544F0556-E71D-40D6-A350-185A6A4EE245}"/>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3" name="直線コネクタ 652">
          <a:extLst>
            <a:ext uri="{FF2B5EF4-FFF2-40B4-BE49-F238E27FC236}">
              <a16:creationId xmlns:a16="http://schemas.microsoft.com/office/drawing/2014/main" id="{43BDFA85-BD23-4FFE-94DA-BA497C5F8C88}"/>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54" name="テキスト ボックス 653">
          <a:extLst>
            <a:ext uri="{FF2B5EF4-FFF2-40B4-BE49-F238E27FC236}">
              <a16:creationId xmlns:a16="http://schemas.microsoft.com/office/drawing/2014/main" id="{E5731961-614B-48FD-A656-B362420D07F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90AEF00C-1140-43CC-AC07-4A9B2C5EE41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6" name="テキスト ボックス 655">
          <a:extLst>
            <a:ext uri="{FF2B5EF4-FFF2-40B4-BE49-F238E27FC236}">
              <a16:creationId xmlns:a16="http://schemas.microsoft.com/office/drawing/2014/main" id="{95E5874A-F570-46B5-84D7-85B90C5719E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09850448-66F1-4696-805B-7767E575192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58" name="直線コネクタ 657">
          <a:extLst>
            <a:ext uri="{FF2B5EF4-FFF2-40B4-BE49-F238E27FC236}">
              <a16:creationId xmlns:a16="http://schemas.microsoft.com/office/drawing/2014/main" id="{0A6C9714-2F83-4B29-9018-0948015228A4}"/>
            </a:ext>
          </a:extLst>
        </xdr:cNvPr>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59" name="【公民館】&#10;有形固定資産減価償却率最小値テキスト">
          <a:extLst>
            <a:ext uri="{FF2B5EF4-FFF2-40B4-BE49-F238E27FC236}">
              <a16:creationId xmlns:a16="http://schemas.microsoft.com/office/drawing/2014/main" id="{FA3C1F61-C055-4320-B15D-9340F4A0CE0D}"/>
            </a:ext>
          </a:extLst>
        </xdr:cNvPr>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60" name="直線コネクタ 659">
          <a:extLst>
            <a:ext uri="{FF2B5EF4-FFF2-40B4-BE49-F238E27FC236}">
              <a16:creationId xmlns:a16="http://schemas.microsoft.com/office/drawing/2014/main" id="{08AC06FC-3A3A-41D7-ADEC-475FD352EB7A}"/>
            </a:ext>
          </a:extLst>
        </xdr:cNvPr>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61" name="【公民館】&#10;有形固定資産減価償却率最大値テキスト">
          <a:extLst>
            <a:ext uri="{FF2B5EF4-FFF2-40B4-BE49-F238E27FC236}">
              <a16:creationId xmlns:a16="http://schemas.microsoft.com/office/drawing/2014/main" id="{74B7833A-6E03-41E3-AE4D-38F31C67A70E}"/>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62" name="直線コネクタ 661">
          <a:extLst>
            <a:ext uri="{FF2B5EF4-FFF2-40B4-BE49-F238E27FC236}">
              <a16:creationId xmlns:a16="http://schemas.microsoft.com/office/drawing/2014/main" id="{23E711F5-3A1D-41FE-BCAC-BBF0FEF81F9F}"/>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663" name="【公民館】&#10;有形固定資産減価償却率平均値テキスト">
          <a:extLst>
            <a:ext uri="{FF2B5EF4-FFF2-40B4-BE49-F238E27FC236}">
              <a16:creationId xmlns:a16="http://schemas.microsoft.com/office/drawing/2014/main" id="{74367F40-675A-4B2B-9098-DB35B5ABC86B}"/>
            </a:ext>
          </a:extLst>
        </xdr:cNvPr>
        <xdr:cNvSpPr txBox="1"/>
      </xdr:nvSpPr>
      <xdr:spPr>
        <a:xfrm>
          <a:off x="16357600"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664" name="フローチャート: 判断 663">
          <a:extLst>
            <a:ext uri="{FF2B5EF4-FFF2-40B4-BE49-F238E27FC236}">
              <a16:creationId xmlns:a16="http://schemas.microsoft.com/office/drawing/2014/main" id="{438907C5-5ECD-477B-923C-D5CE0B342EF8}"/>
            </a:ext>
          </a:extLst>
        </xdr:cNvPr>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665" name="フローチャート: 判断 664">
          <a:extLst>
            <a:ext uri="{FF2B5EF4-FFF2-40B4-BE49-F238E27FC236}">
              <a16:creationId xmlns:a16="http://schemas.microsoft.com/office/drawing/2014/main" id="{D150A8C0-F76C-4942-9A31-7D2DC5DB811E}"/>
            </a:ext>
          </a:extLst>
        </xdr:cNvPr>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666" name="フローチャート: 判断 665">
          <a:extLst>
            <a:ext uri="{FF2B5EF4-FFF2-40B4-BE49-F238E27FC236}">
              <a16:creationId xmlns:a16="http://schemas.microsoft.com/office/drawing/2014/main" id="{3CB3C6D7-4D40-4B9F-A900-597BFE331F83}"/>
            </a:ext>
          </a:extLst>
        </xdr:cNvPr>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667" name="フローチャート: 判断 666">
          <a:extLst>
            <a:ext uri="{FF2B5EF4-FFF2-40B4-BE49-F238E27FC236}">
              <a16:creationId xmlns:a16="http://schemas.microsoft.com/office/drawing/2014/main" id="{FF2F9B93-AD98-4876-A3CC-547A2AA6C867}"/>
            </a:ext>
          </a:extLst>
        </xdr:cNvPr>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F892A29B-A7BA-4C1D-A76D-58205FD3F47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EC0416B1-4694-4AB7-993E-52B8D5A594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49BCD83A-F5B2-4693-B3F7-E6702583741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5E8F72C4-889C-4605-81DB-05D86CCF102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48B6ECEF-2F1A-45AA-AB89-C169650C010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57404</xdr:rowOff>
    </xdr:from>
    <xdr:to>
      <xdr:col>85</xdr:col>
      <xdr:colOff>177800</xdr:colOff>
      <xdr:row>107</xdr:row>
      <xdr:rowOff>159004</xdr:rowOff>
    </xdr:to>
    <xdr:sp macro="" textlink="">
      <xdr:nvSpPr>
        <xdr:cNvPr id="673" name="楕円 672">
          <a:extLst>
            <a:ext uri="{FF2B5EF4-FFF2-40B4-BE49-F238E27FC236}">
              <a16:creationId xmlns:a16="http://schemas.microsoft.com/office/drawing/2014/main" id="{94D31F32-9FE0-4B42-A2FA-E76C72DA9FB6}"/>
            </a:ext>
          </a:extLst>
        </xdr:cNvPr>
        <xdr:cNvSpPr/>
      </xdr:nvSpPr>
      <xdr:spPr>
        <a:xfrm>
          <a:off x="162687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35831</xdr:rowOff>
    </xdr:from>
    <xdr:ext cx="405111" cy="259045"/>
    <xdr:sp macro="" textlink="">
      <xdr:nvSpPr>
        <xdr:cNvPr id="674" name="【公民館】&#10;有形固定資産減価償却率該当値テキスト">
          <a:extLst>
            <a:ext uri="{FF2B5EF4-FFF2-40B4-BE49-F238E27FC236}">
              <a16:creationId xmlns:a16="http://schemas.microsoft.com/office/drawing/2014/main" id="{7FD470E5-2E62-403F-9559-C5D18406CE2E}"/>
            </a:ext>
          </a:extLst>
        </xdr:cNvPr>
        <xdr:cNvSpPr txBox="1"/>
      </xdr:nvSpPr>
      <xdr:spPr>
        <a:xfrm>
          <a:off x="16357600" y="1838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87122</xdr:rowOff>
    </xdr:from>
    <xdr:to>
      <xdr:col>81</xdr:col>
      <xdr:colOff>101600</xdr:colOff>
      <xdr:row>108</xdr:row>
      <xdr:rowOff>17272</xdr:rowOff>
    </xdr:to>
    <xdr:sp macro="" textlink="">
      <xdr:nvSpPr>
        <xdr:cNvPr id="675" name="楕円 674">
          <a:extLst>
            <a:ext uri="{FF2B5EF4-FFF2-40B4-BE49-F238E27FC236}">
              <a16:creationId xmlns:a16="http://schemas.microsoft.com/office/drawing/2014/main" id="{2155E444-AAE0-45E2-86CC-EAC5B72BEFE4}"/>
            </a:ext>
          </a:extLst>
        </xdr:cNvPr>
        <xdr:cNvSpPr/>
      </xdr:nvSpPr>
      <xdr:spPr>
        <a:xfrm>
          <a:off x="15430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108204</xdr:rowOff>
    </xdr:from>
    <xdr:to>
      <xdr:col>85</xdr:col>
      <xdr:colOff>127000</xdr:colOff>
      <xdr:row>107</xdr:row>
      <xdr:rowOff>137922</xdr:rowOff>
    </xdr:to>
    <xdr:cxnSp macro="">
      <xdr:nvCxnSpPr>
        <xdr:cNvPr id="676" name="直線コネクタ 675">
          <a:extLst>
            <a:ext uri="{FF2B5EF4-FFF2-40B4-BE49-F238E27FC236}">
              <a16:creationId xmlns:a16="http://schemas.microsoft.com/office/drawing/2014/main" id="{5DD35D43-8799-4FF6-9B74-19D6160BD5B1}"/>
            </a:ext>
          </a:extLst>
        </xdr:cNvPr>
        <xdr:cNvCxnSpPr/>
      </xdr:nvCxnSpPr>
      <xdr:spPr>
        <a:xfrm flipV="1">
          <a:off x="15481300" y="1845335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135128</xdr:rowOff>
    </xdr:from>
    <xdr:to>
      <xdr:col>76</xdr:col>
      <xdr:colOff>165100</xdr:colOff>
      <xdr:row>108</xdr:row>
      <xdr:rowOff>65278</xdr:rowOff>
    </xdr:to>
    <xdr:sp macro="" textlink="">
      <xdr:nvSpPr>
        <xdr:cNvPr id="677" name="楕円 676">
          <a:extLst>
            <a:ext uri="{FF2B5EF4-FFF2-40B4-BE49-F238E27FC236}">
              <a16:creationId xmlns:a16="http://schemas.microsoft.com/office/drawing/2014/main" id="{3C08794A-2302-4A1F-8A8B-49678429119D}"/>
            </a:ext>
          </a:extLst>
        </xdr:cNvPr>
        <xdr:cNvSpPr/>
      </xdr:nvSpPr>
      <xdr:spPr>
        <a:xfrm>
          <a:off x="145415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137922</xdr:rowOff>
    </xdr:from>
    <xdr:to>
      <xdr:col>81</xdr:col>
      <xdr:colOff>50800</xdr:colOff>
      <xdr:row>108</xdr:row>
      <xdr:rowOff>14478</xdr:rowOff>
    </xdr:to>
    <xdr:cxnSp macro="">
      <xdr:nvCxnSpPr>
        <xdr:cNvPr id="678" name="直線コネクタ 677">
          <a:extLst>
            <a:ext uri="{FF2B5EF4-FFF2-40B4-BE49-F238E27FC236}">
              <a16:creationId xmlns:a16="http://schemas.microsoft.com/office/drawing/2014/main" id="{AECC6A89-E638-4B3D-907C-4CCE2B588E01}"/>
            </a:ext>
          </a:extLst>
        </xdr:cNvPr>
        <xdr:cNvCxnSpPr/>
      </xdr:nvCxnSpPr>
      <xdr:spPr>
        <a:xfrm flipV="1">
          <a:off x="14592300" y="1848307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170959</xdr:rowOff>
    </xdr:from>
    <xdr:ext cx="405111" cy="259045"/>
    <xdr:sp macro="" textlink="">
      <xdr:nvSpPr>
        <xdr:cNvPr id="679" name="n_1aveValue【公民館】&#10;有形固定資産減価償却率">
          <a:extLst>
            <a:ext uri="{FF2B5EF4-FFF2-40B4-BE49-F238E27FC236}">
              <a16:creationId xmlns:a16="http://schemas.microsoft.com/office/drawing/2014/main" id="{0B5893AB-E6AD-4846-A5D9-6A5A5F323AF8}"/>
            </a:ext>
          </a:extLst>
        </xdr:cNvPr>
        <xdr:cNvSpPr txBox="1"/>
      </xdr:nvSpPr>
      <xdr:spPr>
        <a:xfrm>
          <a:off x="15266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680" name="n_2aveValue【公民館】&#10;有形固定資産減価償却率">
          <a:extLst>
            <a:ext uri="{FF2B5EF4-FFF2-40B4-BE49-F238E27FC236}">
              <a16:creationId xmlns:a16="http://schemas.microsoft.com/office/drawing/2014/main" id="{171EACBB-0710-41C0-9D9A-A0EFE77E3501}"/>
            </a:ext>
          </a:extLst>
        </xdr:cNvPr>
        <xdr:cNvSpPr txBox="1"/>
      </xdr:nvSpPr>
      <xdr:spPr>
        <a:xfrm>
          <a:off x="14389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681" name="n_3aveValue【公民館】&#10;有形固定資産減価償却率">
          <a:extLst>
            <a:ext uri="{FF2B5EF4-FFF2-40B4-BE49-F238E27FC236}">
              <a16:creationId xmlns:a16="http://schemas.microsoft.com/office/drawing/2014/main" id="{74D5BF87-4C63-41CE-86B8-E6DA75EE1815}"/>
            </a:ext>
          </a:extLst>
        </xdr:cNvPr>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8399</xdr:rowOff>
    </xdr:from>
    <xdr:ext cx="405111" cy="259045"/>
    <xdr:sp macro="" textlink="">
      <xdr:nvSpPr>
        <xdr:cNvPr id="682" name="n_1mainValue【公民館】&#10;有形固定資産減価償却率">
          <a:extLst>
            <a:ext uri="{FF2B5EF4-FFF2-40B4-BE49-F238E27FC236}">
              <a16:creationId xmlns:a16="http://schemas.microsoft.com/office/drawing/2014/main" id="{D3BF5282-4F90-4A47-8072-9FA680A1CEEA}"/>
            </a:ext>
          </a:extLst>
        </xdr:cNvPr>
        <xdr:cNvSpPr txBox="1"/>
      </xdr:nvSpPr>
      <xdr:spPr>
        <a:xfrm>
          <a:off x="15266044" y="1852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56405</xdr:rowOff>
    </xdr:from>
    <xdr:ext cx="405111" cy="259045"/>
    <xdr:sp macro="" textlink="">
      <xdr:nvSpPr>
        <xdr:cNvPr id="683" name="n_2mainValue【公民館】&#10;有形固定資産減価償却率">
          <a:extLst>
            <a:ext uri="{FF2B5EF4-FFF2-40B4-BE49-F238E27FC236}">
              <a16:creationId xmlns:a16="http://schemas.microsoft.com/office/drawing/2014/main" id="{F243D9B1-2DDA-4905-AD94-F77F650B2BC6}"/>
            </a:ext>
          </a:extLst>
        </xdr:cNvPr>
        <xdr:cNvSpPr txBox="1"/>
      </xdr:nvSpPr>
      <xdr:spPr>
        <a:xfrm>
          <a:off x="14389744" y="1857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a:extLst>
            <a:ext uri="{FF2B5EF4-FFF2-40B4-BE49-F238E27FC236}">
              <a16:creationId xmlns:a16="http://schemas.microsoft.com/office/drawing/2014/main" id="{96CDE7E8-D531-4C41-9507-1F246BE44E5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a:extLst>
            <a:ext uri="{FF2B5EF4-FFF2-40B4-BE49-F238E27FC236}">
              <a16:creationId xmlns:a16="http://schemas.microsoft.com/office/drawing/2014/main" id="{D5E387C1-9815-409F-82AB-26A9938CD64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a:extLst>
            <a:ext uri="{FF2B5EF4-FFF2-40B4-BE49-F238E27FC236}">
              <a16:creationId xmlns:a16="http://schemas.microsoft.com/office/drawing/2014/main" id="{1FBF0077-7491-45A5-A35C-04BDD30CEBA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a:extLst>
            <a:ext uri="{FF2B5EF4-FFF2-40B4-BE49-F238E27FC236}">
              <a16:creationId xmlns:a16="http://schemas.microsoft.com/office/drawing/2014/main" id="{14D1703F-AB1B-48B4-83E3-DEC0A2BF97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a:extLst>
            <a:ext uri="{FF2B5EF4-FFF2-40B4-BE49-F238E27FC236}">
              <a16:creationId xmlns:a16="http://schemas.microsoft.com/office/drawing/2014/main" id="{B35186D6-39DB-43F3-B548-AE90F379894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a:extLst>
            <a:ext uri="{FF2B5EF4-FFF2-40B4-BE49-F238E27FC236}">
              <a16:creationId xmlns:a16="http://schemas.microsoft.com/office/drawing/2014/main" id="{7AEE95B5-39EE-4457-8F42-32BBD6DD13C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a:extLst>
            <a:ext uri="{FF2B5EF4-FFF2-40B4-BE49-F238E27FC236}">
              <a16:creationId xmlns:a16="http://schemas.microsoft.com/office/drawing/2014/main" id="{79494EC0-2107-4617-AAC7-A2698E983EF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a:extLst>
            <a:ext uri="{FF2B5EF4-FFF2-40B4-BE49-F238E27FC236}">
              <a16:creationId xmlns:a16="http://schemas.microsoft.com/office/drawing/2014/main" id="{404D6B90-BE3F-4D12-A802-FC9B5E39CE5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a:extLst>
            <a:ext uri="{FF2B5EF4-FFF2-40B4-BE49-F238E27FC236}">
              <a16:creationId xmlns:a16="http://schemas.microsoft.com/office/drawing/2014/main" id="{4A21B73E-F522-4CC9-A4DB-4BA8EED3EB2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a:extLst>
            <a:ext uri="{FF2B5EF4-FFF2-40B4-BE49-F238E27FC236}">
              <a16:creationId xmlns:a16="http://schemas.microsoft.com/office/drawing/2014/main" id="{ACBEB734-75B1-4DC3-BFFE-7C17E420488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4" name="直線コネクタ 693">
          <a:extLst>
            <a:ext uri="{FF2B5EF4-FFF2-40B4-BE49-F238E27FC236}">
              <a16:creationId xmlns:a16="http://schemas.microsoft.com/office/drawing/2014/main" id="{C24284F7-9158-47C8-90BE-E14ED7BD3D3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5" name="テキスト ボックス 694">
          <a:extLst>
            <a:ext uri="{FF2B5EF4-FFF2-40B4-BE49-F238E27FC236}">
              <a16:creationId xmlns:a16="http://schemas.microsoft.com/office/drawing/2014/main" id="{1440CA88-66E8-460F-80C7-89645340C1F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6" name="直線コネクタ 695">
          <a:extLst>
            <a:ext uri="{FF2B5EF4-FFF2-40B4-BE49-F238E27FC236}">
              <a16:creationId xmlns:a16="http://schemas.microsoft.com/office/drawing/2014/main" id="{FE53A634-CF54-4060-B6CC-857820BB926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7" name="テキスト ボックス 696">
          <a:extLst>
            <a:ext uri="{FF2B5EF4-FFF2-40B4-BE49-F238E27FC236}">
              <a16:creationId xmlns:a16="http://schemas.microsoft.com/office/drawing/2014/main" id="{AB22F0A4-21C2-49AB-83F0-339F5299BA2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8" name="直線コネクタ 697">
          <a:extLst>
            <a:ext uri="{FF2B5EF4-FFF2-40B4-BE49-F238E27FC236}">
              <a16:creationId xmlns:a16="http://schemas.microsoft.com/office/drawing/2014/main" id="{3AC841CB-F602-4D81-92D3-734A1F1D4AC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9" name="テキスト ボックス 698">
          <a:extLst>
            <a:ext uri="{FF2B5EF4-FFF2-40B4-BE49-F238E27FC236}">
              <a16:creationId xmlns:a16="http://schemas.microsoft.com/office/drawing/2014/main" id="{A687D13D-EB95-4745-8883-35D6F2D8D1C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0" name="直線コネクタ 699">
          <a:extLst>
            <a:ext uri="{FF2B5EF4-FFF2-40B4-BE49-F238E27FC236}">
              <a16:creationId xmlns:a16="http://schemas.microsoft.com/office/drawing/2014/main" id="{41B44250-0536-4921-8C44-6A8C0FFC60A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1" name="テキスト ボックス 700">
          <a:extLst>
            <a:ext uri="{FF2B5EF4-FFF2-40B4-BE49-F238E27FC236}">
              <a16:creationId xmlns:a16="http://schemas.microsoft.com/office/drawing/2014/main" id="{15A6F72F-CD10-4D69-B250-B4ABE3615EA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2" name="直線コネクタ 701">
          <a:extLst>
            <a:ext uri="{FF2B5EF4-FFF2-40B4-BE49-F238E27FC236}">
              <a16:creationId xmlns:a16="http://schemas.microsoft.com/office/drawing/2014/main" id="{1E325290-902C-4E3B-84C0-37EFB85DE38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3" name="テキスト ボックス 702">
          <a:extLst>
            <a:ext uri="{FF2B5EF4-FFF2-40B4-BE49-F238E27FC236}">
              <a16:creationId xmlns:a16="http://schemas.microsoft.com/office/drawing/2014/main" id="{9CFA17EA-68B4-4A54-BCF5-444604A7B21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a:extLst>
            <a:ext uri="{FF2B5EF4-FFF2-40B4-BE49-F238E27FC236}">
              <a16:creationId xmlns:a16="http://schemas.microsoft.com/office/drawing/2014/main" id="{9886A8A2-C6ED-4BB1-857B-40C86025B9A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CB7AC68B-36EC-43B4-ACF2-B31F0145DC5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公民館】&#10;一人当たり面積グラフ枠">
          <a:extLst>
            <a:ext uri="{FF2B5EF4-FFF2-40B4-BE49-F238E27FC236}">
              <a16:creationId xmlns:a16="http://schemas.microsoft.com/office/drawing/2014/main" id="{E37A651E-441D-4C82-890D-6F58768E6E9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07" name="直線コネクタ 706">
          <a:extLst>
            <a:ext uri="{FF2B5EF4-FFF2-40B4-BE49-F238E27FC236}">
              <a16:creationId xmlns:a16="http://schemas.microsoft.com/office/drawing/2014/main" id="{6B37BE17-2B7C-45C1-8862-EBA4B50D43EC}"/>
            </a:ext>
          </a:extLst>
        </xdr:cNvPr>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08" name="【公民館】&#10;一人当たり面積最小値テキスト">
          <a:extLst>
            <a:ext uri="{FF2B5EF4-FFF2-40B4-BE49-F238E27FC236}">
              <a16:creationId xmlns:a16="http://schemas.microsoft.com/office/drawing/2014/main" id="{B644CFC0-DC32-4CE0-B512-AC6180BBD0C1}"/>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09" name="直線コネクタ 708">
          <a:extLst>
            <a:ext uri="{FF2B5EF4-FFF2-40B4-BE49-F238E27FC236}">
              <a16:creationId xmlns:a16="http://schemas.microsoft.com/office/drawing/2014/main" id="{ABF743F9-E1C5-4EE2-9E66-71D34367E5FB}"/>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10" name="【公民館】&#10;一人当たり面積最大値テキスト">
          <a:extLst>
            <a:ext uri="{FF2B5EF4-FFF2-40B4-BE49-F238E27FC236}">
              <a16:creationId xmlns:a16="http://schemas.microsoft.com/office/drawing/2014/main" id="{4BDAF1B4-51DC-4E9D-99E8-065804AC33D4}"/>
            </a:ext>
          </a:extLst>
        </xdr:cNvPr>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11" name="直線コネクタ 710">
          <a:extLst>
            <a:ext uri="{FF2B5EF4-FFF2-40B4-BE49-F238E27FC236}">
              <a16:creationId xmlns:a16="http://schemas.microsoft.com/office/drawing/2014/main" id="{82277562-CC9D-4BF3-B1A9-253505F73257}"/>
            </a:ext>
          </a:extLst>
        </xdr:cNvPr>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12" name="【公民館】&#10;一人当たり面積平均値テキスト">
          <a:extLst>
            <a:ext uri="{FF2B5EF4-FFF2-40B4-BE49-F238E27FC236}">
              <a16:creationId xmlns:a16="http://schemas.microsoft.com/office/drawing/2014/main" id="{89ACDE5C-9782-4030-A9ED-A8EB4D80C513}"/>
            </a:ext>
          </a:extLst>
        </xdr:cNvPr>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13" name="フローチャート: 判断 712">
          <a:extLst>
            <a:ext uri="{FF2B5EF4-FFF2-40B4-BE49-F238E27FC236}">
              <a16:creationId xmlns:a16="http://schemas.microsoft.com/office/drawing/2014/main" id="{C51A5061-82F3-4378-B61E-BB5D9DF55C2E}"/>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14" name="フローチャート: 判断 713">
          <a:extLst>
            <a:ext uri="{FF2B5EF4-FFF2-40B4-BE49-F238E27FC236}">
              <a16:creationId xmlns:a16="http://schemas.microsoft.com/office/drawing/2014/main" id="{02732714-E02B-44CA-883D-E465D282C67D}"/>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15" name="フローチャート: 判断 714">
          <a:extLst>
            <a:ext uri="{FF2B5EF4-FFF2-40B4-BE49-F238E27FC236}">
              <a16:creationId xmlns:a16="http://schemas.microsoft.com/office/drawing/2014/main" id="{10FB3D53-14E1-4E94-9350-D13DBFA200E6}"/>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16" name="フローチャート: 判断 715">
          <a:extLst>
            <a:ext uri="{FF2B5EF4-FFF2-40B4-BE49-F238E27FC236}">
              <a16:creationId xmlns:a16="http://schemas.microsoft.com/office/drawing/2014/main" id="{3E242935-7F0A-4C6C-85F5-3A98EDC8B048}"/>
            </a:ext>
          </a:extLst>
        </xdr:cNvPr>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B597E980-40B6-4ABF-BC3C-AC8D6E45018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BE48A847-8911-409D-8BF2-61DBF6EAB6D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8FB31B72-0CAE-4736-82AC-EEBAC17F72C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D40E5CA4-AFAF-4930-A535-6C853889461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B743CF5E-6DF7-4120-BC06-B6CBBAC9F2D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722" name="楕円 721">
          <a:extLst>
            <a:ext uri="{FF2B5EF4-FFF2-40B4-BE49-F238E27FC236}">
              <a16:creationId xmlns:a16="http://schemas.microsoft.com/office/drawing/2014/main" id="{76593EA2-B52B-4745-A7E8-31E3ED7B36C2}"/>
            </a:ext>
          </a:extLst>
        </xdr:cNvPr>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723" name="【公民館】&#10;一人当たり面積該当値テキスト">
          <a:extLst>
            <a:ext uri="{FF2B5EF4-FFF2-40B4-BE49-F238E27FC236}">
              <a16:creationId xmlns:a16="http://schemas.microsoft.com/office/drawing/2014/main" id="{6EE0B761-E137-46AD-86B6-B9E220CFAE0B}"/>
            </a:ext>
          </a:extLst>
        </xdr:cNvPr>
        <xdr:cNvSpPr txBox="1"/>
      </xdr:nvSpPr>
      <xdr:spPr>
        <a:xfrm>
          <a:off x="22199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63500</xdr:rowOff>
    </xdr:from>
    <xdr:to>
      <xdr:col>112</xdr:col>
      <xdr:colOff>38100</xdr:colOff>
      <xdr:row>104</xdr:row>
      <xdr:rowOff>165100</xdr:rowOff>
    </xdr:to>
    <xdr:sp macro="" textlink="">
      <xdr:nvSpPr>
        <xdr:cNvPr id="724" name="楕円 723">
          <a:extLst>
            <a:ext uri="{FF2B5EF4-FFF2-40B4-BE49-F238E27FC236}">
              <a16:creationId xmlns:a16="http://schemas.microsoft.com/office/drawing/2014/main" id="{8B49CB5E-8076-4A48-91CE-6C1571BEB1D8}"/>
            </a:ext>
          </a:extLst>
        </xdr:cNvPr>
        <xdr:cNvSpPr/>
      </xdr:nvSpPr>
      <xdr:spPr>
        <a:xfrm>
          <a:off x="2127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114300</xdr:rowOff>
    </xdr:to>
    <xdr:cxnSp macro="">
      <xdr:nvCxnSpPr>
        <xdr:cNvPr id="725" name="直線コネクタ 724">
          <a:extLst>
            <a:ext uri="{FF2B5EF4-FFF2-40B4-BE49-F238E27FC236}">
              <a16:creationId xmlns:a16="http://schemas.microsoft.com/office/drawing/2014/main" id="{0F6E577D-6F29-4E58-B35A-212C8821CCCB}"/>
            </a:ext>
          </a:extLst>
        </xdr:cNvPr>
        <xdr:cNvCxnSpPr/>
      </xdr:nvCxnSpPr>
      <xdr:spPr>
        <a:xfrm flipV="1">
          <a:off x="21323300" y="179298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63500</xdr:rowOff>
    </xdr:from>
    <xdr:to>
      <xdr:col>107</xdr:col>
      <xdr:colOff>101600</xdr:colOff>
      <xdr:row>104</xdr:row>
      <xdr:rowOff>165100</xdr:rowOff>
    </xdr:to>
    <xdr:sp macro="" textlink="">
      <xdr:nvSpPr>
        <xdr:cNvPr id="726" name="楕円 725">
          <a:extLst>
            <a:ext uri="{FF2B5EF4-FFF2-40B4-BE49-F238E27FC236}">
              <a16:creationId xmlns:a16="http://schemas.microsoft.com/office/drawing/2014/main" id="{306CA7C6-4094-41B5-88D0-101345641002}"/>
            </a:ext>
          </a:extLst>
        </xdr:cNvPr>
        <xdr:cNvSpPr/>
      </xdr:nvSpPr>
      <xdr:spPr>
        <a:xfrm>
          <a:off x="2038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114300</xdr:rowOff>
    </xdr:from>
    <xdr:to>
      <xdr:col>111</xdr:col>
      <xdr:colOff>177800</xdr:colOff>
      <xdr:row>104</xdr:row>
      <xdr:rowOff>114300</xdr:rowOff>
    </xdr:to>
    <xdr:cxnSp macro="">
      <xdr:nvCxnSpPr>
        <xdr:cNvPr id="727" name="直線コネクタ 726">
          <a:extLst>
            <a:ext uri="{FF2B5EF4-FFF2-40B4-BE49-F238E27FC236}">
              <a16:creationId xmlns:a16="http://schemas.microsoft.com/office/drawing/2014/main" id="{A4607E58-E156-4706-9ADD-369C5EAFCE05}"/>
            </a:ext>
          </a:extLst>
        </xdr:cNvPr>
        <xdr:cNvCxnSpPr/>
      </xdr:nvCxnSpPr>
      <xdr:spPr>
        <a:xfrm>
          <a:off x="20434300" y="1794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728" name="n_1aveValue【公民館】&#10;一人当たり面積">
          <a:extLst>
            <a:ext uri="{FF2B5EF4-FFF2-40B4-BE49-F238E27FC236}">
              <a16:creationId xmlns:a16="http://schemas.microsoft.com/office/drawing/2014/main" id="{4D5B16C9-95E7-4425-8174-E5229075B76A}"/>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729" name="n_2aveValue【公民館】&#10;一人当たり面積">
          <a:extLst>
            <a:ext uri="{FF2B5EF4-FFF2-40B4-BE49-F238E27FC236}">
              <a16:creationId xmlns:a16="http://schemas.microsoft.com/office/drawing/2014/main" id="{98BACE8D-54DA-4B25-B070-5C9241B1E522}"/>
            </a:ext>
          </a:extLst>
        </xdr:cNvPr>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730" name="n_3aveValue【公民館】&#10;一人当たり面積">
          <a:extLst>
            <a:ext uri="{FF2B5EF4-FFF2-40B4-BE49-F238E27FC236}">
              <a16:creationId xmlns:a16="http://schemas.microsoft.com/office/drawing/2014/main" id="{3B12AC99-195D-4693-8B52-ACDAFE76686E}"/>
            </a:ext>
          </a:extLst>
        </xdr:cNvPr>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10177</xdr:rowOff>
    </xdr:from>
    <xdr:ext cx="469744" cy="259045"/>
    <xdr:sp macro="" textlink="">
      <xdr:nvSpPr>
        <xdr:cNvPr id="731" name="n_1mainValue【公民館】&#10;一人当たり面積">
          <a:extLst>
            <a:ext uri="{FF2B5EF4-FFF2-40B4-BE49-F238E27FC236}">
              <a16:creationId xmlns:a16="http://schemas.microsoft.com/office/drawing/2014/main" id="{873F3EF4-60AF-4DB4-BEBB-0C74A82D091A}"/>
            </a:ext>
          </a:extLst>
        </xdr:cNvPr>
        <xdr:cNvSpPr txBox="1"/>
      </xdr:nvSpPr>
      <xdr:spPr>
        <a:xfrm>
          <a:off x="210757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10177</xdr:rowOff>
    </xdr:from>
    <xdr:ext cx="469744" cy="259045"/>
    <xdr:sp macro="" textlink="">
      <xdr:nvSpPr>
        <xdr:cNvPr id="732" name="n_2mainValue【公民館】&#10;一人当たり面積">
          <a:extLst>
            <a:ext uri="{FF2B5EF4-FFF2-40B4-BE49-F238E27FC236}">
              <a16:creationId xmlns:a16="http://schemas.microsoft.com/office/drawing/2014/main" id="{945BE5F1-BA1C-41A8-92DE-6FF20E32AFD1}"/>
            </a:ext>
          </a:extLst>
        </xdr:cNvPr>
        <xdr:cNvSpPr txBox="1"/>
      </xdr:nvSpPr>
      <xdr:spPr>
        <a:xfrm>
          <a:off x="20199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a:extLst>
            <a:ext uri="{FF2B5EF4-FFF2-40B4-BE49-F238E27FC236}">
              <a16:creationId xmlns:a16="http://schemas.microsoft.com/office/drawing/2014/main" id="{20DA1F16-98BC-46B8-99D3-EB8C2DF1D64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a:extLst>
            <a:ext uri="{FF2B5EF4-FFF2-40B4-BE49-F238E27FC236}">
              <a16:creationId xmlns:a16="http://schemas.microsoft.com/office/drawing/2014/main" id="{9C1652A0-345B-4802-9262-DF8145D9D2C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a:extLst>
            <a:ext uri="{FF2B5EF4-FFF2-40B4-BE49-F238E27FC236}">
              <a16:creationId xmlns:a16="http://schemas.microsoft.com/office/drawing/2014/main" id="{28FEEE59-F981-44F7-A61F-45B2CA913E4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ほとんどの類型において，有形固定資産減価償却率は類似団体平均を下回っているものの，道路及び認定こども園・幼稚園・保育所においては，類似団体平均を上回っている。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耐用年数を迎える道路及び保育所が多いことが影響している。道路及び保育所においても，公共施設等総合管理計画等に基づき，計画的な修繕や大規模改修を行うこととしており，施設の長寿命化と適正な維持管理を行っている。</a:t>
          </a:r>
        </a:p>
        <a:p>
          <a:r>
            <a:rPr kumimoji="1" lang="ja-JP" altLang="en-US" sz="1300">
              <a:latin typeface="ＭＳ Ｐゴシック" panose="020B0600070205080204" pitchFamily="50" charset="-128"/>
              <a:ea typeface="ＭＳ Ｐゴシック" panose="020B0600070205080204" pitchFamily="50" charset="-128"/>
            </a:rPr>
            <a:t>　　道路の一人当たりの延長は減少したものの，類似団体平均を上回っている。また，市営住宅の一人当たりの面積は増加したものの，類似団体を下回っている。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5746DA-44F6-4986-90E6-72856FBE672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EFF5674-A794-4F13-A5D7-77DDE192433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6952CD9-D335-42F3-B0BB-EBA633DD676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6E71A04-5359-459C-9469-C80C0AD6736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4E3362C-3C1D-4F3B-8EAF-5BE4038D19A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367B586-BB4D-4088-8EE9-9149196587E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20B406-A668-4005-8147-5D0CB7C6B76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B8B5225-BB5A-49DC-93A5-AF38B1F56C4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E876C42-04C9-4F3F-939A-B53D988E002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56E78A1-8190-47D3-AFF2-A65D84093D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290,136
288,667
886.47
112,067,865
110,325,183
1,030,085
63,911,655
131,002,651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27A66F3-F0C0-4434-A47E-10FF6AFD3A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4DC4A3C-43B9-45E1-BD78-2DF728E5D7F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76193E1-6073-48C8-96CD-E400A0428B1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9CD1485-338F-48CA-AD1E-9F6850CFF6A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E3D73C3-8ABE-466E-BF5C-2FC50085C7A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3B6E240-78D6-4708-B530-24BA6FD2EE3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313E599-276A-47E7-AF80-C1293FFF51B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3284D0-EC36-4E02-9463-CF9253A375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CFE52EA-415E-422C-BCC7-123D0E64386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D4F5442-7EDF-404F-A77C-DC771D840BA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03CFAC8-3530-4F1B-81F7-C010C83CE1D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EA478D7-12C3-4D1C-B7D0-6E29A46C636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A591EC1-C59D-465C-8EB3-CA43260B2E9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13E75C-6CE5-47DD-9324-1565EA6C57A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117528-176D-439A-933E-B3505E18FB2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4047CE7-3CB8-4182-9625-A612753168A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F2DB57-8ECB-4C9F-8CED-8EF5BA32109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21A4A6F-1440-463C-8B1C-7EA918C51A7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432A6BA-FD5B-43A9-81CF-C999ABA1136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9088223-7218-49CD-A5C9-6A5D1236B21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88B3304-79ED-439D-BA83-BF024927BD0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6F327AF-84B8-4EB6-8396-8ACCC1FAD89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528C9E3-DD43-44ED-8F3D-8B2F81A64B1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E715D09-DDAA-4E51-B874-347778B22C6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DCCD56B-0DCC-45DA-B9E1-63EFEA7490A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19DA614-3D5F-4BD9-B0F4-71C4880F3AC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8319D32-F024-4879-BFD7-80721EB85AD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4E2DA8A-22BE-43EA-A012-E203A4FBCAA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E91059B-A213-4EC3-A7AF-379630674B7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9B8272A-B748-4AC0-989F-45657A30639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0338531-C01B-4FA4-814E-1C6F333615D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C308229-0E25-44DF-A041-16AEEDF29C41}"/>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59E7977-687E-43C3-BE36-4FD807D50E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E645700A-CDCF-4960-AC0E-B661A13A3E4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D1FABA7F-097A-41BD-BF3E-62E977CC80E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9C782478-004E-43CA-ABED-9552F608F32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5E41B5E-5067-4930-8268-183DE4EAB28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89F5E38-485B-491A-8C00-33E04F4B989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8476070E-7B4C-4A9C-B6A8-2CB19E072CC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B7F17B1C-0EAC-44E8-9C01-D566F9E382E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6EC16B73-CAFD-45BC-88E2-659C37C70F7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F756D980-C53A-4D79-A3E9-6AF29DC0FCD3}"/>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9309E7D-93D9-485D-B80E-6E616F94A3E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D6DC4FF1-93C2-4C65-A996-949FFEA026E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C5BB83B3-38EB-4999-A652-D0968602D84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a:extLst>
            <a:ext uri="{FF2B5EF4-FFF2-40B4-BE49-F238E27FC236}">
              <a16:creationId xmlns:a16="http://schemas.microsoft.com/office/drawing/2014/main" id="{A779E41C-D8E2-49F3-8F25-33E8F438740C}"/>
            </a:ext>
          </a:extLst>
        </xdr:cNvPr>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a:extLst>
            <a:ext uri="{FF2B5EF4-FFF2-40B4-BE49-F238E27FC236}">
              <a16:creationId xmlns:a16="http://schemas.microsoft.com/office/drawing/2014/main" id="{02EEB0DD-B5A8-49C4-8A01-0E72D15875A6}"/>
            </a:ext>
          </a:extLst>
        </xdr:cNvPr>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a:extLst>
            <a:ext uri="{FF2B5EF4-FFF2-40B4-BE49-F238E27FC236}">
              <a16:creationId xmlns:a16="http://schemas.microsoft.com/office/drawing/2014/main" id="{A3A6B62D-8B58-451A-8978-B3D86393E3AC}"/>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a:extLst>
            <a:ext uri="{FF2B5EF4-FFF2-40B4-BE49-F238E27FC236}">
              <a16:creationId xmlns:a16="http://schemas.microsoft.com/office/drawing/2014/main" id="{91BC364E-DAD0-4D27-887F-7E7A9235E73A}"/>
            </a:ext>
          </a:extLst>
        </xdr:cNvPr>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a:extLst>
            <a:ext uri="{FF2B5EF4-FFF2-40B4-BE49-F238E27FC236}">
              <a16:creationId xmlns:a16="http://schemas.microsoft.com/office/drawing/2014/main" id="{7B210687-AB8B-49CB-9D92-AB26FB904134}"/>
            </a:ext>
          </a:extLst>
        </xdr:cNvPr>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a:extLst>
            <a:ext uri="{FF2B5EF4-FFF2-40B4-BE49-F238E27FC236}">
              <a16:creationId xmlns:a16="http://schemas.microsoft.com/office/drawing/2014/main" id="{5715E86F-072C-49EA-9708-71AE5BE90C59}"/>
            </a:ext>
          </a:extLst>
        </xdr:cNvPr>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F696FF48-ABF3-4428-8FF1-7A535D3DB787}"/>
            </a:ext>
          </a:extLst>
        </xdr:cNvPr>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a:extLst>
            <a:ext uri="{FF2B5EF4-FFF2-40B4-BE49-F238E27FC236}">
              <a16:creationId xmlns:a16="http://schemas.microsoft.com/office/drawing/2014/main" id="{3A8DF6B5-CB3B-4458-8B52-B5995F5AA847}"/>
            </a:ext>
          </a:extLst>
        </xdr:cNvPr>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a:extLst>
            <a:ext uri="{FF2B5EF4-FFF2-40B4-BE49-F238E27FC236}">
              <a16:creationId xmlns:a16="http://schemas.microsoft.com/office/drawing/2014/main" id="{9B6D6EFD-F2A1-400C-8290-C7AA245D4B88}"/>
            </a:ext>
          </a:extLst>
        </xdr:cNvPr>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a:extLst>
            <a:ext uri="{FF2B5EF4-FFF2-40B4-BE49-F238E27FC236}">
              <a16:creationId xmlns:a16="http://schemas.microsoft.com/office/drawing/2014/main" id="{5FBC0794-202E-4D31-B0DB-B5B1DA69249F}"/>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9603CBD-6601-40CF-B30B-BF4AF764F96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29C7015-2EF2-47C6-87E6-5114B36ECFE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0EEBDA9-B04D-40A4-94B8-440E7B618A3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FEE6F22-3D54-4667-8D07-C48D37A74B3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E0AA461-F2E1-4175-AAD8-5862C171202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72" name="楕円 71">
          <a:extLst>
            <a:ext uri="{FF2B5EF4-FFF2-40B4-BE49-F238E27FC236}">
              <a16:creationId xmlns:a16="http://schemas.microsoft.com/office/drawing/2014/main" id="{2F7BF69E-BA04-4C19-9345-97F00E57C7D3}"/>
            </a:ext>
          </a:extLst>
        </xdr:cNvPr>
        <xdr:cNvSpPr/>
      </xdr:nvSpPr>
      <xdr:spPr>
        <a:xfrm>
          <a:off x="45847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167476</xdr:rowOff>
    </xdr:from>
    <xdr:ext cx="405111" cy="259045"/>
    <xdr:sp macro="" textlink="">
      <xdr:nvSpPr>
        <xdr:cNvPr id="73" name="【図書館】&#10;有形固定資産減価償却率該当値テキスト">
          <a:extLst>
            <a:ext uri="{FF2B5EF4-FFF2-40B4-BE49-F238E27FC236}">
              <a16:creationId xmlns:a16="http://schemas.microsoft.com/office/drawing/2014/main" id="{46E69483-9AB9-4FC9-84D4-CB2C00C34EF5}"/>
            </a:ext>
          </a:extLst>
        </xdr:cNvPr>
        <xdr:cNvSpPr txBox="1"/>
      </xdr:nvSpPr>
      <xdr:spPr>
        <a:xfrm>
          <a:off x="4673600" y="633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xdr:rowOff>
    </xdr:from>
    <xdr:to>
      <xdr:col>20</xdr:col>
      <xdr:colOff>38100</xdr:colOff>
      <xdr:row>38</xdr:row>
      <xdr:rowOff>109038</xdr:rowOff>
    </xdr:to>
    <xdr:sp macro="" textlink="">
      <xdr:nvSpPr>
        <xdr:cNvPr id="74" name="楕円 73">
          <a:extLst>
            <a:ext uri="{FF2B5EF4-FFF2-40B4-BE49-F238E27FC236}">
              <a16:creationId xmlns:a16="http://schemas.microsoft.com/office/drawing/2014/main" id="{1E65B886-D23C-4882-820C-D65ED6E36956}"/>
            </a:ext>
          </a:extLst>
        </xdr:cNvPr>
        <xdr:cNvSpPr/>
      </xdr:nvSpPr>
      <xdr:spPr>
        <a:xfrm>
          <a:off x="3746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23949</xdr:rowOff>
    </xdr:from>
    <xdr:to>
      <xdr:col>24</xdr:col>
      <xdr:colOff>63500</xdr:colOff>
      <xdr:row>38</xdr:row>
      <xdr:rowOff>58238</xdr:rowOff>
    </xdr:to>
    <xdr:cxnSp macro="">
      <xdr:nvCxnSpPr>
        <xdr:cNvPr id="75" name="直線コネクタ 74">
          <a:extLst>
            <a:ext uri="{FF2B5EF4-FFF2-40B4-BE49-F238E27FC236}">
              <a16:creationId xmlns:a16="http://schemas.microsoft.com/office/drawing/2014/main" id="{36463365-2696-420B-A622-1F86343AE0AB}"/>
            </a:ext>
          </a:extLst>
        </xdr:cNvPr>
        <xdr:cNvCxnSpPr/>
      </xdr:nvCxnSpPr>
      <xdr:spPr>
        <a:xfrm flipV="1">
          <a:off x="3797300" y="653904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40096</xdr:rowOff>
    </xdr:from>
    <xdr:to>
      <xdr:col>15</xdr:col>
      <xdr:colOff>101600</xdr:colOff>
      <xdr:row>38</xdr:row>
      <xdr:rowOff>141696</xdr:rowOff>
    </xdr:to>
    <xdr:sp macro="" textlink="">
      <xdr:nvSpPr>
        <xdr:cNvPr id="76" name="楕円 75">
          <a:extLst>
            <a:ext uri="{FF2B5EF4-FFF2-40B4-BE49-F238E27FC236}">
              <a16:creationId xmlns:a16="http://schemas.microsoft.com/office/drawing/2014/main" id="{052461E9-D4C5-40C9-BEFB-C85079EF3809}"/>
            </a:ext>
          </a:extLst>
        </xdr:cNvPr>
        <xdr:cNvSpPr/>
      </xdr:nvSpPr>
      <xdr:spPr>
        <a:xfrm>
          <a:off x="2857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58238</xdr:rowOff>
    </xdr:from>
    <xdr:to>
      <xdr:col>19</xdr:col>
      <xdr:colOff>177800</xdr:colOff>
      <xdr:row>38</xdr:row>
      <xdr:rowOff>90896</xdr:rowOff>
    </xdr:to>
    <xdr:cxnSp macro="">
      <xdr:nvCxnSpPr>
        <xdr:cNvPr id="77" name="直線コネクタ 76">
          <a:extLst>
            <a:ext uri="{FF2B5EF4-FFF2-40B4-BE49-F238E27FC236}">
              <a16:creationId xmlns:a16="http://schemas.microsoft.com/office/drawing/2014/main" id="{A660A7BD-0561-4B68-ABD6-1C037FE87679}"/>
            </a:ext>
          </a:extLst>
        </xdr:cNvPr>
        <xdr:cNvCxnSpPr/>
      </xdr:nvCxnSpPr>
      <xdr:spPr>
        <a:xfrm flipV="1">
          <a:off x="2908300" y="65733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8" name="n_1aveValue【図書館】&#10;有形固定資産減価償却率">
          <a:extLst>
            <a:ext uri="{FF2B5EF4-FFF2-40B4-BE49-F238E27FC236}">
              <a16:creationId xmlns:a16="http://schemas.microsoft.com/office/drawing/2014/main" id="{947712FC-0DA7-4196-9E7B-D6610FD22A9F}"/>
            </a:ext>
          </a:extLst>
        </xdr:cNvPr>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79" name="n_2aveValue【図書館】&#10;有形固定資産減価償却率">
          <a:extLst>
            <a:ext uri="{FF2B5EF4-FFF2-40B4-BE49-F238E27FC236}">
              <a16:creationId xmlns:a16="http://schemas.microsoft.com/office/drawing/2014/main" id="{F844ECAE-1C09-4541-86F1-1E4D8D527B5D}"/>
            </a:ext>
          </a:extLst>
        </xdr:cNvPr>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a:extLst>
            <a:ext uri="{FF2B5EF4-FFF2-40B4-BE49-F238E27FC236}">
              <a16:creationId xmlns:a16="http://schemas.microsoft.com/office/drawing/2014/main" id="{1EA13E1B-9800-4787-A9B6-6831E558F185}"/>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125566</xdr:rowOff>
    </xdr:from>
    <xdr:ext cx="405111" cy="259045"/>
    <xdr:sp macro="" textlink="">
      <xdr:nvSpPr>
        <xdr:cNvPr id="81" name="n_1mainValue【図書館】&#10;有形固定資産減価償却率">
          <a:extLst>
            <a:ext uri="{FF2B5EF4-FFF2-40B4-BE49-F238E27FC236}">
              <a16:creationId xmlns:a16="http://schemas.microsoft.com/office/drawing/2014/main" id="{878D69E0-D847-410A-B0D9-B239475EA9FC}"/>
            </a:ext>
          </a:extLst>
        </xdr:cNvPr>
        <xdr:cNvSpPr txBox="1"/>
      </xdr:nvSpPr>
      <xdr:spPr>
        <a:xfrm>
          <a:off x="35820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2" name="n_2mainValue【図書館】&#10;有形固定資産減価償却率">
          <a:extLst>
            <a:ext uri="{FF2B5EF4-FFF2-40B4-BE49-F238E27FC236}">
              <a16:creationId xmlns:a16="http://schemas.microsoft.com/office/drawing/2014/main" id="{2C8C5D28-D433-40C6-ABC2-99AF98409B74}"/>
            </a:ext>
          </a:extLst>
        </xdr:cNvPr>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8D1B23F0-90EC-42CB-A0B5-CF5BFC745F0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122AA516-3D5A-4BE7-A0D4-B288DBEFF79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DD388F44-D7DD-49DC-9AA8-80F62632CD7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2E06AFBF-8FDB-4A88-B7E4-EB68738B2D7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6CCD145F-F6C2-4D45-A5D2-F56AE0344D4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ECC1262F-BF09-4D4B-8D8F-73DDB2041E4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5A10FADC-9990-432E-895B-5B88051BD04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851180FE-EF25-4444-803E-FB1B96B680E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7DBAD1FE-5E66-4D35-958C-0B70373D5CF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E1AC3A64-A17E-43FB-AE41-12B86FE4436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B02B7254-4BC5-4716-93D0-48547610043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A3C9379B-2D0B-4D73-A7F1-C332E614B19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3793F1E8-21FE-4089-A431-913673A74F5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9E8C6DC8-F950-484D-BDE6-1084D24E30F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C95AF4AA-A430-4051-BB04-8E59BFC0F2B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B53127A8-4156-4E11-940F-080E31C88CC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C3B8629F-B040-45D2-B6BE-81CBE38CAB7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7269CFF9-5D26-4871-B665-8F4C086BFF8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F65C3C11-428A-46E0-821D-D2AAED21010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9086B0C9-9508-40BE-B35A-21D5D2A74CB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514622B-AEC2-4DAF-9250-EE9E1C7FC9C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B01168FF-5F71-41D4-BE98-298C69E7959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5DBA5155-CD99-4555-8923-32C9D3CB73A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a:extLst>
            <a:ext uri="{FF2B5EF4-FFF2-40B4-BE49-F238E27FC236}">
              <a16:creationId xmlns:a16="http://schemas.microsoft.com/office/drawing/2014/main" id="{06984705-6607-4011-9913-62AFBBB13754}"/>
            </a:ext>
          </a:extLst>
        </xdr:cNvPr>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a:extLst>
            <a:ext uri="{FF2B5EF4-FFF2-40B4-BE49-F238E27FC236}">
              <a16:creationId xmlns:a16="http://schemas.microsoft.com/office/drawing/2014/main" id="{4BB26637-746B-4A47-B48E-52865E69D1DD}"/>
            </a:ext>
          </a:extLst>
        </xdr:cNvPr>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a:extLst>
            <a:ext uri="{FF2B5EF4-FFF2-40B4-BE49-F238E27FC236}">
              <a16:creationId xmlns:a16="http://schemas.microsoft.com/office/drawing/2014/main" id="{18FEB806-956D-42E5-9F87-5CC3A7E097E2}"/>
            </a:ext>
          </a:extLst>
        </xdr:cNvPr>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a:extLst>
            <a:ext uri="{FF2B5EF4-FFF2-40B4-BE49-F238E27FC236}">
              <a16:creationId xmlns:a16="http://schemas.microsoft.com/office/drawing/2014/main" id="{C78E273C-0BAE-49E5-9522-37B1CACBF9D5}"/>
            </a:ext>
          </a:extLst>
        </xdr:cNvPr>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a:extLst>
            <a:ext uri="{FF2B5EF4-FFF2-40B4-BE49-F238E27FC236}">
              <a16:creationId xmlns:a16="http://schemas.microsoft.com/office/drawing/2014/main" id="{2AD4CBBC-4222-43C2-96A0-E9AAF627AF4D}"/>
            </a:ext>
          </a:extLst>
        </xdr:cNvPr>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1" name="【図書館】&#10;一人当たり面積平均値テキスト">
          <a:extLst>
            <a:ext uri="{FF2B5EF4-FFF2-40B4-BE49-F238E27FC236}">
              <a16:creationId xmlns:a16="http://schemas.microsoft.com/office/drawing/2014/main" id="{F493C019-0511-43C2-8CAA-08E1C1F616FB}"/>
            </a:ext>
          </a:extLst>
        </xdr:cNvPr>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a:extLst>
            <a:ext uri="{FF2B5EF4-FFF2-40B4-BE49-F238E27FC236}">
              <a16:creationId xmlns:a16="http://schemas.microsoft.com/office/drawing/2014/main" id="{CD594481-C090-4498-81E7-5418CB12D40E}"/>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a:extLst>
            <a:ext uri="{FF2B5EF4-FFF2-40B4-BE49-F238E27FC236}">
              <a16:creationId xmlns:a16="http://schemas.microsoft.com/office/drawing/2014/main" id="{A290D5F9-8FFC-4B0D-83BA-2A3933233BD0}"/>
            </a:ext>
          </a:extLst>
        </xdr:cNvPr>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a:extLst>
            <a:ext uri="{FF2B5EF4-FFF2-40B4-BE49-F238E27FC236}">
              <a16:creationId xmlns:a16="http://schemas.microsoft.com/office/drawing/2014/main" id="{5811E3C7-8479-4971-96AB-C16B07503AE4}"/>
            </a:ext>
          </a:extLst>
        </xdr:cNvPr>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a:extLst>
            <a:ext uri="{FF2B5EF4-FFF2-40B4-BE49-F238E27FC236}">
              <a16:creationId xmlns:a16="http://schemas.microsoft.com/office/drawing/2014/main" id="{0BE03BEA-DDB6-4BCC-A23A-56B6B11BB75C}"/>
            </a:ext>
          </a:extLst>
        </xdr:cNvPr>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2E8FAA4-F123-4BAD-95CA-563EDDA118E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29E49015-2C9E-4FEA-915D-7BF10B7B111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32EEA821-992D-441A-9B84-BF724BBC333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55210B4-1FB6-49DD-8A97-92D411135CE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FEBB517-8E03-4884-8A6F-47EE605F474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21" name="楕円 120">
          <a:extLst>
            <a:ext uri="{FF2B5EF4-FFF2-40B4-BE49-F238E27FC236}">
              <a16:creationId xmlns:a16="http://schemas.microsoft.com/office/drawing/2014/main" id="{70BF3CC8-488C-4DC2-9126-CF2D0F7CCD72}"/>
            </a:ext>
          </a:extLst>
        </xdr:cNvPr>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22" name="【図書館】&#10;一人当たり面積該当値テキスト">
          <a:extLst>
            <a:ext uri="{FF2B5EF4-FFF2-40B4-BE49-F238E27FC236}">
              <a16:creationId xmlns:a16="http://schemas.microsoft.com/office/drawing/2014/main" id="{316F2C9C-5D8E-4944-8CC0-8FCE12F0135F}"/>
            </a:ext>
          </a:extLst>
        </xdr:cNvPr>
        <xdr:cNvSpPr txBox="1"/>
      </xdr:nvSpPr>
      <xdr:spPr>
        <a:xfrm>
          <a:off x="1051560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23" name="楕円 122">
          <a:extLst>
            <a:ext uri="{FF2B5EF4-FFF2-40B4-BE49-F238E27FC236}">
              <a16:creationId xmlns:a16="http://schemas.microsoft.com/office/drawing/2014/main" id="{6098A263-333D-44DD-8215-CACB2CFA55FD}"/>
            </a:ext>
          </a:extLst>
        </xdr:cNvPr>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139700</xdr:rowOff>
    </xdr:from>
    <xdr:to>
      <xdr:col>55</xdr:col>
      <xdr:colOff>0</xdr:colOff>
      <xdr:row>40</xdr:row>
      <xdr:rowOff>139700</xdr:rowOff>
    </xdr:to>
    <xdr:cxnSp macro="">
      <xdr:nvCxnSpPr>
        <xdr:cNvPr id="124" name="直線コネクタ 123">
          <a:extLst>
            <a:ext uri="{FF2B5EF4-FFF2-40B4-BE49-F238E27FC236}">
              <a16:creationId xmlns:a16="http://schemas.microsoft.com/office/drawing/2014/main" id="{D6BA5E77-D5A8-4A8E-8ED2-E9091A1F9B21}"/>
            </a:ext>
          </a:extLst>
        </xdr:cNvPr>
        <xdr:cNvCxnSpPr/>
      </xdr:nvCxnSpPr>
      <xdr:spPr>
        <a:xfrm>
          <a:off x="9639300" y="699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88900</xdr:rowOff>
    </xdr:from>
    <xdr:to>
      <xdr:col>46</xdr:col>
      <xdr:colOff>38100</xdr:colOff>
      <xdr:row>41</xdr:row>
      <xdr:rowOff>19050</xdr:rowOff>
    </xdr:to>
    <xdr:sp macro="" textlink="">
      <xdr:nvSpPr>
        <xdr:cNvPr id="125" name="楕円 124">
          <a:extLst>
            <a:ext uri="{FF2B5EF4-FFF2-40B4-BE49-F238E27FC236}">
              <a16:creationId xmlns:a16="http://schemas.microsoft.com/office/drawing/2014/main" id="{D6E12300-B18C-43EC-A87F-352A172975A4}"/>
            </a:ext>
          </a:extLst>
        </xdr:cNvPr>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139700</xdr:rowOff>
    </xdr:to>
    <xdr:cxnSp macro="">
      <xdr:nvCxnSpPr>
        <xdr:cNvPr id="126" name="直線コネクタ 125">
          <a:extLst>
            <a:ext uri="{FF2B5EF4-FFF2-40B4-BE49-F238E27FC236}">
              <a16:creationId xmlns:a16="http://schemas.microsoft.com/office/drawing/2014/main" id="{88E2A32B-A3EA-4FB7-95F9-40AACF1789E7}"/>
            </a:ext>
          </a:extLst>
        </xdr:cNvPr>
        <xdr:cNvCxnSpPr/>
      </xdr:nvCxnSpPr>
      <xdr:spPr>
        <a:xfrm>
          <a:off x="8750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27" name="n_1aveValue【図書館】&#10;一人当たり面積">
          <a:extLst>
            <a:ext uri="{FF2B5EF4-FFF2-40B4-BE49-F238E27FC236}">
              <a16:creationId xmlns:a16="http://schemas.microsoft.com/office/drawing/2014/main" id="{ED37A70B-80E0-4A0F-96BD-DA51DD60001D}"/>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8" name="n_2aveValue【図書館】&#10;一人当たり面積">
          <a:extLst>
            <a:ext uri="{FF2B5EF4-FFF2-40B4-BE49-F238E27FC236}">
              <a16:creationId xmlns:a16="http://schemas.microsoft.com/office/drawing/2014/main" id="{A111753B-1DBB-4E82-9DE4-AE87BC1F17D7}"/>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a:extLst>
            <a:ext uri="{FF2B5EF4-FFF2-40B4-BE49-F238E27FC236}">
              <a16:creationId xmlns:a16="http://schemas.microsoft.com/office/drawing/2014/main" id="{04E3BF31-69B6-4B2C-9F61-A894821F0E60}"/>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10177</xdr:rowOff>
    </xdr:from>
    <xdr:ext cx="469744" cy="259045"/>
    <xdr:sp macro="" textlink="">
      <xdr:nvSpPr>
        <xdr:cNvPr id="130" name="n_1mainValue【図書館】&#10;一人当たり面積">
          <a:extLst>
            <a:ext uri="{FF2B5EF4-FFF2-40B4-BE49-F238E27FC236}">
              <a16:creationId xmlns:a16="http://schemas.microsoft.com/office/drawing/2014/main" id="{A5DDE519-DE28-4A87-A02B-E82AAB91B55C}"/>
            </a:ext>
          </a:extLst>
        </xdr:cNvPr>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31" name="n_2mainValue【図書館】&#10;一人当たり面積">
          <a:extLst>
            <a:ext uri="{FF2B5EF4-FFF2-40B4-BE49-F238E27FC236}">
              <a16:creationId xmlns:a16="http://schemas.microsoft.com/office/drawing/2014/main" id="{1B72639A-3EFC-4E74-A620-C6C4A72F20A0}"/>
            </a:ext>
          </a:extLst>
        </xdr:cNvPr>
        <xdr:cNvSpPr txBox="1"/>
      </xdr:nvSpPr>
      <xdr:spPr>
        <a:xfrm>
          <a:off x="8515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94685903-69C2-46D2-9FAE-ECA3B270928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84DCDE17-C2AF-4DFF-89BC-A97511DE662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9FE5766-FB1F-4817-9BCC-C23E6E297EB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E1C23DAB-1EB3-4C70-B213-E12C89C8E3A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D8ECF066-3C42-484B-8339-EED6B831CC9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80E44FDE-49A1-4956-815A-C88EF3A13FF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899FE528-CBD5-4E9C-8F72-6B4475FB824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AFC19878-CFF1-4421-9250-7820DD822F5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C027EC67-60DE-41B7-9653-B25A3262505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BC5841B2-577B-487F-9EE5-395D12A459C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F4E4CCFC-8996-406D-8591-C9F4054AC82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a:extLst>
            <a:ext uri="{FF2B5EF4-FFF2-40B4-BE49-F238E27FC236}">
              <a16:creationId xmlns:a16="http://schemas.microsoft.com/office/drawing/2014/main" id="{11A27BB7-A924-4C49-B0CD-3B9B5EFE75AD}"/>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a:extLst>
            <a:ext uri="{FF2B5EF4-FFF2-40B4-BE49-F238E27FC236}">
              <a16:creationId xmlns:a16="http://schemas.microsoft.com/office/drawing/2014/main" id="{BBF4501E-F0E1-494C-A583-D39AF3178531}"/>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a:extLst>
            <a:ext uri="{FF2B5EF4-FFF2-40B4-BE49-F238E27FC236}">
              <a16:creationId xmlns:a16="http://schemas.microsoft.com/office/drawing/2014/main" id="{37699942-F8FA-4C28-B527-3DB538A9A101}"/>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a:extLst>
            <a:ext uri="{FF2B5EF4-FFF2-40B4-BE49-F238E27FC236}">
              <a16:creationId xmlns:a16="http://schemas.microsoft.com/office/drawing/2014/main" id="{665EDB74-4DA0-4994-8324-B16C5AC62906}"/>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a:extLst>
            <a:ext uri="{FF2B5EF4-FFF2-40B4-BE49-F238E27FC236}">
              <a16:creationId xmlns:a16="http://schemas.microsoft.com/office/drawing/2014/main" id="{D25DD250-B207-4D12-ADF0-C56063792ABE}"/>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a:extLst>
            <a:ext uri="{FF2B5EF4-FFF2-40B4-BE49-F238E27FC236}">
              <a16:creationId xmlns:a16="http://schemas.microsoft.com/office/drawing/2014/main" id="{EEAC8963-2535-428A-8DFA-9DFB1C75A448}"/>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a:extLst>
            <a:ext uri="{FF2B5EF4-FFF2-40B4-BE49-F238E27FC236}">
              <a16:creationId xmlns:a16="http://schemas.microsoft.com/office/drawing/2014/main" id="{1102D1E3-E73C-4BC8-B766-A8B2FAF81724}"/>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a:extLst>
            <a:ext uri="{FF2B5EF4-FFF2-40B4-BE49-F238E27FC236}">
              <a16:creationId xmlns:a16="http://schemas.microsoft.com/office/drawing/2014/main" id="{4834DE45-362E-41CF-9EF5-F01A13924BC1}"/>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DB96612D-479A-408C-AC80-A82C0733150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C775A53E-5EF4-49B5-A354-DD4EBB8D1C1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a:extLst>
            <a:ext uri="{FF2B5EF4-FFF2-40B4-BE49-F238E27FC236}">
              <a16:creationId xmlns:a16="http://schemas.microsoft.com/office/drawing/2014/main" id="{01B31FC3-7F1E-4EA1-8E98-934AD1D99EF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a:extLst>
            <a:ext uri="{FF2B5EF4-FFF2-40B4-BE49-F238E27FC236}">
              <a16:creationId xmlns:a16="http://schemas.microsoft.com/office/drawing/2014/main" id="{536AB84F-42E4-4A04-86AD-6E049AFE3031}"/>
            </a:ext>
          </a:extLst>
        </xdr:cNvPr>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a:extLst>
            <a:ext uri="{FF2B5EF4-FFF2-40B4-BE49-F238E27FC236}">
              <a16:creationId xmlns:a16="http://schemas.microsoft.com/office/drawing/2014/main" id="{531E5BB7-262A-4B5C-8DE7-E5D4FAEA951B}"/>
            </a:ext>
          </a:extLst>
        </xdr:cNvPr>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a:extLst>
            <a:ext uri="{FF2B5EF4-FFF2-40B4-BE49-F238E27FC236}">
              <a16:creationId xmlns:a16="http://schemas.microsoft.com/office/drawing/2014/main" id="{860B6C0A-DDBD-42CE-9714-21BB8DEE5872}"/>
            </a:ext>
          </a:extLst>
        </xdr:cNvPr>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a:extLst>
            <a:ext uri="{FF2B5EF4-FFF2-40B4-BE49-F238E27FC236}">
              <a16:creationId xmlns:a16="http://schemas.microsoft.com/office/drawing/2014/main" id="{EF686B1D-C045-44B9-AFAA-FBC74878B7AB}"/>
            </a:ext>
          </a:extLst>
        </xdr:cNvPr>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a:extLst>
            <a:ext uri="{FF2B5EF4-FFF2-40B4-BE49-F238E27FC236}">
              <a16:creationId xmlns:a16="http://schemas.microsoft.com/office/drawing/2014/main" id="{D14D4102-3F3C-4CCA-AFB9-4E78AEB2F281}"/>
            </a:ext>
          </a:extLst>
        </xdr:cNvPr>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59" name="【体育館・プール】&#10;有形固定資産減価償却率平均値テキスト">
          <a:extLst>
            <a:ext uri="{FF2B5EF4-FFF2-40B4-BE49-F238E27FC236}">
              <a16:creationId xmlns:a16="http://schemas.microsoft.com/office/drawing/2014/main" id="{5FB79EB1-BAD1-4591-A209-B619ACDE697C}"/>
            </a:ext>
          </a:extLst>
        </xdr:cNvPr>
        <xdr:cNvSpPr txBox="1"/>
      </xdr:nvSpPr>
      <xdr:spPr>
        <a:xfrm>
          <a:off x="46736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a:extLst>
            <a:ext uri="{FF2B5EF4-FFF2-40B4-BE49-F238E27FC236}">
              <a16:creationId xmlns:a16="http://schemas.microsoft.com/office/drawing/2014/main" id="{527973B3-C6C5-4C97-B5F1-788BBC6FD49F}"/>
            </a:ext>
          </a:extLst>
        </xdr:cNvPr>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a:extLst>
            <a:ext uri="{FF2B5EF4-FFF2-40B4-BE49-F238E27FC236}">
              <a16:creationId xmlns:a16="http://schemas.microsoft.com/office/drawing/2014/main" id="{C314EE3B-3F8C-405F-A42D-196D5CE2D6B6}"/>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a:extLst>
            <a:ext uri="{FF2B5EF4-FFF2-40B4-BE49-F238E27FC236}">
              <a16:creationId xmlns:a16="http://schemas.microsoft.com/office/drawing/2014/main" id="{CA098506-DEB9-4DA7-9F04-973A070AECF2}"/>
            </a:ext>
          </a:extLst>
        </xdr:cNvPr>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a:extLst>
            <a:ext uri="{FF2B5EF4-FFF2-40B4-BE49-F238E27FC236}">
              <a16:creationId xmlns:a16="http://schemas.microsoft.com/office/drawing/2014/main" id="{18FDD85E-4632-4B19-AE92-E5D72056AED0}"/>
            </a:ext>
          </a:extLst>
        </xdr:cNvPr>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743D1E2F-237F-4A10-B5FA-339E15EDD6D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AA12E971-B839-4749-A99C-0912FD8D449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FFDBF60B-D6E7-4590-BA81-D73C88DFEE9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33889301-CCEB-4282-A38D-D41EDCF7DF7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14796B49-0B8E-4072-9A25-5D5326EA934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69" name="楕円 168">
          <a:extLst>
            <a:ext uri="{FF2B5EF4-FFF2-40B4-BE49-F238E27FC236}">
              <a16:creationId xmlns:a16="http://schemas.microsoft.com/office/drawing/2014/main" id="{4D34FAAA-9040-480C-BCBF-007DA489544F}"/>
            </a:ext>
          </a:extLst>
        </xdr:cNvPr>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167657</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id="{D51FE71C-0C0A-41CD-95F4-D86B02727A16}"/>
            </a:ext>
          </a:extLst>
        </xdr:cNvPr>
        <xdr:cNvSpPr txBox="1"/>
      </xdr:nvSpPr>
      <xdr:spPr>
        <a:xfrm>
          <a:off x="4673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47498</xdr:rowOff>
    </xdr:from>
    <xdr:to>
      <xdr:col>20</xdr:col>
      <xdr:colOff>38100</xdr:colOff>
      <xdr:row>61</xdr:row>
      <xdr:rowOff>149098</xdr:rowOff>
    </xdr:to>
    <xdr:sp macro="" textlink="">
      <xdr:nvSpPr>
        <xdr:cNvPr id="171" name="楕円 170">
          <a:extLst>
            <a:ext uri="{FF2B5EF4-FFF2-40B4-BE49-F238E27FC236}">
              <a16:creationId xmlns:a16="http://schemas.microsoft.com/office/drawing/2014/main" id="{82C4BCD1-4E0F-4038-B9F1-219020C5309E}"/>
            </a:ext>
          </a:extLst>
        </xdr:cNvPr>
        <xdr:cNvSpPr/>
      </xdr:nvSpPr>
      <xdr:spPr>
        <a:xfrm>
          <a:off x="3746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61</xdr:row>
      <xdr:rowOff>98298</xdr:rowOff>
    </xdr:to>
    <xdr:cxnSp macro="">
      <xdr:nvCxnSpPr>
        <xdr:cNvPr id="172" name="直線コネクタ 171">
          <a:extLst>
            <a:ext uri="{FF2B5EF4-FFF2-40B4-BE49-F238E27FC236}">
              <a16:creationId xmlns:a16="http://schemas.microsoft.com/office/drawing/2014/main" id="{0AF09DCF-D972-4D30-B9B4-03DBC0496E8E}"/>
            </a:ext>
          </a:extLst>
        </xdr:cNvPr>
        <xdr:cNvCxnSpPr/>
      </xdr:nvCxnSpPr>
      <xdr:spPr>
        <a:xfrm flipV="1">
          <a:off x="3797300" y="1052703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102362</xdr:rowOff>
    </xdr:from>
    <xdr:to>
      <xdr:col>15</xdr:col>
      <xdr:colOff>101600</xdr:colOff>
      <xdr:row>62</xdr:row>
      <xdr:rowOff>32512</xdr:rowOff>
    </xdr:to>
    <xdr:sp macro="" textlink="">
      <xdr:nvSpPr>
        <xdr:cNvPr id="173" name="楕円 172">
          <a:extLst>
            <a:ext uri="{FF2B5EF4-FFF2-40B4-BE49-F238E27FC236}">
              <a16:creationId xmlns:a16="http://schemas.microsoft.com/office/drawing/2014/main" id="{766E347E-06CE-4DD6-8DD6-BEC4421866C7}"/>
            </a:ext>
          </a:extLst>
        </xdr:cNvPr>
        <xdr:cNvSpPr/>
      </xdr:nvSpPr>
      <xdr:spPr>
        <a:xfrm>
          <a:off x="2857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98298</xdr:rowOff>
    </xdr:from>
    <xdr:to>
      <xdr:col>19</xdr:col>
      <xdr:colOff>177800</xdr:colOff>
      <xdr:row>61</xdr:row>
      <xdr:rowOff>153162</xdr:rowOff>
    </xdr:to>
    <xdr:cxnSp macro="">
      <xdr:nvCxnSpPr>
        <xdr:cNvPr id="174" name="直線コネクタ 173">
          <a:extLst>
            <a:ext uri="{FF2B5EF4-FFF2-40B4-BE49-F238E27FC236}">
              <a16:creationId xmlns:a16="http://schemas.microsoft.com/office/drawing/2014/main" id="{6A158E85-C6AC-4BB9-B482-E5084BA88981}"/>
            </a:ext>
          </a:extLst>
        </xdr:cNvPr>
        <xdr:cNvCxnSpPr/>
      </xdr:nvCxnSpPr>
      <xdr:spPr>
        <a:xfrm flipV="1">
          <a:off x="2908300" y="105567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75" name="n_1aveValue【体育館・プール】&#10;有形固定資産減価償却率">
          <a:extLst>
            <a:ext uri="{FF2B5EF4-FFF2-40B4-BE49-F238E27FC236}">
              <a16:creationId xmlns:a16="http://schemas.microsoft.com/office/drawing/2014/main" id="{8382E336-9E80-43CC-A7BC-AF392E237FD1}"/>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76" name="n_2aveValue【体育館・プール】&#10;有形固定資産減価償却率">
          <a:extLst>
            <a:ext uri="{FF2B5EF4-FFF2-40B4-BE49-F238E27FC236}">
              <a16:creationId xmlns:a16="http://schemas.microsoft.com/office/drawing/2014/main" id="{BD45145B-93E7-43EE-BEAF-5B10E8D4CCAF}"/>
            </a:ext>
          </a:extLst>
        </xdr:cNvPr>
        <xdr:cNvSpPr txBox="1"/>
      </xdr:nvSpPr>
      <xdr:spPr>
        <a:xfrm>
          <a:off x="27057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a:extLst>
            <a:ext uri="{FF2B5EF4-FFF2-40B4-BE49-F238E27FC236}">
              <a16:creationId xmlns:a16="http://schemas.microsoft.com/office/drawing/2014/main" id="{2D2C3268-E54C-4110-93D4-8B0D07EBEC20}"/>
            </a:ext>
          </a:extLst>
        </xdr:cNvPr>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140225</xdr:rowOff>
    </xdr:from>
    <xdr:ext cx="405111" cy="259045"/>
    <xdr:sp macro="" textlink="">
      <xdr:nvSpPr>
        <xdr:cNvPr id="178" name="n_1mainValue【体育館・プール】&#10;有形固定資産減価償却率">
          <a:extLst>
            <a:ext uri="{FF2B5EF4-FFF2-40B4-BE49-F238E27FC236}">
              <a16:creationId xmlns:a16="http://schemas.microsoft.com/office/drawing/2014/main" id="{696E2D21-0EE0-4A22-8D1C-D5DC6A258787}"/>
            </a:ext>
          </a:extLst>
        </xdr:cNvPr>
        <xdr:cNvSpPr txBox="1"/>
      </xdr:nvSpPr>
      <xdr:spPr>
        <a:xfrm>
          <a:off x="35820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23639</xdr:rowOff>
    </xdr:from>
    <xdr:ext cx="405111" cy="259045"/>
    <xdr:sp macro="" textlink="">
      <xdr:nvSpPr>
        <xdr:cNvPr id="179" name="n_2mainValue【体育館・プール】&#10;有形固定資産減価償却率">
          <a:extLst>
            <a:ext uri="{FF2B5EF4-FFF2-40B4-BE49-F238E27FC236}">
              <a16:creationId xmlns:a16="http://schemas.microsoft.com/office/drawing/2014/main" id="{383D0EF0-AB14-4E93-90F8-72BCAE740011}"/>
            </a:ext>
          </a:extLst>
        </xdr:cNvPr>
        <xdr:cNvSpPr txBox="1"/>
      </xdr:nvSpPr>
      <xdr:spPr>
        <a:xfrm>
          <a:off x="2705744"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74F96802-CFA7-46C4-8FA1-4793D471E54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F37131D9-4FBD-435F-A6BD-40933558396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D7EC26E6-132C-499E-8851-ED7EE47F9C5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105711E4-F9C2-46B0-BD70-DDAD675E61D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18F366D-A11D-4A99-A7E4-72D51EF7FAB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DB6B245F-4C75-4CA0-B5C4-2AA9CF3758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6E864412-71CD-4368-AD2D-97E98595A42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EE5509FF-D241-4207-8BBE-3DF01220F3A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1D716DE7-3F6D-46AA-A876-8BC32BCE11C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BE99CD4F-2566-4B0A-AB1C-6B81B6B444F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a:extLst>
            <a:ext uri="{FF2B5EF4-FFF2-40B4-BE49-F238E27FC236}">
              <a16:creationId xmlns:a16="http://schemas.microsoft.com/office/drawing/2014/main" id="{1BF771DB-64F3-4E18-8B60-2EDB94D3AAF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a:extLst>
            <a:ext uri="{FF2B5EF4-FFF2-40B4-BE49-F238E27FC236}">
              <a16:creationId xmlns:a16="http://schemas.microsoft.com/office/drawing/2014/main" id="{4E506355-0047-4010-840B-65472C7E2D3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a:extLst>
            <a:ext uri="{FF2B5EF4-FFF2-40B4-BE49-F238E27FC236}">
              <a16:creationId xmlns:a16="http://schemas.microsoft.com/office/drawing/2014/main" id="{0702A323-7B88-46BA-9E6C-6259CB1C151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a:extLst>
            <a:ext uri="{FF2B5EF4-FFF2-40B4-BE49-F238E27FC236}">
              <a16:creationId xmlns:a16="http://schemas.microsoft.com/office/drawing/2014/main" id="{6863BD7D-7224-41C6-9AC7-9DAE6675EA7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a:extLst>
            <a:ext uri="{FF2B5EF4-FFF2-40B4-BE49-F238E27FC236}">
              <a16:creationId xmlns:a16="http://schemas.microsoft.com/office/drawing/2014/main" id="{3C50D4A9-ACFA-4A2C-A265-6533B3DAA09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a:extLst>
            <a:ext uri="{FF2B5EF4-FFF2-40B4-BE49-F238E27FC236}">
              <a16:creationId xmlns:a16="http://schemas.microsoft.com/office/drawing/2014/main" id="{A1ADB843-06D8-4AFE-B621-A108EDEEA3F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a:extLst>
            <a:ext uri="{FF2B5EF4-FFF2-40B4-BE49-F238E27FC236}">
              <a16:creationId xmlns:a16="http://schemas.microsoft.com/office/drawing/2014/main" id="{58B7DE06-920F-4C58-B19F-F3DDBD67089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a:extLst>
            <a:ext uri="{FF2B5EF4-FFF2-40B4-BE49-F238E27FC236}">
              <a16:creationId xmlns:a16="http://schemas.microsoft.com/office/drawing/2014/main" id="{8C55A7CC-D07C-4E99-BC0A-E93B271FD1D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a:extLst>
            <a:ext uri="{FF2B5EF4-FFF2-40B4-BE49-F238E27FC236}">
              <a16:creationId xmlns:a16="http://schemas.microsoft.com/office/drawing/2014/main" id="{C803A045-BB7B-418B-96B1-9D5298E594F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a:extLst>
            <a:ext uri="{FF2B5EF4-FFF2-40B4-BE49-F238E27FC236}">
              <a16:creationId xmlns:a16="http://schemas.microsoft.com/office/drawing/2014/main" id="{73CC2369-C580-483A-B368-54ABACD9CF3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F096B13B-AFBA-4710-945A-BEE113A4C62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a:extLst>
            <a:ext uri="{FF2B5EF4-FFF2-40B4-BE49-F238E27FC236}">
              <a16:creationId xmlns:a16="http://schemas.microsoft.com/office/drawing/2014/main" id="{AB3A4960-3E78-4042-AB08-AA71DE04122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a16="http://schemas.microsoft.com/office/drawing/2014/main" id="{048F9C85-8A05-4B23-839B-BD66AACA381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a:extLst>
            <a:ext uri="{FF2B5EF4-FFF2-40B4-BE49-F238E27FC236}">
              <a16:creationId xmlns:a16="http://schemas.microsoft.com/office/drawing/2014/main" id="{9AE5E2C7-0592-4A3B-B503-ABBCB320667E}"/>
            </a:ext>
          </a:extLst>
        </xdr:cNvPr>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a:extLst>
            <a:ext uri="{FF2B5EF4-FFF2-40B4-BE49-F238E27FC236}">
              <a16:creationId xmlns:a16="http://schemas.microsoft.com/office/drawing/2014/main" id="{8F669B99-0D21-4059-A5F0-674D9BAA179F}"/>
            </a:ext>
          </a:extLst>
        </xdr:cNvPr>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a:extLst>
            <a:ext uri="{FF2B5EF4-FFF2-40B4-BE49-F238E27FC236}">
              <a16:creationId xmlns:a16="http://schemas.microsoft.com/office/drawing/2014/main" id="{EBA6F8B8-0C0C-49DE-AC44-B615CC67A287}"/>
            </a:ext>
          </a:extLst>
        </xdr:cNvPr>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a:extLst>
            <a:ext uri="{FF2B5EF4-FFF2-40B4-BE49-F238E27FC236}">
              <a16:creationId xmlns:a16="http://schemas.microsoft.com/office/drawing/2014/main" id="{EC1ACAA3-EB87-4AFB-9C45-7980D49B959A}"/>
            </a:ext>
          </a:extLst>
        </xdr:cNvPr>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a:extLst>
            <a:ext uri="{FF2B5EF4-FFF2-40B4-BE49-F238E27FC236}">
              <a16:creationId xmlns:a16="http://schemas.microsoft.com/office/drawing/2014/main" id="{312EF81E-DB4A-4A57-A42D-FEB950CB3D5B}"/>
            </a:ext>
          </a:extLst>
        </xdr:cNvPr>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13987</xdr:rowOff>
    </xdr:from>
    <xdr:ext cx="469744" cy="259045"/>
    <xdr:sp macro="" textlink="">
      <xdr:nvSpPr>
        <xdr:cNvPr id="208" name="【体育館・プール】&#10;一人当たり面積平均値テキスト">
          <a:extLst>
            <a:ext uri="{FF2B5EF4-FFF2-40B4-BE49-F238E27FC236}">
              <a16:creationId xmlns:a16="http://schemas.microsoft.com/office/drawing/2014/main" id="{2F637F35-F862-4D2E-9FD4-1D41245F285E}"/>
            </a:ext>
          </a:extLst>
        </xdr:cNvPr>
        <xdr:cNvSpPr txBox="1"/>
      </xdr:nvSpPr>
      <xdr:spPr>
        <a:xfrm>
          <a:off x="10515600" y="10815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a:extLst>
            <a:ext uri="{FF2B5EF4-FFF2-40B4-BE49-F238E27FC236}">
              <a16:creationId xmlns:a16="http://schemas.microsoft.com/office/drawing/2014/main" id="{4372B29A-D27A-44BF-8C90-3A075F0E3701}"/>
            </a:ext>
          </a:extLst>
        </xdr:cNvPr>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a:extLst>
            <a:ext uri="{FF2B5EF4-FFF2-40B4-BE49-F238E27FC236}">
              <a16:creationId xmlns:a16="http://schemas.microsoft.com/office/drawing/2014/main" id="{CD344ABD-3CEA-45ED-B1DE-2963BF3E9D79}"/>
            </a:ext>
          </a:extLst>
        </xdr:cNvPr>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a:extLst>
            <a:ext uri="{FF2B5EF4-FFF2-40B4-BE49-F238E27FC236}">
              <a16:creationId xmlns:a16="http://schemas.microsoft.com/office/drawing/2014/main" id="{C1CCF850-5B5B-476E-B665-5C6737809AC8}"/>
            </a:ext>
          </a:extLst>
        </xdr:cNvPr>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a:extLst>
            <a:ext uri="{FF2B5EF4-FFF2-40B4-BE49-F238E27FC236}">
              <a16:creationId xmlns:a16="http://schemas.microsoft.com/office/drawing/2014/main" id="{02CB02C0-72B3-41E7-B8D5-EBF4DFB75555}"/>
            </a:ext>
          </a:extLst>
        </xdr:cNvPr>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FEB2133C-61DD-469F-8548-A022929B405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7F36B68E-85FA-47F8-9F80-7C6AF60E663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B6756F52-2A4B-47E8-BD92-1564D4CD95D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67403FF2-5201-4291-8F70-16FB0B3EE0A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59F97BB1-C3B3-4870-89BB-7740C1BAEBC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78740</xdr:rowOff>
    </xdr:from>
    <xdr:to>
      <xdr:col>55</xdr:col>
      <xdr:colOff>50800</xdr:colOff>
      <xdr:row>63</xdr:row>
      <xdr:rowOff>8890</xdr:rowOff>
    </xdr:to>
    <xdr:sp macro="" textlink="">
      <xdr:nvSpPr>
        <xdr:cNvPr id="218" name="楕円 217">
          <a:extLst>
            <a:ext uri="{FF2B5EF4-FFF2-40B4-BE49-F238E27FC236}">
              <a16:creationId xmlns:a16="http://schemas.microsoft.com/office/drawing/2014/main" id="{7B6A894D-91B5-4F69-B546-687D5143AAD8}"/>
            </a:ext>
          </a:extLst>
        </xdr:cNvPr>
        <xdr:cNvSpPr/>
      </xdr:nvSpPr>
      <xdr:spPr>
        <a:xfrm>
          <a:off x="10426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101617</xdr:rowOff>
    </xdr:from>
    <xdr:ext cx="469744" cy="259045"/>
    <xdr:sp macro="" textlink="">
      <xdr:nvSpPr>
        <xdr:cNvPr id="219" name="【体育館・プール】&#10;一人当たり面積該当値テキスト">
          <a:extLst>
            <a:ext uri="{FF2B5EF4-FFF2-40B4-BE49-F238E27FC236}">
              <a16:creationId xmlns:a16="http://schemas.microsoft.com/office/drawing/2014/main" id="{5AD27586-ABF4-40E1-97CA-9609ED440A11}"/>
            </a:ext>
          </a:extLst>
        </xdr:cNvPr>
        <xdr:cNvSpPr txBox="1"/>
      </xdr:nvSpPr>
      <xdr:spPr>
        <a:xfrm>
          <a:off x="10515600"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80010</xdr:rowOff>
    </xdr:from>
    <xdr:to>
      <xdr:col>50</xdr:col>
      <xdr:colOff>165100</xdr:colOff>
      <xdr:row>63</xdr:row>
      <xdr:rowOff>10160</xdr:rowOff>
    </xdr:to>
    <xdr:sp macro="" textlink="">
      <xdr:nvSpPr>
        <xdr:cNvPr id="220" name="楕円 219">
          <a:extLst>
            <a:ext uri="{FF2B5EF4-FFF2-40B4-BE49-F238E27FC236}">
              <a16:creationId xmlns:a16="http://schemas.microsoft.com/office/drawing/2014/main" id="{A8C279AB-7A83-426B-925B-65E8BF7A5370}"/>
            </a:ext>
          </a:extLst>
        </xdr:cNvPr>
        <xdr:cNvSpPr/>
      </xdr:nvSpPr>
      <xdr:spPr>
        <a:xfrm>
          <a:off x="95885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129540</xdr:rowOff>
    </xdr:from>
    <xdr:to>
      <xdr:col>55</xdr:col>
      <xdr:colOff>0</xdr:colOff>
      <xdr:row>62</xdr:row>
      <xdr:rowOff>130810</xdr:rowOff>
    </xdr:to>
    <xdr:cxnSp macro="">
      <xdr:nvCxnSpPr>
        <xdr:cNvPr id="221" name="直線コネクタ 220">
          <a:extLst>
            <a:ext uri="{FF2B5EF4-FFF2-40B4-BE49-F238E27FC236}">
              <a16:creationId xmlns:a16="http://schemas.microsoft.com/office/drawing/2014/main" id="{B6DA6281-6744-4B93-87A9-975575824874}"/>
            </a:ext>
          </a:extLst>
        </xdr:cNvPr>
        <xdr:cNvCxnSpPr/>
      </xdr:nvCxnSpPr>
      <xdr:spPr>
        <a:xfrm flipV="1">
          <a:off x="9639300" y="1075944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82550</xdr:rowOff>
    </xdr:from>
    <xdr:to>
      <xdr:col>46</xdr:col>
      <xdr:colOff>38100</xdr:colOff>
      <xdr:row>63</xdr:row>
      <xdr:rowOff>12700</xdr:rowOff>
    </xdr:to>
    <xdr:sp macro="" textlink="">
      <xdr:nvSpPr>
        <xdr:cNvPr id="222" name="楕円 221">
          <a:extLst>
            <a:ext uri="{FF2B5EF4-FFF2-40B4-BE49-F238E27FC236}">
              <a16:creationId xmlns:a16="http://schemas.microsoft.com/office/drawing/2014/main" id="{47D04717-437F-4CCB-8994-0B69FD3CFF13}"/>
            </a:ext>
          </a:extLst>
        </xdr:cNvPr>
        <xdr:cNvSpPr/>
      </xdr:nvSpPr>
      <xdr:spPr>
        <a:xfrm>
          <a:off x="8699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130810</xdr:rowOff>
    </xdr:from>
    <xdr:to>
      <xdr:col>50</xdr:col>
      <xdr:colOff>114300</xdr:colOff>
      <xdr:row>62</xdr:row>
      <xdr:rowOff>133350</xdr:rowOff>
    </xdr:to>
    <xdr:cxnSp macro="">
      <xdr:nvCxnSpPr>
        <xdr:cNvPr id="223" name="直線コネクタ 222">
          <a:extLst>
            <a:ext uri="{FF2B5EF4-FFF2-40B4-BE49-F238E27FC236}">
              <a16:creationId xmlns:a16="http://schemas.microsoft.com/office/drawing/2014/main" id="{189F39AA-738A-42F0-BEF7-D08A3090D45C}"/>
            </a:ext>
          </a:extLst>
        </xdr:cNvPr>
        <xdr:cNvCxnSpPr/>
      </xdr:nvCxnSpPr>
      <xdr:spPr>
        <a:xfrm flipV="1">
          <a:off x="8750300" y="107607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127017</xdr:rowOff>
    </xdr:from>
    <xdr:ext cx="469744" cy="259045"/>
    <xdr:sp macro="" textlink="">
      <xdr:nvSpPr>
        <xdr:cNvPr id="224" name="n_1aveValue【体育館・プール】&#10;一人当たり面積">
          <a:extLst>
            <a:ext uri="{FF2B5EF4-FFF2-40B4-BE49-F238E27FC236}">
              <a16:creationId xmlns:a16="http://schemas.microsoft.com/office/drawing/2014/main" id="{2273A527-297F-4A94-9A79-18A95233E4C6}"/>
            </a:ext>
          </a:extLst>
        </xdr:cNvPr>
        <xdr:cNvSpPr txBox="1"/>
      </xdr:nvSpPr>
      <xdr:spPr>
        <a:xfrm>
          <a:off x="93917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161307</xdr:rowOff>
    </xdr:from>
    <xdr:ext cx="469744" cy="259045"/>
    <xdr:sp macro="" textlink="">
      <xdr:nvSpPr>
        <xdr:cNvPr id="225" name="n_2aveValue【体育館・プール】&#10;一人当たり面積">
          <a:extLst>
            <a:ext uri="{FF2B5EF4-FFF2-40B4-BE49-F238E27FC236}">
              <a16:creationId xmlns:a16="http://schemas.microsoft.com/office/drawing/2014/main" id="{3DDEEA01-94A5-41F5-A3DD-4519B08BFD78}"/>
            </a:ext>
          </a:extLst>
        </xdr:cNvPr>
        <xdr:cNvSpPr txBox="1"/>
      </xdr:nvSpPr>
      <xdr:spPr>
        <a:xfrm>
          <a:off x="8515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a:extLst>
            <a:ext uri="{FF2B5EF4-FFF2-40B4-BE49-F238E27FC236}">
              <a16:creationId xmlns:a16="http://schemas.microsoft.com/office/drawing/2014/main" id="{2E48F764-08A7-40B2-B532-1E8E279BBA04}"/>
            </a:ext>
          </a:extLst>
        </xdr:cNvPr>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26687</xdr:rowOff>
    </xdr:from>
    <xdr:ext cx="469744" cy="259045"/>
    <xdr:sp macro="" textlink="">
      <xdr:nvSpPr>
        <xdr:cNvPr id="227" name="n_1mainValue【体育館・プール】&#10;一人当たり面積">
          <a:extLst>
            <a:ext uri="{FF2B5EF4-FFF2-40B4-BE49-F238E27FC236}">
              <a16:creationId xmlns:a16="http://schemas.microsoft.com/office/drawing/2014/main" id="{3735745B-0E41-4721-A613-8D5E8204455F}"/>
            </a:ext>
          </a:extLst>
        </xdr:cNvPr>
        <xdr:cNvSpPr txBox="1"/>
      </xdr:nvSpPr>
      <xdr:spPr>
        <a:xfrm>
          <a:off x="93917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29227</xdr:rowOff>
    </xdr:from>
    <xdr:ext cx="469744" cy="259045"/>
    <xdr:sp macro="" textlink="">
      <xdr:nvSpPr>
        <xdr:cNvPr id="228" name="n_2mainValue【体育館・プール】&#10;一人当たり面積">
          <a:extLst>
            <a:ext uri="{FF2B5EF4-FFF2-40B4-BE49-F238E27FC236}">
              <a16:creationId xmlns:a16="http://schemas.microsoft.com/office/drawing/2014/main" id="{669023B2-20D5-49E3-A1BB-F5A280A84E79}"/>
            </a:ext>
          </a:extLst>
        </xdr:cNvPr>
        <xdr:cNvSpPr txBox="1"/>
      </xdr:nvSpPr>
      <xdr:spPr>
        <a:xfrm>
          <a:off x="8515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288BEA0B-6B5F-4B32-BB94-2B2BF2A8491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EDC25606-F32F-44E0-97AA-BC26B306066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359856CE-AB61-4DB6-9D6B-B4F58E8378F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FB823562-B4F5-4482-9D2C-C1F20C4D3A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B8C15C28-2B75-471B-9771-33CCD6B1EC6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7E9368ED-93FC-48F5-BFF0-AAC6119C6FC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DBE53F70-81A5-48BB-9F9A-BC6969BADCB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CB3A2792-E351-461C-BFE6-3F7B9BB07F7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EF5165E2-817C-4943-8BC8-156196BD473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E3C6B65E-1AA6-489B-BCE1-4B01FDE33E4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id="{C818BF44-7A70-424B-9F18-14498FBBA8F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BC572A61-5C63-417E-8268-B746E09B0EC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id="{36AC8A13-8BA2-484E-A1DA-2399574B48C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A537DD2D-6F74-42E8-8DD4-23342364A96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877BCC00-C130-4DC0-ACEF-DD9D44A1B3E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2D18BEAD-E16B-432A-91F6-478ECB8C553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6CDAFA8B-95FC-44B9-95ED-437EF2A77B1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AB9F99D6-516B-4CE3-8D3A-85C0785B8A7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6D84125E-911D-459E-A812-49434EDFA82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D87C03B2-0DFD-4310-9A9D-39FB3DAFE58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8FAB7F3D-EF27-4DB1-B902-B404878A063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35D30B34-123D-405E-82A2-10FDEA8BD98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5304DC5F-3AD8-4A12-9246-F0E8935CF3B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D5040CFF-27D3-409A-A720-78D85B122D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a:extLst>
            <a:ext uri="{FF2B5EF4-FFF2-40B4-BE49-F238E27FC236}">
              <a16:creationId xmlns:a16="http://schemas.microsoft.com/office/drawing/2014/main" id="{09072D95-ED2B-4A71-83EC-E6C0B4048737}"/>
            </a:ext>
          </a:extLst>
        </xdr:cNvPr>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758D9058-286B-4943-BBF2-17BA45AA6CC3}"/>
            </a:ext>
          </a:extLst>
        </xdr:cNvPr>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a:extLst>
            <a:ext uri="{FF2B5EF4-FFF2-40B4-BE49-F238E27FC236}">
              <a16:creationId xmlns:a16="http://schemas.microsoft.com/office/drawing/2014/main" id="{B6C00D97-C136-4E56-B3AA-B4104EBF5B58}"/>
            </a:ext>
          </a:extLst>
        </xdr:cNvPr>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a:extLst>
            <a:ext uri="{FF2B5EF4-FFF2-40B4-BE49-F238E27FC236}">
              <a16:creationId xmlns:a16="http://schemas.microsoft.com/office/drawing/2014/main" id="{BCA54FFF-85BE-4528-AED0-D8B5B79F7E7D}"/>
            </a:ext>
          </a:extLst>
        </xdr:cNvPr>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a:extLst>
            <a:ext uri="{FF2B5EF4-FFF2-40B4-BE49-F238E27FC236}">
              <a16:creationId xmlns:a16="http://schemas.microsoft.com/office/drawing/2014/main" id="{13879325-5125-4038-A75A-73C2594687A9}"/>
            </a:ext>
          </a:extLst>
        </xdr:cNvPr>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C1F4EC96-18FF-490C-AF7A-66DC986DFAA9}"/>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a:extLst>
            <a:ext uri="{FF2B5EF4-FFF2-40B4-BE49-F238E27FC236}">
              <a16:creationId xmlns:a16="http://schemas.microsoft.com/office/drawing/2014/main" id="{C56DCA60-8A63-4FD7-BA81-7C942120A13C}"/>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a:extLst>
            <a:ext uri="{FF2B5EF4-FFF2-40B4-BE49-F238E27FC236}">
              <a16:creationId xmlns:a16="http://schemas.microsoft.com/office/drawing/2014/main" id="{186AF547-6AB5-46A6-B854-55F790DD1838}"/>
            </a:ext>
          </a:extLst>
        </xdr:cNvPr>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a:extLst>
            <a:ext uri="{FF2B5EF4-FFF2-40B4-BE49-F238E27FC236}">
              <a16:creationId xmlns:a16="http://schemas.microsoft.com/office/drawing/2014/main" id="{ECA8B31C-96EF-478E-A26A-3F80A56AEF5F}"/>
            </a:ext>
          </a:extLst>
        </xdr:cNvPr>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a:extLst>
            <a:ext uri="{FF2B5EF4-FFF2-40B4-BE49-F238E27FC236}">
              <a16:creationId xmlns:a16="http://schemas.microsoft.com/office/drawing/2014/main" id="{BD67A704-0BA5-4BF4-B90A-092A59D18202}"/>
            </a:ext>
          </a:extLst>
        </xdr:cNvPr>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DB07C926-1512-42B7-B37B-08A8AD3A24F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40A8659F-33A1-4A81-8A9A-EE3D5FD4863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F0EFAC48-0D29-47FE-8B82-DDE5E60AD5E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7AD8A3C0-7AC8-4CCF-9636-57A00D59106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207C1DA2-6A0A-4E2A-A173-A3452DCE36E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99695</xdr:rowOff>
    </xdr:from>
    <xdr:to>
      <xdr:col>24</xdr:col>
      <xdr:colOff>114300</xdr:colOff>
      <xdr:row>84</xdr:row>
      <xdr:rowOff>29845</xdr:rowOff>
    </xdr:to>
    <xdr:sp macro="" textlink="">
      <xdr:nvSpPr>
        <xdr:cNvPr id="268" name="楕円 267">
          <a:extLst>
            <a:ext uri="{FF2B5EF4-FFF2-40B4-BE49-F238E27FC236}">
              <a16:creationId xmlns:a16="http://schemas.microsoft.com/office/drawing/2014/main" id="{FE8B06EC-98F6-470F-85E5-C2AD8E4AFFEE}"/>
            </a:ext>
          </a:extLst>
        </xdr:cNvPr>
        <xdr:cNvSpPr/>
      </xdr:nvSpPr>
      <xdr:spPr>
        <a:xfrm>
          <a:off x="45847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78122</xdr:rowOff>
    </xdr:from>
    <xdr:ext cx="405111" cy="259045"/>
    <xdr:sp macro="" textlink="">
      <xdr:nvSpPr>
        <xdr:cNvPr id="269" name="【福祉施設】&#10;有形固定資産減価償却率該当値テキスト">
          <a:extLst>
            <a:ext uri="{FF2B5EF4-FFF2-40B4-BE49-F238E27FC236}">
              <a16:creationId xmlns:a16="http://schemas.microsoft.com/office/drawing/2014/main" id="{28A2C964-7E51-49CA-A442-07E0F1627913}"/>
            </a:ext>
          </a:extLst>
        </xdr:cNvPr>
        <xdr:cNvSpPr txBox="1"/>
      </xdr:nvSpPr>
      <xdr:spPr>
        <a:xfrm>
          <a:off x="4673600"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82550</xdr:rowOff>
    </xdr:from>
    <xdr:to>
      <xdr:col>20</xdr:col>
      <xdr:colOff>38100</xdr:colOff>
      <xdr:row>84</xdr:row>
      <xdr:rowOff>12700</xdr:rowOff>
    </xdr:to>
    <xdr:sp macro="" textlink="">
      <xdr:nvSpPr>
        <xdr:cNvPr id="270" name="楕円 269">
          <a:extLst>
            <a:ext uri="{FF2B5EF4-FFF2-40B4-BE49-F238E27FC236}">
              <a16:creationId xmlns:a16="http://schemas.microsoft.com/office/drawing/2014/main" id="{5F980AAE-A8C0-44AA-97B2-C07A869D52ED}"/>
            </a:ext>
          </a:extLst>
        </xdr:cNvPr>
        <xdr:cNvSpPr/>
      </xdr:nvSpPr>
      <xdr:spPr>
        <a:xfrm>
          <a:off x="3746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133350</xdr:rowOff>
    </xdr:from>
    <xdr:to>
      <xdr:col>24</xdr:col>
      <xdr:colOff>63500</xdr:colOff>
      <xdr:row>83</xdr:row>
      <xdr:rowOff>150495</xdr:rowOff>
    </xdr:to>
    <xdr:cxnSp macro="">
      <xdr:nvCxnSpPr>
        <xdr:cNvPr id="271" name="直線コネクタ 270">
          <a:extLst>
            <a:ext uri="{FF2B5EF4-FFF2-40B4-BE49-F238E27FC236}">
              <a16:creationId xmlns:a16="http://schemas.microsoft.com/office/drawing/2014/main" id="{DA0E6B18-FFDD-4869-9E48-18B21F0AAAE9}"/>
            </a:ext>
          </a:extLst>
        </xdr:cNvPr>
        <xdr:cNvCxnSpPr/>
      </xdr:nvCxnSpPr>
      <xdr:spPr>
        <a:xfrm>
          <a:off x="3797300" y="143637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84455</xdr:rowOff>
    </xdr:from>
    <xdr:to>
      <xdr:col>15</xdr:col>
      <xdr:colOff>101600</xdr:colOff>
      <xdr:row>84</xdr:row>
      <xdr:rowOff>14605</xdr:rowOff>
    </xdr:to>
    <xdr:sp macro="" textlink="">
      <xdr:nvSpPr>
        <xdr:cNvPr id="272" name="楕円 271">
          <a:extLst>
            <a:ext uri="{FF2B5EF4-FFF2-40B4-BE49-F238E27FC236}">
              <a16:creationId xmlns:a16="http://schemas.microsoft.com/office/drawing/2014/main" id="{3B7A09B5-EBB6-4B4F-8E48-C2C704E2F1E5}"/>
            </a:ext>
          </a:extLst>
        </xdr:cNvPr>
        <xdr:cNvSpPr/>
      </xdr:nvSpPr>
      <xdr:spPr>
        <a:xfrm>
          <a:off x="2857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133350</xdr:rowOff>
    </xdr:from>
    <xdr:to>
      <xdr:col>19</xdr:col>
      <xdr:colOff>177800</xdr:colOff>
      <xdr:row>83</xdr:row>
      <xdr:rowOff>135255</xdr:rowOff>
    </xdr:to>
    <xdr:cxnSp macro="">
      <xdr:nvCxnSpPr>
        <xdr:cNvPr id="273" name="直線コネクタ 272">
          <a:extLst>
            <a:ext uri="{FF2B5EF4-FFF2-40B4-BE49-F238E27FC236}">
              <a16:creationId xmlns:a16="http://schemas.microsoft.com/office/drawing/2014/main" id="{10AF62A2-6A33-4855-B900-1B2BC3E7FEFE}"/>
            </a:ext>
          </a:extLst>
        </xdr:cNvPr>
        <xdr:cNvCxnSpPr/>
      </xdr:nvCxnSpPr>
      <xdr:spPr>
        <a:xfrm flipV="1">
          <a:off x="2908300" y="143637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118763</xdr:rowOff>
    </xdr:from>
    <xdr:ext cx="405111" cy="259045"/>
    <xdr:sp macro="" textlink="">
      <xdr:nvSpPr>
        <xdr:cNvPr id="274" name="n_1aveValue【福祉施設】&#10;有形固定資産減価償却率">
          <a:extLst>
            <a:ext uri="{FF2B5EF4-FFF2-40B4-BE49-F238E27FC236}">
              <a16:creationId xmlns:a16="http://schemas.microsoft.com/office/drawing/2014/main" id="{E9BBB3AF-37F7-4F5A-B5C7-0E2A34DA782A}"/>
            </a:ext>
          </a:extLst>
        </xdr:cNvPr>
        <xdr:cNvSpPr txBox="1"/>
      </xdr:nvSpPr>
      <xdr:spPr>
        <a:xfrm>
          <a:off x="35820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275" name="n_2aveValue【福祉施設】&#10;有形固定資産減価償却率">
          <a:extLst>
            <a:ext uri="{FF2B5EF4-FFF2-40B4-BE49-F238E27FC236}">
              <a16:creationId xmlns:a16="http://schemas.microsoft.com/office/drawing/2014/main" id="{D26EC16D-2498-4244-AA25-11B6BD59A3E0}"/>
            </a:ext>
          </a:extLst>
        </xdr:cNvPr>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a:extLst>
            <a:ext uri="{FF2B5EF4-FFF2-40B4-BE49-F238E27FC236}">
              <a16:creationId xmlns:a16="http://schemas.microsoft.com/office/drawing/2014/main" id="{F6F7B7EF-0B85-4FDA-BD63-0080693D92AF}"/>
            </a:ext>
          </a:extLst>
        </xdr:cNvPr>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3827</xdr:rowOff>
    </xdr:from>
    <xdr:ext cx="405111" cy="259045"/>
    <xdr:sp macro="" textlink="">
      <xdr:nvSpPr>
        <xdr:cNvPr id="277" name="n_1mainValue【福祉施設】&#10;有形固定資産減価償却率">
          <a:extLst>
            <a:ext uri="{FF2B5EF4-FFF2-40B4-BE49-F238E27FC236}">
              <a16:creationId xmlns:a16="http://schemas.microsoft.com/office/drawing/2014/main" id="{DE49202A-D305-4A7B-94BB-C30F38C0137D}"/>
            </a:ext>
          </a:extLst>
        </xdr:cNvPr>
        <xdr:cNvSpPr txBox="1"/>
      </xdr:nvSpPr>
      <xdr:spPr>
        <a:xfrm>
          <a:off x="3582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5732</xdr:rowOff>
    </xdr:from>
    <xdr:ext cx="405111" cy="259045"/>
    <xdr:sp macro="" textlink="">
      <xdr:nvSpPr>
        <xdr:cNvPr id="278" name="n_2mainValue【福祉施設】&#10;有形固定資産減価償却率">
          <a:extLst>
            <a:ext uri="{FF2B5EF4-FFF2-40B4-BE49-F238E27FC236}">
              <a16:creationId xmlns:a16="http://schemas.microsoft.com/office/drawing/2014/main" id="{09BE05B7-DE66-4177-9AEE-4897960D45B4}"/>
            </a:ext>
          </a:extLst>
        </xdr:cNvPr>
        <xdr:cNvSpPr txBox="1"/>
      </xdr:nvSpPr>
      <xdr:spPr>
        <a:xfrm>
          <a:off x="2705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5161F674-1D0D-436F-8E7B-FB0167E43FB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A75D461C-5750-4310-8907-B95107D7F30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1373465C-00F2-4514-9294-8CDFC33C3D7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B9DB3381-1E9A-4BB9-86FF-2F77DA6CDFD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F3296B85-C727-4C7E-944A-4D60D93DC59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175FBB30-E6FD-4C09-9B29-2ADEAFE4E3B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4CA97386-5319-4B1D-B35A-8B97A08BB1E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A716826C-213A-49F4-ADFD-B8A9B751ABE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A4AD11F9-1541-4A27-89C2-9776F1190A0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EB930326-45CF-4438-9BD3-827806E94B5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3A1DFA2E-D09D-4B18-92E2-C625804FD49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6682C1C2-DF0A-411A-A23A-9EFF3CF764D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A71CB455-069C-40D5-B213-0E66F8CB176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52E8C26A-BCB6-4B6E-98D8-CAB685BB704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FD15CBC1-0FE1-41BA-91F2-6E8FB703B63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3BB822F0-0BE1-4AB2-8137-5CEB6C39F6B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19CAC797-B6DF-468D-A685-B94894454E7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AF787141-09CB-4458-9690-14312CCD076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25719620-3074-485C-B84A-907416D8D97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id="{DAE5CF46-4B89-40DE-BD41-A77FE9B7DC1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F7BB255C-493D-4256-86EB-A27F22670CA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1B9129BA-BDF1-49C2-9754-F0C825519EE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a:extLst>
            <a:ext uri="{FF2B5EF4-FFF2-40B4-BE49-F238E27FC236}">
              <a16:creationId xmlns:a16="http://schemas.microsoft.com/office/drawing/2014/main" id="{7F720F2D-E229-461F-9E1E-06CB9F8AE23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a:extLst>
            <a:ext uri="{FF2B5EF4-FFF2-40B4-BE49-F238E27FC236}">
              <a16:creationId xmlns:a16="http://schemas.microsoft.com/office/drawing/2014/main" id="{CF26FCAB-954C-48D4-9B89-E42E1121808B}"/>
            </a:ext>
          </a:extLst>
        </xdr:cNvPr>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a:extLst>
            <a:ext uri="{FF2B5EF4-FFF2-40B4-BE49-F238E27FC236}">
              <a16:creationId xmlns:a16="http://schemas.microsoft.com/office/drawing/2014/main" id="{614B3977-0431-48DA-B783-339B80C1CEA7}"/>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a:extLst>
            <a:ext uri="{FF2B5EF4-FFF2-40B4-BE49-F238E27FC236}">
              <a16:creationId xmlns:a16="http://schemas.microsoft.com/office/drawing/2014/main" id="{487D2873-E80A-4122-A1DF-0CAD5592D00F}"/>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a:extLst>
            <a:ext uri="{FF2B5EF4-FFF2-40B4-BE49-F238E27FC236}">
              <a16:creationId xmlns:a16="http://schemas.microsoft.com/office/drawing/2014/main" id="{D6124DC3-0FF9-40AB-AFFB-CC87FFD111C6}"/>
            </a:ext>
          </a:extLst>
        </xdr:cNvPr>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a:extLst>
            <a:ext uri="{FF2B5EF4-FFF2-40B4-BE49-F238E27FC236}">
              <a16:creationId xmlns:a16="http://schemas.microsoft.com/office/drawing/2014/main" id="{CE389F68-3163-4500-A7E7-F14FBF8B17F2}"/>
            </a:ext>
          </a:extLst>
        </xdr:cNvPr>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07" name="【福祉施設】&#10;一人当たり面積平均値テキスト">
          <a:extLst>
            <a:ext uri="{FF2B5EF4-FFF2-40B4-BE49-F238E27FC236}">
              <a16:creationId xmlns:a16="http://schemas.microsoft.com/office/drawing/2014/main" id="{CA3479ED-3723-4C5D-9A2E-7051ABF4884C}"/>
            </a:ext>
          </a:extLst>
        </xdr:cNvPr>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a:extLst>
            <a:ext uri="{FF2B5EF4-FFF2-40B4-BE49-F238E27FC236}">
              <a16:creationId xmlns:a16="http://schemas.microsoft.com/office/drawing/2014/main" id="{B0C6A9A4-8E47-482F-986F-C0A7D1D83552}"/>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a:extLst>
            <a:ext uri="{FF2B5EF4-FFF2-40B4-BE49-F238E27FC236}">
              <a16:creationId xmlns:a16="http://schemas.microsoft.com/office/drawing/2014/main" id="{1104B11B-FB5D-4D5A-9A08-747DE3C65561}"/>
            </a:ext>
          </a:extLst>
        </xdr:cNvPr>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a:extLst>
            <a:ext uri="{FF2B5EF4-FFF2-40B4-BE49-F238E27FC236}">
              <a16:creationId xmlns:a16="http://schemas.microsoft.com/office/drawing/2014/main" id="{A7B88FD9-86CC-47B3-84E2-6B732E584EE6}"/>
            </a:ext>
          </a:extLst>
        </xdr:cNvPr>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a:extLst>
            <a:ext uri="{FF2B5EF4-FFF2-40B4-BE49-F238E27FC236}">
              <a16:creationId xmlns:a16="http://schemas.microsoft.com/office/drawing/2014/main" id="{6B13AD7F-728B-4FEB-A5AE-BCE395743960}"/>
            </a:ext>
          </a:extLst>
        </xdr:cNvPr>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2F84B09F-AD94-4249-9654-FE9494CE29B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55F22259-062B-46AB-BC7A-55154FC064D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8854F2A-6198-48FA-B572-7DAA46658E3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8A4C69BE-787B-4C29-823A-010D0A637A2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9E26B624-AFCC-45FF-93B5-6D4CFC5B4A5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162561</xdr:rowOff>
    </xdr:from>
    <xdr:to>
      <xdr:col>55</xdr:col>
      <xdr:colOff>50800</xdr:colOff>
      <xdr:row>83</xdr:row>
      <xdr:rowOff>92711</xdr:rowOff>
    </xdr:to>
    <xdr:sp macro="" textlink="">
      <xdr:nvSpPr>
        <xdr:cNvPr id="317" name="楕円 316">
          <a:extLst>
            <a:ext uri="{FF2B5EF4-FFF2-40B4-BE49-F238E27FC236}">
              <a16:creationId xmlns:a16="http://schemas.microsoft.com/office/drawing/2014/main" id="{2853D54A-58A8-4F22-A9E6-A8D954A1C32C}"/>
            </a:ext>
          </a:extLst>
        </xdr:cNvPr>
        <xdr:cNvSpPr/>
      </xdr:nvSpPr>
      <xdr:spPr>
        <a:xfrm>
          <a:off x="10426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13988</xdr:rowOff>
    </xdr:from>
    <xdr:ext cx="469744" cy="259045"/>
    <xdr:sp macro="" textlink="">
      <xdr:nvSpPr>
        <xdr:cNvPr id="318" name="【福祉施設】&#10;一人当たり面積該当値テキスト">
          <a:extLst>
            <a:ext uri="{FF2B5EF4-FFF2-40B4-BE49-F238E27FC236}">
              <a16:creationId xmlns:a16="http://schemas.microsoft.com/office/drawing/2014/main" id="{CAC461D2-7C97-4237-B2C9-4878189099B4}"/>
            </a:ext>
          </a:extLst>
        </xdr:cNvPr>
        <xdr:cNvSpPr txBox="1"/>
      </xdr:nvSpPr>
      <xdr:spPr>
        <a:xfrm>
          <a:off x="10515600"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170180</xdr:rowOff>
    </xdr:from>
    <xdr:to>
      <xdr:col>50</xdr:col>
      <xdr:colOff>165100</xdr:colOff>
      <xdr:row>83</xdr:row>
      <xdr:rowOff>100330</xdr:rowOff>
    </xdr:to>
    <xdr:sp macro="" textlink="">
      <xdr:nvSpPr>
        <xdr:cNvPr id="319" name="楕円 318">
          <a:extLst>
            <a:ext uri="{FF2B5EF4-FFF2-40B4-BE49-F238E27FC236}">
              <a16:creationId xmlns:a16="http://schemas.microsoft.com/office/drawing/2014/main" id="{206B2CEC-F851-4FAA-A852-055877C05150}"/>
            </a:ext>
          </a:extLst>
        </xdr:cNvPr>
        <xdr:cNvSpPr/>
      </xdr:nvSpPr>
      <xdr:spPr>
        <a:xfrm>
          <a:off x="958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41911</xdr:rowOff>
    </xdr:from>
    <xdr:to>
      <xdr:col>55</xdr:col>
      <xdr:colOff>0</xdr:colOff>
      <xdr:row>83</xdr:row>
      <xdr:rowOff>49530</xdr:rowOff>
    </xdr:to>
    <xdr:cxnSp macro="">
      <xdr:nvCxnSpPr>
        <xdr:cNvPr id="320" name="直線コネクタ 319">
          <a:extLst>
            <a:ext uri="{FF2B5EF4-FFF2-40B4-BE49-F238E27FC236}">
              <a16:creationId xmlns:a16="http://schemas.microsoft.com/office/drawing/2014/main" id="{78D11E6F-5E76-4797-AE59-27E3B9648B90}"/>
            </a:ext>
          </a:extLst>
        </xdr:cNvPr>
        <xdr:cNvCxnSpPr/>
      </xdr:nvCxnSpPr>
      <xdr:spPr>
        <a:xfrm flipV="1">
          <a:off x="9639300" y="142722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52070</xdr:rowOff>
    </xdr:from>
    <xdr:to>
      <xdr:col>46</xdr:col>
      <xdr:colOff>38100</xdr:colOff>
      <xdr:row>83</xdr:row>
      <xdr:rowOff>153670</xdr:rowOff>
    </xdr:to>
    <xdr:sp macro="" textlink="">
      <xdr:nvSpPr>
        <xdr:cNvPr id="321" name="楕円 320">
          <a:extLst>
            <a:ext uri="{FF2B5EF4-FFF2-40B4-BE49-F238E27FC236}">
              <a16:creationId xmlns:a16="http://schemas.microsoft.com/office/drawing/2014/main" id="{1F1231D6-724B-4529-95AC-D4B8B8D8DDF2}"/>
            </a:ext>
          </a:extLst>
        </xdr:cNvPr>
        <xdr:cNvSpPr/>
      </xdr:nvSpPr>
      <xdr:spPr>
        <a:xfrm>
          <a:off x="8699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49530</xdr:rowOff>
    </xdr:from>
    <xdr:to>
      <xdr:col>50</xdr:col>
      <xdr:colOff>114300</xdr:colOff>
      <xdr:row>83</xdr:row>
      <xdr:rowOff>102870</xdr:rowOff>
    </xdr:to>
    <xdr:cxnSp macro="">
      <xdr:nvCxnSpPr>
        <xdr:cNvPr id="322" name="直線コネクタ 321">
          <a:extLst>
            <a:ext uri="{FF2B5EF4-FFF2-40B4-BE49-F238E27FC236}">
              <a16:creationId xmlns:a16="http://schemas.microsoft.com/office/drawing/2014/main" id="{F5F4422E-960C-42BC-8073-F73A73406BD4}"/>
            </a:ext>
          </a:extLst>
        </xdr:cNvPr>
        <xdr:cNvCxnSpPr/>
      </xdr:nvCxnSpPr>
      <xdr:spPr>
        <a:xfrm flipV="1">
          <a:off x="8750300" y="14279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23" name="n_1aveValue【福祉施設】&#10;一人当たり面積">
          <a:extLst>
            <a:ext uri="{FF2B5EF4-FFF2-40B4-BE49-F238E27FC236}">
              <a16:creationId xmlns:a16="http://schemas.microsoft.com/office/drawing/2014/main" id="{D1FDC5AE-3A9C-4AF8-A291-6EB85CF75CE8}"/>
            </a:ext>
          </a:extLst>
        </xdr:cNvPr>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24" name="n_2aveValue【福祉施設】&#10;一人当たり面積">
          <a:extLst>
            <a:ext uri="{FF2B5EF4-FFF2-40B4-BE49-F238E27FC236}">
              <a16:creationId xmlns:a16="http://schemas.microsoft.com/office/drawing/2014/main" id="{52AC45A2-7577-4B8C-8B34-55081EA1BD11}"/>
            </a:ext>
          </a:extLst>
        </xdr:cNvPr>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a:extLst>
            <a:ext uri="{FF2B5EF4-FFF2-40B4-BE49-F238E27FC236}">
              <a16:creationId xmlns:a16="http://schemas.microsoft.com/office/drawing/2014/main" id="{2CB9677A-52D8-4886-A74A-1BAC3B7A8B43}"/>
            </a:ext>
          </a:extLst>
        </xdr:cNvPr>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116857</xdr:rowOff>
    </xdr:from>
    <xdr:ext cx="469744" cy="259045"/>
    <xdr:sp macro="" textlink="">
      <xdr:nvSpPr>
        <xdr:cNvPr id="326" name="n_1mainValue【福祉施設】&#10;一人当たり面積">
          <a:extLst>
            <a:ext uri="{FF2B5EF4-FFF2-40B4-BE49-F238E27FC236}">
              <a16:creationId xmlns:a16="http://schemas.microsoft.com/office/drawing/2014/main" id="{170C9988-7D67-408A-8736-FF2D840A9320}"/>
            </a:ext>
          </a:extLst>
        </xdr:cNvPr>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170197</xdr:rowOff>
    </xdr:from>
    <xdr:ext cx="469744" cy="259045"/>
    <xdr:sp macro="" textlink="">
      <xdr:nvSpPr>
        <xdr:cNvPr id="327" name="n_2mainValue【福祉施設】&#10;一人当たり面積">
          <a:extLst>
            <a:ext uri="{FF2B5EF4-FFF2-40B4-BE49-F238E27FC236}">
              <a16:creationId xmlns:a16="http://schemas.microsoft.com/office/drawing/2014/main" id="{72BDD101-B466-48EF-B33D-2C8F909BE5D9}"/>
            </a:ext>
          </a:extLst>
        </xdr:cNvPr>
        <xdr:cNvSpPr txBox="1"/>
      </xdr:nvSpPr>
      <xdr:spPr>
        <a:xfrm>
          <a:off x="8515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CBBBFEFF-573B-4EE8-9D84-7F199D51345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1A69D99F-8E03-4EF9-95B0-F48ABEB401B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6466CF3E-F7A9-4929-AD7E-0B0DE1C6E44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8EEAF566-4879-4942-B75C-C89579BDCE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AC53B0B-BFAD-4EC7-B9D0-2D88A614AC1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7C30FF0E-BCBF-40A5-98C4-C8E885012B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DF0F427B-6C65-491A-9D32-5FB117022F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6AAA11A1-2928-45C6-9519-7389A8699BC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DA0F0D63-A6EF-4EFF-9AA1-C0CA7EFA948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0B8916ED-CAC7-433B-856A-6EC4A8B78C5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a:extLst>
            <a:ext uri="{FF2B5EF4-FFF2-40B4-BE49-F238E27FC236}">
              <a16:creationId xmlns:a16="http://schemas.microsoft.com/office/drawing/2014/main" id="{F19536E9-DE89-40A3-AEB9-C15964AC5E4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a:extLst>
            <a:ext uri="{FF2B5EF4-FFF2-40B4-BE49-F238E27FC236}">
              <a16:creationId xmlns:a16="http://schemas.microsoft.com/office/drawing/2014/main" id="{6A2FC4DF-B278-42E2-A817-9205485DCA2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a:extLst>
            <a:ext uri="{FF2B5EF4-FFF2-40B4-BE49-F238E27FC236}">
              <a16:creationId xmlns:a16="http://schemas.microsoft.com/office/drawing/2014/main" id="{014180C5-D695-472F-9961-1C657B0953D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a:extLst>
            <a:ext uri="{FF2B5EF4-FFF2-40B4-BE49-F238E27FC236}">
              <a16:creationId xmlns:a16="http://schemas.microsoft.com/office/drawing/2014/main" id="{4E903A6F-2260-4759-A248-1F57B5839AC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a:extLst>
            <a:ext uri="{FF2B5EF4-FFF2-40B4-BE49-F238E27FC236}">
              <a16:creationId xmlns:a16="http://schemas.microsoft.com/office/drawing/2014/main" id="{29AAC19A-1649-464A-BAF3-A4F45E28DAC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a:extLst>
            <a:ext uri="{FF2B5EF4-FFF2-40B4-BE49-F238E27FC236}">
              <a16:creationId xmlns:a16="http://schemas.microsoft.com/office/drawing/2014/main" id="{A76E62C5-4C19-4389-96F9-738757C5B07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a:extLst>
            <a:ext uri="{FF2B5EF4-FFF2-40B4-BE49-F238E27FC236}">
              <a16:creationId xmlns:a16="http://schemas.microsoft.com/office/drawing/2014/main" id="{681E7AB0-58E9-4C25-AEF8-DCEB5163B1D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a:extLst>
            <a:ext uri="{FF2B5EF4-FFF2-40B4-BE49-F238E27FC236}">
              <a16:creationId xmlns:a16="http://schemas.microsoft.com/office/drawing/2014/main" id="{E97399B8-EB05-41B7-985D-E9A72ED10CF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a:extLst>
            <a:ext uri="{FF2B5EF4-FFF2-40B4-BE49-F238E27FC236}">
              <a16:creationId xmlns:a16="http://schemas.microsoft.com/office/drawing/2014/main" id="{415D15AF-2AE7-4F6A-A9BE-062BE11F350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a:extLst>
            <a:ext uri="{FF2B5EF4-FFF2-40B4-BE49-F238E27FC236}">
              <a16:creationId xmlns:a16="http://schemas.microsoft.com/office/drawing/2014/main" id="{9C83ABA3-E978-4DA8-9FBC-18A4E2205E1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a:extLst>
            <a:ext uri="{FF2B5EF4-FFF2-40B4-BE49-F238E27FC236}">
              <a16:creationId xmlns:a16="http://schemas.microsoft.com/office/drawing/2014/main" id="{3A3CEF76-6DD2-41DC-A94C-01E0302DC80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a:extLst>
            <a:ext uri="{FF2B5EF4-FFF2-40B4-BE49-F238E27FC236}">
              <a16:creationId xmlns:a16="http://schemas.microsoft.com/office/drawing/2014/main" id="{488E5570-D626-48C2-9448-DBD6CDF8C2F6}"/>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6ABB49B9-A7AE-456A-8496-D129B30ABC4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EB94AC89-F336-4EA1-AA3F-4F12670ACE6C}"/>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55B62ED1-B29D-4DB1-92F6-0645B4C7A33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a:extLst>
            <a:ext uri="{FF2B5EF4-FFF2-40B4-BE49-F238E27FC236}">
              <a16:creationId xmlns:a16="http://schemas.microsoft.com/office/drawing/2014/main" id="{D4B19F3A-F4F5-469B-BB3F-3E8E4F830CF9}"/>
            </a:ext>
          </a:extLst>
        </xdr:cNvPr>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a:extLst>
            <a:ext uri="{FF2B5EF4-FFF2-40B4-BE49-F238E27FC236}">
              <a16:creationId xmlns:a16="http://schemas.microsoft.com/office/drawing/2014/main" id="{AFC0F810-E867-4C6B-B4F1-EA1C05B60CA2}"/>
            </a:ext>
          </a:extLst>
        </xdr:cNvPr>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a:extLst>
            <a:ext uri="{FF2B5EF4-FFF2-40B4-BE49-F238E27FC236}">
              <a16:creationId xmlns:a16="http://schemas.microsoft.com/office/drawing/2014/main" id="{502C84B3-D928-4B6C-A781-AB7858D8640A}"/>
            </a:ext>
          </a:extLst>
        </xdr:cNvPr>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a:extLst>
            <a:ext uri="{FF2B5EF4-FFF2-40B4-BE49-F238E27FC236}">
              <a16:creationId xmlns:a16="http://schemas.microsoft.com/office/drawing/2014/main" id="{2D9CA6D8-72AA-42BB-BCDC-2764E4751842}"/>
            </a:ext>
          </a:extLst>
        </xdr:cNvPr>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a:extLst>
            <a:ext uri="{FF2B5EF4-FFF2-40B4-BE49-F238E27FC236}">
              <a16:creationId xmlns:a16="http://schemas.microsoft.com/office/drawing/2014/main" id="{801B204F-C40E-4D7D-9D46-85C1AFE3B906}"/>
            </a:ext>
          </a:extLst>
        </xdr:cNvPr>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D6EF203F-BA9A-4925-ABC9-370138A94EAB}"/>
            </a:ext>
          </a:extLst>
        </xdr:cNvPr>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a:extLst>
            <a:ext uri="{FF2B5EF4-FFF2-40B4-BE49-F238E27FC236}">
              <a16:creationId xmlns:a16="http://schemas.microsoft.com/office/drawing/2014/main" id="{FE90FB46-E8A5-4DED-A337-DA8D33EAC487}"/>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a:extLst>
            <a:ext uri="{FF2B5EF4-FFF2-40B4-BE49-F238E27FC236}">
              <a16:creationId xmlns:a16="http://schemas.microsoft.com/office/drawing/2014/main" id="{683FCD8D-F108-4098-8617-52E5ADF04026}"/>
            </a:ext>
          </a:extLst>
        </xdr:cNvPr>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a:extLst>
            <a:ext uri="{FF2B5EF4-FFF2-40B4-BE49-F238E27FC236}">
              <a16:creationId xmlns:a16="http://schemas.microsoft.com/office/drawing/2014/main" id="{37348988-FAC2-46CD-B817-39E8E099C7E5}"/>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a:extLst>
            <a:ext uri="{FF2B5EF4-FFF2-40B4-BE49-F238E27FC236}">
              <a16:creationId xmlns:a16="http://schemas.microsoft.com/office/drawing/2014/main" id="{4CED59B2-0A9F-444B-B5A7-199BA0B4085D}"/>
            </a:ext>
          </a:extLst>
        </xdr:cNvPr>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45181106-F87E-45C8-86DC-4507C1EE1FF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5C7A4F85-BA57-4B59-932F-44C4330C2C3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A83723C6-C4B3-430B-AB69-433D33F94CA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24EFA01D-451A-494C-A4CD-6E7D7FD8C89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472F440F-743C-4383-9DC4-C9678E71BB8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142966</xdr:rowOff>
    </xdr:from>
    <xdr:to>
      <xdr:col>24</xdr:col>
      <xdr:colOff>114300</xdr:colOff>
      <xdr:row>106</xdr:row>
      <xdr:rowOff>73116</xdr:rowOff>
    </xdr:to>
    <xdr:sp macro="" textlink="">
      <xdr:nvSpPr>
        <xdr:cNvPr id="368" name="楕円 367">
          <a:extLst>
            <a:ext uri="{FF2B5EF4-FFF2-40B4-BE49-F238E27FC236}">
              <a16:creationId xmlns:a16="http://schemas.microsoft.com/office/drawing/2014/main" id="{BEB35DFC-72A5-44AF-8E97-74131348D967}"/>
            </a:ext>
          </a:extLst>
        </xdr:cNvPr>
        <xdr:cNvSpPr/>
      </xdr:nvSpPr>
      <xdr:spPr>
        <a:xfrm>
          <a:off x="45847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121393</xdr:rowOff>
    </xdr:from>
    <xdr:ext cx="405111" cy="259045"/>
    <xdr:sp macro="" textlink="">
      <xdr:nvSpPr>
        <xdr:cNvPr id="369" name="【市民会館】&#10;有形固定資産減価償却率該当値テキスト">
          <a:extLst>
            <a:ext uri="{FF2B5EF4-FFF2-40B4-BE49-F238E27FC236}">
              <a16:creationId xmlns:a16="http://schemas.microsoft.com/office/drawing/2014/main" id="{F05C64DA-E266-48C8-B789-D34B16C72158}"/>
            </a:ext>
          </a:extLst>
        </xdr:cNvPr>
        <xdr:cNvSpPr txBox="1"/>
      </xdr:nvSpPr>
      <xdr:spPr>
        <a:xfrm>
          <a:off x="4673600"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146231</xdr:rowOff>
    </xdr:from>
    <xdr:to>
      <xdr:col>20</xdr:col>
      <xdr:colOff>38100</xdr:colOff>
      <xdr:row>106</xdr:row>
      <xdr:rowOff>76381</xdr:rowOff>
    </xdr:to>
    <xdr:sp macro="" textlink="">
      <xdr:nvSpPr>
        <xdr:cNvPr id="370" name="楕円 369">
          <a:extLst>
            <a:ext uri="{FF2B5EF4-FFF2-40B4-BE49-F238E27FC236}">
              <a16:creationId xmlns:a16="http://schemas.microsoft.com/office/drawing/2014/main" id="{E3F7EC94-4B9B-4918-ADDB-DA102C599B47}"/>
            </a:ext>
          </a:extLst>
        </xdr:cNvPr>
        <xdr:cNvSpPr/>
      </xdr:nvSpPr>
      <xdr:spPr>
        <a:xfrm>
          <a:off x="3746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22316</xdr:rowOff>
    </xdr:from>
    <xdr:to>
      <xdr:col>24</xdr:col>
      <xdr:colOff>63500</xdr:colOff>
      <xdr:row>106</xdr:row>
      <xdr:rowOff>25581</xdr:rowOff>
    </xdr:to>
    <xdr:cxnSp macro="">
      <xdr:nvCxnSpPr>
        <xdr:cNvPr id="371" name="直線コネクタ 370">
          <a:extLst>
            <a:ext uri="{FF2B5EF4-FFF2-40B4-BE49-F238E27FC236}">
              <a16:creationId xmlns:a16="http://schemas.microsoft.com/office/drawing/2014/main" id="{11D0363D-4FE7-4E78-B567-D3D18CD0B996}"/>
            </a:ext>
          </a:extLst>
        </xdr:cNvPr>
        <xdr:cNvCxnSpPr/>
      </xdr:nvCxnSpPr>
      <xdr:spPr>
        <a:xfrm flipV="1">
          <a:off x="3797300" y="1819601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12337</xdr:rowOff>
    </xdr:from>
    <xdr:to>
      <xdr:col>15</xdr:col>
      <xdr:colOff>101600</xdr:colOff>
      <xdr:row>106</xdr:row>
      <xdr:rowOff>113937</xdr:rowOff>
    </xdr:to>
    <xdr:sp macro="" textlink="">
      <xdr:nvSpPr>
        <xdr:cNvPr id="372" name="楕円 371">
          <a:extLst>
            <a:ext uri="{FF2B5EF4-FFF2-40B4-BE49-F238E27FC236}">
              <a16:creationId xmlns:a16="http://schemas.microsoft.com/office/drawing/2014/main" id="{F5AC9677-F04D-4E32-A52B-960A65A6A9BF}"/>
            </a:ext>
          </a:extLst>
        </xdr:cNvPr>
        <xdr:cNvSpPr/>
      </xdr:nvSpPr>
      <xdr:spPr>
        <a:xfrm>
          <a:off x="2857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25581</xdr:rowOff>
    </xdr:from>
    <xdr:to>
      <xdr:col>19</xdr:col>
      <xdr:colOff>177800</xdr:colOff>
      <xdr:row>106</xdr:row>
      <xdr:rowOff>63137</xdr:rowOff>
    </xdr:to>
    <xdr:cxnSp macro="">
      <xdr:nvCxnSpPr>
        <xdr:cNvPr id="373" name="直線コネクタ 372">
          <a:extLst>
            <a:ext uri="{FF2B5EF4-FFF2-40B4-BE49-F238E27FC236}">
              <a16:creationId xmlns:a16="http://schemas.microsoft.com/office/drawing/2014/main" id="{08DD188B-9F57-4CD9-8C4E-17A269336D16}"/>
            </a:ext>
          </a:extLst>
        </xdr:cNvPr>
        <xdr:cNvCxnSpPr/>
      </xdr:nvCxnSpPr>
      <xdr:spPr>
        <a:xfrm flipV="1">
          <a:off x="2908300" y="181992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374" name="n_1aveValue【市民会館】&#10;有形固定資産減価償却率">
          <a:extLst>
            <a:ext uri="{FF2B5EF4-FFF2-40B4-BE49-F238E27FC236}">
              <a16:creationId xmlns:a16="http://schemas.microsoft.com/office/drawing/2014/main" id="{548E4F71-22C6-4FC9-AB5D-570E3571DE2C}"/>
            </a:ext>
          </a:extLst>
        </xdr:cNvPr>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75" name="n_2aveValue【市民会館】&#10;有形固定資産減価償却率">
          <a:extLst>
            <a:ext uri="{FF2B5EF4-FFF2-40B4-BE49-F238E27FC236}">
              <a16:creationId xmlns:a16="http://schemas.microsoft.com/office/drawing/2014/main" id="{DC1014AE-A6FC-43D0-BEEB-EDA63E17A0C6}"/>
            </a:ext>
          </a:extLst>
        </xdr:cNvPr>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a:extLst>
            <a:ext uri="{FF2B5EF4-FFF2-40B4-BE49-F238E27FC236}">
              <a16:creationId xmlns:a16="http://schemas.microsoft.com/office/drawing/2014/main" id="{EDAB5117-F2A9-4128-BB40-22EBCEFDD77A}"/>
            </a:ext>
          </a:extLst>
        </xdr:cNvPr>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67508</xdr:rowOff>
    </xdr:from>
    <xdr:ext cx="405111" cy="259045"/>
    <xdr:sp macro="" textlink="">
      <xdr:nvSpPr>
        <xdr:cNvPr id="377" name="n_1mainValue【市民会館】&#10;有形固定資産減価償却率">
          <a:extLst>
            <a:ext uri="{FF2B5EF4-FFF2-40B4-BE49-F238E27FC236}">
              <a16:creationId xmlns:a16="http://schemas.microsoft.com/office/drawing/2014/main" id="{A8BD0BFF-316C-4508-9120-4778E12983BB}"/>
            </a:ext>
          </a:extLst>
        </xdr:cNvPr>
        <xdr:cNvSpPr txBox="1"/>
      </xdr:nvSpPr>
      <xdr:spPr>
        <a:xfrm>
          <a:off x="35820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105064</xdr:rowOff>
    </xdr:from>
    <xdr:ext cx="405111" cy="259045"/>
    <xdr:sp macro="" textlink="">
      <xdr:nvSpPr>
        <xdr:cNvPr id="378" name="n_2mainValue【市民会館】&#10;有形固定資産減価償却率">
          <a:extLst>
            <a:ext uri="{FF2B5EF4-FFF2-40B4-BE49-F238E27FC236}">
              <a16:creationId xmlns:a16="http://schemas.microsoft.com/office/drawing/2014/main" id="{CAF17133-3C0E-4BA4-A8B9-C8C6AE381C04}"/>
            </a:ext>
          </a:extLst>
        </xdr:cNvPr>
        <xdr:cNvSpPr txBox="1"/>
      </xdr:nvSpPr>
      <xdr:spPr>
        <a:xfrm>
          <a:off x="2705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2241513-7A4E-42A4-BF96-98CFFD3E3AC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D7FD1A33-E25F-4A66-AB0E-B65A3ED6277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317891EF-C712-4F11-AA5A-1E00B32F71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6DCC5D63-A42B-482F-8E69-847DB36B381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3D5C28F-2481-43C5-8AAE-D6609B91E83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1F4A7BA3-D235-4F8B-A54A-A66E8A667F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FA98FCA2-B876-486E-8F7F-499E7EB7319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8020F23B-2FE9-4AF7-B152-931AD06E0B1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7D60467C-5E64-42EA-B32D-AEC9B420C26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11D0F922-8ECB-46D2-B8E3-FBE6D84651E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a:extLst>
            <a:ext uri="{FF2B5EF4-FFF2-40B4-BE49-F238E27FC236}">
              <a16:creationId xmlns:a16="http://schemas.microsoft.com/office/drawing/2014/main" id="{05F00333-B73D-4E95-8EE3-55A6C9E1CA69}"/>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a:extLst>
            <a:ext uri="{FF2B5EF4-FFF2-40B4-BE49-F238E27FC236}">
              <a16:creationId xmlns:a16="http://schemas.microsoft.com/office/drawing/2014/main" id="{2716F563-5C0A-4456-8C39-388C9989BF41}"/>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a:extLst>
            <a:ext uri="{FF2B5EF4-FFF2-40B4-BE49-F238E27FC236}">
              <a16:creationId xmlns:a16="http://schemas.microsoft.com/office/drawing/2014/main" id="{18F9946B-C7E8-489F-8D74-DC3E44468E1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a:extLst>
            <a:ext uri="{FF2B5EF4-FFF2-40B4-BE49-F238E27FC236}">
              <a16:creationId xmlns:a16="http://schemas.microsoft.com/office/drawing/2014/main" id="{AAA440AF-9E4E-4A11-90C3-400940D1C02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a:extLst>
            <a:ext uri="{FF2B5EF4-FFF2-40B4-BE49-F238E27FC236}">
              <a16:creationId xmlns:a16="http://schemas.microsoft.com/office/drawing/2014/main" id="{54D279CA-E4DB-478C-A54A-FD5AF9F360AA}"/>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a:extLst>
            <a:ext uri="{FF2B5EF4-FFF2-40B4-BE49-F238E27FC236}">
              <a16:creationId xmlns:a16="http://schemas.microsoft.com/office/drawing/2014/main" id="{3C659588-2230-4D4F-8D20-BFD996AF17BF}"/>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a:extLst>
            <a:ext uri="{FF2B5EF4-FFF2-40B4-BE49-F238E27FC236}">
              <a16:creationId xmlns:a16="http://schemas.microsoft.com/office/drawing/2014/main" id="{608C2E4E-1662-4143-9236-79F10C1A87E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a:extLst>
            <a:ext uri="{FF2B5EF4-FFF2-40B4-BE49-F238E27FC236}">
              <a16:creationId xmlns:a16="http://schemas.microsoft.com/office/drawing/2014/main" id="{4995E7B9-8ECA-445C-802C-965B7A0DF38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a:extLst>
            <a:ext uri="{FF2B5EF4-FFF2-40B4-BE49-F238E27FC236}">
              <a16:creationId xmlns:a16="http://schemas.microsoft.com/office/drawing/2014/main" id="{5A645ED3-BBB3-480B-817D-7DA5B675EC5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a:extLst>
            <a:ext uri="{FF2B5EF4-FFF2-40B4-BE49-F238E27FC236}">
              <a16:creationId xmlns:a16="http://schemas.microsoft.com/office/drawing/2014/main" id="{3F004A5B-1C4E-44AA-98C7-F6E51ADC3508}"/>
            </a:ext>
          </a:extLst>
        </xdr:cNvPr>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a:extLst>
            <a:ext uri="{FF2B5EF4-FFF2-40B4-BE49-F238E27FC236}">
              <a16:creationId xmlns:a16="http://schemas.microsoft.com/office/drawing/2014/main" id="{B27449B2-EC71-4188-9596-0DA3BEA5520D}"/>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a:extLst>
            <a:ext uri="{FF2B5EF4-FFF2-40B4-BE49-F238E27FC236}">
              <a16:creationId xmlns:a16="http://schemas.microsoft.com/office/drawing/2014/main" id="{54291BFC-EAB6-4FBB-AD57-DC54827A726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a:extLst>
            <a:ext uri="{FF2B5EF4-FFF2-40B4-BE49-F238E27FC236}">
              <a16:creationId xmlns:a16="http://schemas.microsoft.com/office/drawing/2014/main" id="{6415B187-DAA8-413D-A3EF-A2DF4C57D99F}"/>
            </a:ext>
          </a:extLst>
        </xdr:cNvPr>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a:extLst>
            <a:ext uri="{FF2B5EF4-FFF2-40B4-BE49-F238E27FC236}">
              <a16:creationId xmlns:a16="http://schemas.microsoft.com/office/drawing/2014/main" id="{681C6AE2-A3A8-40F0-8F7A-665E14DF3382}"/>
            </a:ext>
          </a:extLst>
        </xdr:cNvPr>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03" name="【市民会館】&#10;一人当たり面積平均値テキスト">
          <a:extLst>
            <a:ext uri="{FF2B5EF4-FFF2-40B4-BE49-F238E27FC236}">
              <a16:creationId xmlns:a16="http://schemas.microsoft.com/office/drawing/2014/main" id="{1FAE152A-949F-4EF8-9760-08AAEDEFD1C6}"/>
            </a:ext>
          </a:extLst>
        </xdr:cNvPr>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a:extLst>
            <a:ext uri="{FF2B5EF4-FFF2-40B4-BE49-F238E27FC236}">
              <a16:creationId xmlns:a16="http://schemas.microsoft.com/office/drawing/2014/main" id="{F054F877-6AAB-468E-94BD-E468BCCE1CDE}"/>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a:extLst>
            <a:ext uri="{FF2B5EF4-FFF2-40B4-BE49-F238E27FC236}">
              <a16:creationId xmlns:a16="http://schemas.microsoft.com/office/drawing/2014/main" id="{7C0296F3-3E6B-4BA0-BE90-6F0397DACB8B}"/>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a:extLst>
            <a:ext uri="{FF2B5EF4-FFF2-40B4-BE49-F238E27FC236}">
              <a16:creationId xmlns:a16="http://schemas.microsoft.com/office/drawing/2014/main" id="{9D2CBF40-8157-45A5-826B-B6F7D37CF8D7}"/>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a:extLst>
            <a:ext uri="{FF2B5EF4-FFF2-40B4-BE49-F238E27FC236}">
              <a16:creationId xmlns:a16="http://schemas.microsoft.com/office/drawing/2014/main" id="{92E7F50B-F63C-4657-B46B-DD4507BAC7FF}"/>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75CA9F21-E414-4E0F-8EFA-C47B90D8B2C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C0E3A36D-6B94-4171-BA66-B81E2A142A4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63B2551C-29EF-4644-965C-3FA5F7FE5E0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3379BF43-560E-427D-9995-F248044DB48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B9748183-A232-4C38-BF3B-8544049BD19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76836</xdr:rowOff>
    </xdr:from>
    <xdr:to>
      <xdr:col>55</xdr:col>
      <xdr:colOff>50800</xdr:colOff>
      <xdr:row>101</xdr:row>
      <xdr:rowOff>6986</xdr:rowOff>
    </xdr:to>
    <xdr:sp macro="" textlink="">
      <xdr:nvSpPr>
        <xdr:cNvPr id="413" name="楕円 412">
          <a:extLst>
            <a:ext uri="{FF2B5EF4-FFF2-40B4-BE49-F238E27FC236}">
              <a16:creationId xmlns:a16="http://schemas.microsoft.com/office/drawing/2014/main" id="{3188A411-F4F5-4098-9A39-A8CB856B63DB}"/>
            </a:ext>
          </a:extLst>
        </xdr:cNvPr>
        <xdr:cNvSpPr/>
      </xdr:nvSpPr>
      <xdr:spPr>
        <a:xfrm>
          <a:off x="10426700" y="172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29863</xdr:rowOff>
    </xdr:from>
    <xdr:ext cx="469744" cy="259045"/>
    <xdr:sp macro="" textlink="">
      <xdr:nvSpPr>
        <xdr:cNvPr id="414" name="【市民会館】&#10;一人当たり面積該当値テキスト">
          <a:extLst>
            <a:ext uri="{FF2B5EF4-FFF2-40B4-BE49-F238E27FC236}">
              <a16:creationId xmlns:a16="http://schemas.microsoft.com/office/drawing/2014/main" id="{06757A7E-5FE1-4521-80CA-B43B3D0CE527}"/>
            </a:ext>
          </a:extLst>
        </xdr:cNvPr>
        <xdr:cNvSpPr txBox="1"/>
      </xdr:nvSpPr>
      <xdr:spPr>
        <a:xfrm>
          <a:off x="10515600" y="1717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162561</xdr:rowOff>
    </xdr:from>
    <xdr:to>
      <xdr:col>50</xdr:col>
      <xdr:colOff>165100</xdr:colOff>
      <xdr:row>101</xdr:row>
      <xdr:rowOff>92711</xdr:rowOff>
    </xdr:to>
    <xdr:sp macro="" textlink="">
      <xdr:nvSpPr>
        <xdr:cNvPr id="415" name="楕円 414">
          <a:extLst>
            <a:ext uri="{FF2B5EF4-FFF2-40B4-BE49-F238E27FC236}">
              <a16:creationId xmlns:a16="http://schemas.microsoft.com/office/drawing/2014/main" id="{A184E29C-B846-430A-B5F4-84FD011D2DBF}"/>
            </a:ext>
          </a:extLst>
        </xdr:cNvPr>
        <xdr:cNvSpPr/>
      </xdr:nvSpPr>
      <xdr:spPr>
        <a:xfrm>
          <a:off x="9588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127636</xdr:rowOff>
    </xdr:from>
    <xdr:to>
      <xdr:col>55</xdr:col>
      <xdr:colOff>0</xdr:colOff>
      <xdr:row>101</xdr:row>
      <xdr:rowOff>41911</xdr:rowOff>
    </xdr:to>
    <xdr:cxnSp macro="">
      <xdr:nvCxnSpPr>
        <xdr:cNvPr id="416" name="直線コネクタ 415">
          <a:extLst>
            <a:ext uri="{FF2B5EF4-FFF2-40B4-BE49-F238E27FC236}">
              <a16:creationId xmlns:a16="http://schemas.microsoft.com/office/drawing/2014/main" id="{9A4F5DA1-4421-49A4-B97F-BFCF10785B27}"/>
            </a:ext>
          </a:extLst>
        </xdr:cNvPr>
        <xdr:cNvCxnSpPr/>
      </xdr:nvCxnSpPr>
      <xdr:spPr>
        <a:xfrm flipV="1">
          <a:off x="9639300" y="17272636"/>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25400</xdr:rowOff>
    </xdr:from>
    <xdr:to>
      <xdr:col>46</xdr:col>
      <xdr:colOff>38100</xdr:colOff>
      <xdr:row>101</xdr:row>
      <xdr:rowOff>127000</xdr:rowOff>
    </xdr:to>
    <xdr:sp macro="" textlink="">
      <xdr:nvSpPr>
        <xdr:cNvPr id="417" name="楕円 416">
          <a:extLst>
            <a:ext uri="{FF2B5EF4-FFF2-40B4-BE49-F238E27FC236}">
              <a16:creationId xmlns:a16="http://schemas.microsoft.com/office/drawing/2014/main" id="{BD6AA7E7-1117-4DD9-9A13-65D55E78AEB7}"/>
            </a:ext>
          </a:extLst>
        </xdr:cNvPr>
        <xdr:cNvSpPr/>
      </xdr:nvSpPr>
      <xdr:spPr>
        <a:xfrm>
          <a:off x="8699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41911</xdr:rowOff>
    </xdr:from>
    <xdr:to>
      <xdr:col>50</xdr:col>
      <xdr:colOff>114300</xdr:colOff>
      <xdr:row>101</xdr:row>
      <xdr:rowOff>76200</xdr:rowOff>
    </xdr:to>
    <xdr:cxnSp macro="">
      <xdr:nvCxnSpPr>
        <xdr:cNvPr id="418" name="直線コネクタ 417">
          <a:extLst>
            <a:ext uri="{FF2B5EF4-FFF2-40B4-BE49-F238E27FC236}">
              <a16:creationId xmlns:a16="http://schemas.microsoft.com/office/drawing/2014/main" id="{82BA4263-5A80-4A18-8372-D70D95A37520}"/>
            </a:ext>
          </a:extLst>
        </xdr:cNvPr>
        <xdr:cNvCxnSpPr/>
      </xdr:nvCxnSpPr>
      <xdr:spPr>
        <a:xfrm flipV="1">
          <a:off x="8750300" y="173583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19" name="n_1aveValue【市民会館】&#10;一人当たり面積">
          <a:extLst>
            <a:ext uri="{FF2B5EF4-FFF2-40B4-BE49-F238E27FC236}">
              <a16:creationId xmlns:a16="http://schemas.microsoft.com/office/drawing/2014/main" id="{69347D82-14F3-4F75-816B-E4066FAAF88D}"/>
            </a:ext>
          </a:extLst>
        </xdr:cNvPr>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20" name="n_2aveValue【市民会館】&#10;一人当たり面積">
          <a:extLst>
            <a:ext uri="{FF2B5EF4-FFF2-40B4-BE49-F238E27FC236}">
              <a16:creationId xmlns:a16="http://schemas.microsoft.com/office/drawing/2014/main" id="{0BC653CF-70AD-45EA-95F6-9ED7E3E0CFBC}"/>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a:extLst>
            <a:ext uri="{FF2B5EF4-FFF2-40B4-BE49-F238E27FC236}">
              <a16:creationId xmlns:a16="http://schemas.microsoft.com/office/drawing/2014/main" id="{B7E3319C-B0BF-463A-AE86-1967A6460A32}"/>
            </a:ext>
          </a:extLst>
        </xdr:cNvPr>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109238</xdr:rowOff>
    </xdr:from>
    <xdr:ext cx="469744" cy="259045"/>
    <xdr:sp macro="" textlink="">
      <xdr:nvSpPr>
        <xdr:cNvPr id="422" name="n_1mainValue【市民会館】&#10;一人当たり面積">
          <a:extLst>
            <a:ext uri="{FF2B5EF4-FFF2-40B4-BE49-F238E27FC236}">
              <a16:creationId xmlns:a16="http://schemas.microsoft.com/office/drawing/2014/main" id="{F0CF39C6-CEA7-47BB-96EC-6D6A8481BAA8}"/>
            </a:ext>
          </a:extLst>
        </xdr:cNvPr>
        <xdr:cNvSpPr txBox="1"/>
      </xdr:nvSpPr>
      <xdr:spPr>
        <a:xfrm>
          <a:off x="93917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143527</xdr:rowOff>
    </xdr:from>
    <xdr:ext cx="469744" cy="259045"/>
    <xdr:sp macro="" textlink="">
      <xdr:nvSpPr>
        <xdr:cNvPr id="423" name="n_2mainValue【市民会館】&#10;一人当たり面積">
          <a:extLst>
            <a:ext uri="{FF2B5EF4-FFF2-40B4-BE49-F238E27FC236}">
              <a16:creationId xmlns:a16="http://schemas.microsoft.com/office/drawing/2014/main" id="{9C3590AD-7BD4-4476-A8DC-4B102563DA80}"/>
            </a:ext>
          </a:extLst>
        </xdr:cNvPr>
        <xdr:cNvSpPr txBox="1"/>
      </xdr:nvSpPr>
      <xdr:spPr>
        <a:xfrm>
          <a:off x="85154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a:extLst>
            <a:ext uri="{FF2B5EF4-FFF2-40B4-BE49-F238E27FC236}">
              <a16:creationId xmlns:a16="http://schemas.microsoft.com/office/drawing/2014/main" id="{0F15886B-540C-49DC-A3BD-FF6CAD759EB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a:extLst>
            <a:ext uri="{FF2B5EF4-FFF2-40B4-BE49-F238E27FC236}">
              <a16:creationId xmlns:a16="http://schemas.microsoft.com/office/drawing/2014/main" id="{EB184D87-11AB-4D48-ABDD-2152D24F235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a:extLst>
            <a:ext uri="{FF2B5EF4-FFF2-40B4-BE49-F238E27FC236}">
              <a16:creationId xmlns:a16="http://schemas.microsoft.com/office/drawing/2014/main" id="{16998126-F375-4448-946D-6820B3326B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a:extLst>
            <a:ext uri="{FF2B5EF4-FFF2-40B4-BE49-F238E27FC236}">
              <a16:creationId xmlns:a16="http://schemas.microsoft.com/office/drawing/2014/main" id="{E46E8816-8D01-4179-A82B-F69F253F4E8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a:extLst>
            <a:ext uri="{FF2B5EF4-FFF2-40B4-BE49-F238E27FC236}">
              <a16:creationId xmlns:a16="http://schemas.microsoft.com/office/drawing/2014/main" id="{35E75154-E6B2-41E5-9335-3BD3A38D092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a:extLst>
            <a:ext uri="{FF2B5EF4-FFF2-40B4-BE49-F238E27FC236}">
              <a16:creationId xmlns:a16="http://schemas.microsoft.com/office/drawing/2014/main" id="{84C6321D-DD73-4880-A627-2BF01075430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a:extLst>
            <a:ext uri="{FF2B5EF4-FFF2-40B4-BE49-F238E27FC236}">
              <a16:creationId xmlns:a16="http://schemas.microsoft.com/office/drawing/2014/main" id="{AF3416ED-07AA-4B66-AA88-3C98D5B12BA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a:extLst>
            <a:ext uri="{FF2B5EF4-FFF2-40B4-BE49-F238E27FC236}">
              <a16:creationId xmlns:a16="http://schemas.microsoft.com/office/drawing/2014/main" id="{C0444C1A-DAE7-4A38-8218-67D724DEB33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a:extLst>
            <a:ext uri="{FF2B5EF4-FFF2-40B4-BE49-F238E27FC236}">
              <a16:creationId xmlns:a16="http://schemas.microsoft.com/office/drawing/2014/main" id="{CFF9D23D-4D47-4861-A1D4-70BB6A589CD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a:extLst>
            <a:ext uri="{FF2B5EF4-FFF2-40B4-BE49-F238E27FC236}">
              <a16:creationId xmlns:a16="http://schemas.microsoft.com/office/drawing/2014/main" id="{78A235EB-79D2-4DED-91CF-DF2D1FCF753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a:extLst>
            <a:ext uri="{FF2B5EF4-FFF2-40B4-BE49-F238E27FC236}">
              <a16:creationId xmlns:a16="http://schemas.microsoft.com/office/drawing/2014/main" id="{1F1DAEB3-296F-4E3E-9220-81258B653C85}"/>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a:extLst>
            <a:ext uri="{FF2B5EF4-FFF2-40B4-BE49-F238E27FC236}">
              <a16:creationId xmlns:a16="http://schemas.microsoft.com/office/drawing/2014/main" id="{B0A159A4-BCD7-446B-9798-AA57864E275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a:extLst>
            <a:ext uri="{FF2B5EF4-FFF2-40B4-BE49-F238E27FC236}">
              <a16:creationId xmlns:a16="http://schemas.microsoft.com/office/drawing/2014/main" id="{D5EC784E-5D00-4277-A7A5-8835B2C184CE}"/>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a:extLst>
            <a:ext uri="{FF2B5EF4-FFF2-40B4-BE49-F238E27FC236}">
              <a16:creationId xmlns:a16="http://schemas.microsoft.com/office/drawing/2014/main" id="{F9A43B61-B003-46EA-AE21-9906CA10A51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a:extLst>
            <a:ext uri="{FF2B5EF4-FFF2-40B4-BE49-F238E27FC236}">
              <a16:creationId xmlns:a16="http://schemas.microsoft.com/office/drawing/2014/main" id="{9F25211C-315E-41CF-AC9D-CB72815CC0C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a:extLst>
            <a:ext uri="{FF2B5EF4-FFF2-40B4-BE49-F238E27FC236}">
              <a16:creationId xmlns:a16="http://schemas.microsoft.com/office/drawing/2014/main" id="{D5D7E480-69C0-4420-B2D2-9835CB6F2BC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a:extLst>
            <a:ext uri="{FF2B5EF4-FFF2-40B4-BE49-F238E27FC236}">
              <a16:creationId xmlns:a16="http://schemas.microsoft.com/office/drawing/2014/main" id="{4478E039-CB90-437D-BB97-28AE9C9C957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a:extLst>
            <a:ext uri="{FF2B5EF4-FFF2-40B4-BE49-F238E27FC236}">
              <a16:creationId xmlns:a16="http://schemas.microsoft.com/office/drawing/2014/main" id="{3E5A0DC9-ACD5-4C51-A201-2ACD2FA4D5F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a:extLst>
            <a:ext uri="{FF2B5EF4-FFF2-40B4-BE49-F238E27FC236}">
              <a16:creationId xmlns:a16="http://schemas.microsoft.com/office/drawing/2014/main" id="{D16373F6-E546-4DB1-80CA-EEBFFFE0C5C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a:extLst>
            <a:ext uri="{FF2B5EF4-FFF2-40B4-BE49-F238E27FC236}">
              <a16:creationId xmlns:a16="http://schemas.microsoft.com/office/drawing/2014/main" id="{AA41B5A0-0A89-417E-85DE-270ECED686C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a:extLst>
            <a:ext uri="{FF2B5EF4-FFF2-40B4-BE49-F238E27FC236}">
              <a16:creationId xmlns:a16="http://schemas.microsoft.com/office/drawing/2014/main" id="{AFEEBA22-8FA7-40C7-93F6-640F3F795CC1}"/>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a:extLst>
            <a:ext uri="{FF2B5EF4-FFF2-40B4-BE49-F238E27FC236}">
              <a16:creationId xmlns:a16="http://schemas.microsoft.com/office/drawing/2014/main" id="{4133A9C3-6C99-4B72-860F-AFBF7147DED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a:extLst>
            <a:ext uri="{FF2B5EF4-FFF2-40B4-BE49-F238E27FC236}">
              <a16:creationId xmlns:a16="http://schemas.microsoft.com/office/drawing/2014/main" id="{DA293416-4875-403B-8E01-4BBA4EA3B7D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a:extLst>
            <a:ext uri="{FF2B5EF4-FFF2-40B4-BE49-F238E27FC236}">
              <a16:creationId xmlns:a16="http://schemas.microsoft.com/office/drawing/2014/main" id="{2757A40B-5C4B-466C-A8A9-6E50925FD59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a:extLst>
            <a:ext uri="{FF2B5EF4-FFF2-40B4-BE49-F238E27FC236}">
              <a16:creationId xmlns:a16="http://schemas.microsoft.com/office/drawing/2014/main" id="{6CBF10E6-9A8A-4A86-94A0-4BE2C8517D0A}"/>
            </a:ext>
          </a:extLst>
        </xdr:cNvPr>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a:extLst>
            <a:ext uri="{FF2B5EF4-FFF2-40B4-BE49-F238E27FC236}">
              <a16:creationId xmlns:a16="http://schemas.microsoft.com/office/drawing/2014/main" id="{F83B4291-746E-40C0-9E57-A3739412F41E}"/>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a:extLst>
            <a:ext uri="{FF2B5EF4-FFF2-40B4-BE49-F238E27FC236}">
              <a16:creationId xmlns:a16="http://schemas.microsoft.com/office/drawing/2014/main" id="{234AE81F-632D-49B9-BFFB-5ADC68E4FE72}"/>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a:extLst>
            <a:ext uri="{FF2B5EF4-FFF2-40B4-BE49-F238E27FC236}">
              <a16:creationId xmlns:a16="http://schemas.microsoft.com/office/drawing/2014/main" id="{EA58E37F-A70E-489C-AC57-8060CA481092}"/>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a:extLst>
            <a:ext uri="{FF2B5EF4-FFF2-40B4-BE49-F238E27FC236}">
              <a16:creationId xmlns:a16="http://schemas.microsoft.com/office/drawing/2014/main" id="{1B9217BE-4950-42DB-9FC7-EC117837BA7C}"/>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53" name="【一般廃棄物処理施設】&#10;有形固定資産減価償却率平均値テキスト">
          <a:extLst>
            <a:ext uri="{FF2B5EF4-FFF2-40B4-BE49-F238E27FC236}">
              <a16:creationId xmlns:a16="http://schemas.microsoft.com/office/drawing/2014/main" id="{142480F7-2095-405F-9FCC-E274F9663BE9}"/>
            </a:ext>
          </a:extLst>
        </xdr:cNvPr>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a:extLst>
            <a:ext uri="{FF2B5EF4-FFF2-40B4-BE49-F238E27FC236}">
              <a16:creationId xmlns:a16="http://schemas.microsoft.com/office/drawing/2014/main" id="{1A431743-3CB2-4470-B65B-41F6A456DA25}"/>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a:extLst>
            <a:ext uri="{FF2B5EF4-FFF2-40B4-BE49-F238E27FC236}">
              <a16:creationId xmlns:a16="http://schemas.microsoft.com/office/drawing/2014/main" id="{B1E868F4-384E-4997-B86D-A3AB598BA0DF}"/>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a:extLst>
            <a:ext uri="{FF2B5EF4-FFF2-40B4-BE49-F238E27FC236}">
              <a16:creationId xmlns:a16="http://schemas.microsoft.com/office/drawing/2014/main" id="{1BD4725B-ACAB-49D2-A1AA-7F8155F49492}"/>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a:extLst>
            <a:ext uri="{FF2B5EF4-FFF2-40B4-BE49-F238E27FC236}">
              <a16:creationId xmlns:a16="http://schemas.microsoft.com/office/drawing/2014/main" id="{B95F38D7-1452-451E-97DF-CC1D2DA6BA8B}"/>
            </a:ext>
          </a:extLst>
        </xdr:cNvPr>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CA3552AA-52AB-4ED7-952C-A77B04F024C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F709B81B-E0C7-4C5F-A129-30C8514A757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C275DAC8-0582-4B5C-A97B-78F216CE6DC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F50B789C-E85C-4E5C-9575-1C7BA657C54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77EF7191-B7A2-46B4-A763-45DF9625266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145415</xdr:rowOff>
    </xdr:from>
    <xdr:to>
      <xdr:col>85</xdr:col>
      <xdr:colOff>177800</xdr:colOff>
      <xdr:row>38</xdr:row>
      <xdr:rowOff>75565</xdr:rowOff>
    </xdr:to>
    <xdr:sp macro="" textlink="">
      <xdr:nvSpPr>
        <xdr:cNvPr id="463" name="楕円 462">
          <a:extLst>
            <a:ext uri="{FF2B5EF4-FFF2-40B4-BE49-F238E27FC236}">
              <a16:creationId xmlns:a16="http://schemas.microsoft.com/office/drawing/2014/main" id="{D26907DB-725A-4F72-8667-FC3627346CE4}"/>
            </a:ext>
          </a:extLst>
        </xdr:cNvPr>
        <xdr:cNvSpPr/>
      </xdr:nvSpPr>
      <xdr:spPr>
        <a:xfrm>
          <a:off x="16268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123842</xdr:rowOff>
    </xdr:from>
    <xdr:ext cx="405111" cy="259045"/>
    <xdr:sp macro="" textlink="">
      <xdr:nvSpPr>
        <xdr:cNvPr id="464" name="【一般廃棄物処理施設】&#10;有形固定資産減価償却率該当値テキスト">
          <a:extLst>
            <a:ext uri="{FF2B5EF4-FFF2-40B4-BE49-F238E27FC236}">
              <a16:creationId xmlns:a16="http://schemas.microsoft.com/office/drawing/2014/main" id="{7A9603E5-9A17-4749-859C-C7ED9E57E640}"/>
            </a:ext>
          </a:extLst>
        </xdr:cNvPr>
        <xdr:cNvSpPr txBox="1"/>
      </xdr:nvSpPr>
      <xdr:spPr>
        <a:xfrm>
          <a:off x="16357600"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465" name="楕円 464">
          <a:extLst>
            <a:ext uri="{FF2B5EF4-FFF2-40B4-BE49-F238E27FC236}">
              <a16:creationId xmlns:a16="http://schemas.microsoft.com/office/drawing/2014/main" id="{095F4D68-A152-4D31-BED3-C1C4F8AF429B}"/>
            </a:ext>
          </a:extLst>
        </xdr:cNvPr>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24765</xdr:rowOff>
    </xdr:from>
    <xdr:to>
      <xdr:col>85</xdr:col>
      <xdr:colOff>127000</xdr:colOff>
      <xdr:row>38</xdr:row>
      <xdr:rowOff>68580</xdr:rowOff>
    </xdr:to>
    <xdr:cxnSp macro="">
      <xdr:nvCxnSpPr>
        <xdr:cNvPr id="466" name="直線コネクタ 465">
          <a:extLst>
            <a:ext uri="{FF2B5EF4-FFF2-40B4-BE49-F238E27FC236}">
              <a16:creationId xmlns:a16="http://schemas.microsoft.com/office/drawing/2014/main" id="{4BFF983E-957E-4719-AF1C-0C61B7F7FB7D}"/>
            </a:ext>
          </a:extLst>
        </xdr:cNvPr>
        <xdr:cNvCxnSpPr/>
      </xdr:nvCxnSpPr>
      <xdr:spPr>
        <a:xfrm flipV="1">
          <a:off x="15481300" y="65398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69215</xdr:rowOff>
    </xdr:from>
    <xdr:to>
      <xdr:col>76</xdr:col>
      <xdr:colOff>165100</xdr:colOff>
      <xdr:row>38</xdr:row>
      <xdr:rowOff>170815</xdr:rowOff>
    </xdr:to>
    <xdr:sp macro="" textlink="">
      <xdr:nvSpPr>
        <xdr:cNvPr id="467" name="楕円 466">
          <a:extLst>
            <a:ext uri="{FF2B5EF4-FFF2-40B4-BE49-F238E27FC236}">
              <a16:creationId xmlns:a16="http://schemas.microsoft.com/office/drawing/2014/main" id="{3263BA08-4273-45E1-B4D1-17030AD981FD}"/>
            </a:ext>
          </a:extLst>
        </xdr:cNvPr>
        <xdr:cNvSpPr/>
      </xdr:nvSpPr>
      <xdr:spPr>
        <a:xfrm>
          <a:off x="14541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68580</xdr:rowOff>
    </xdr:from>
    <xdr:to>
      <xdr:col>81</xdr:col>
      <xdr:colOff>50800</xdr:colOff>
      <xdr:row>38</xdr:row>
      <xdr:rowOff>120015</xdr:rowOff>
    </xdr:to>
    <xdr:cxnSp macro="">
      <xdr:nvCxnSpPr>
        <xdr:cNvPr id="468" name="直線コネクタ 467">
          <a:extLst>
            <a:ext uri="{FF2B5EF4-FFF2-40B4-BE49-F238E27FC236}">
              <a16:creationId xmlns:a16="http://schemas.microsoft.com/office/drawing/2014/main" id="{AEDC9C60-8954-4446-8D1A-D57043428367}"/>
            </a:ext>
          </a:extLst>
        </xdr:cNvPr>
        <xdr:cNvCxnSpPr/>
      </xdr:nvCxnSpPr>
      <xdr:spPr>
        <a:xfrm flipV="1">
          <a:off x="14592300" y="65836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69" name="n_1aveValue【一般廃棄物処理施設】&#10;有形固定資産減価償却率">
          <a:extLst>
            <a:ext uri="{FF2B5EF4-FFF2-40B4-BE49-F238E27FC236}">
              <a16:creationId xmlns:a16="http://schemas.microsoft.com/office/drawing/2014/main" id="{7B107795-03AB-4BD6-ACF3-6EC33A4245AD}"/>
            </a:ext>
          </a:extLst>
        </xdr:cNvPr>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70" name="n_2aveValue【一般廃棄物処理施設】&#10;有形固定資産減価償却率">
          <a:extLst>
            <a:ext uri="{FF2B5EF4-FFF2-40B4-BE49-F238E27FC236}">
              <a16:creationId xmlns:a16="http://schemas.microsoft.com/office/drawing/2014/main" id="{8077D985-0E91-48E6-9C39-D1411AD19221}"/>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a:extLst>
            <a:ext uri="{FF2B5EF4-FFF2-40B4-BE49-F238E27FC236}">
              <a16:creationId xmlns:a16="http://schemas.microsoft.com/office/drawing/2014/main" id="{67C52654-2D21-434B-8C5D-B5F178C73530}"/>
            </a:ext>
          </a:extLst>
        </xdr:cNvPr>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110507</xdr:rowOff>
    </xdr:from>
    <xdr:ext cx="405111" cy="259045"/>
    <xdr:sp macro="" textlink="">
      <xdr:nvSpPr>
        <xdr:cNvPr id="472" name="n_1mainValue【一般廃棄物処理施設】&#10;有形固定資産減価償却率">
          <a:extLst>
            <a:ext uri="{FF2B5EF4-FFF2-40B4-BE49-F238E27FC236}">
              <a16:creationId xmlns:a16="http://schemas.microsoft.com/office/drawing/2014/main" id="{ADE93415-5364-4586-964C-35651C5BBD01}"/>
            </a:ext>
          </a:extLst>
        </xdr:cNvPr>
        <xdr:cNvSpPr txBox="1"/>
      </xdr:nvSpPr>
      <xdr:spPr>
        <a:xfrm>
          <a:off x="15266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161942</xdr:rowOff>
    </xdr:from>
    <xdr:ext cx="405111" cy="259045"/>
    <xdr:sp macro="" textlink="">
      <xdr:nvSpPr>
        <xdr:cNvPr id="473" name="n_2mainValue【一般廃棄物処理施設】&#10;有形固定資産減価償却率">
          <a:extLst>
            <a:ext uri="{FF2B5EF4-FFF2-40B4-BE49-F238E27FC236}">
              <a16:creationId xmlns:a16="http://schemas.microsoft.com/office/drawing/2014/main" id="{01CF62E6-AE86-41D1-8B50-D1552E1592D8}"/>
            </a:ext>
          </a:extLst>
        </xdr:cNvPr>
        <xdr:cNvSpPr txBox="1"/>
      </xdr:nvSpPr>
      <xdr:spPr>
        <a:xfrm>
          <a:off x="14389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a:extLst>
            <a:ext uri="{FF2B5EF4-FFF2-40B4-BE49-F238E27FC236}">
              <a16:creationId xmlns:a16="http://schemas.microsoft.com/office/drawing/2014/main" id="{A8700B50-E432-49CE-81CF-E44A66B44A6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a:extLst>
            <a:ext uri="{FF2B5EF4-FFF2-40B4-BE49-F238E27FC236}">
              <a16:creationId xmlns:a16="http://schemas.microsoft.com/office/drawing/2014/main" id="{3C859AD9-83F2-496B-86EC-AA7169F231F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a:extLst>
            <a:ext uri="{FF2B5EF4-FFF2-40B4-BE49-F238E27FC236}">
              <a16:creationId xmlns:a16="http://schemas.microsoft.com/office/drawing/2014/main" id="{99D6390F-5630-4373-96C1-874D2427C7F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a:extLst>
            <a:ext uri="{FF2B5EF4-FFF2-40B4-BE49-F238E27FC236}">
              <a16:creationId xmlns:a16="http://schemas.microsoft.com/office/drawing/2014/main" id="{00FCFC96-1442-4C9B-AB64-B9C4A5DC420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a:extLst>
            <a:ext uri="{FF2B5EF4-FFF2-40B4-BE49-F238E27FC236}">
              <a16:creationId xmlns:a16="http://schemas.microsoft.com/office/drawing/2014/main" id="{04ABE71C-D51E-4B74-BAB8-B7726096CDE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a:extLst>
            <a:ext uri="{FF2B5EF4-FFF2-40B4-BE49-F238E27FC236}">
              <a16:creationId xmlns:a16="http://schemas.microsoft.com/office/drawing/2014/main" id="{47D969CB-4708-4D3D-83D8-7211C01CF06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a:extLst>
            <a:ext uri="{FF2B5EF4-FFF2-40B4-BE49-F238E27FC236}">
              <a16:creationId xmlns:a16="http://schemas.microsoft.com/office/drawing/2014/main" id="{9C60C0AE-2408-4F19-815C-0EEE54EE57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a:extLst>
            <a:ext uri="{FF2B5EF4-FFF2-40B4-BE49-F238E27FC236}">
              <a16:creationId xmlns:a16="http://schemas.microsoft.com/office/drawing/2014/main" id="{A9DC3ABF-6792-4106-81F4-784A1D087AB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a:extLst>
            <a:ext uri="{FF2B5EF4-FFF2-40B4-BE49-F238E27FC236}">
              <a16:creationId xmlns:a16="http://schemas.microsoft.com/office/drawing/2014/main" id="{FF3957F6-B1EA-4D92-BC03-1C10844E938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a:extLst>
            <a:ext uri="{FF2B5EF4-FFF2-40B4-BE49-F238E27FC236}">
              <a16:creationId xmlns:a16="http://schemas.microsoft.com/office/drawing/2014/main" id="{66494827-E4F3-4A83-AC86-368857917C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a:extLst>
            <a:ext uri="{FF2B5EF4-FFF2-40B4-BE49-F238E27FC236}">
              <a16:creationId xmlns:a16="http://schemas.microsoft.com/office/drawing/2014/main" id="{82764EEA-9122-4208-A8EF-601F6AE69A4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a:extLst>
            <a:ext uri="{FF2B5EF4-FFF2-40B4-BE49-F238E27FC236}">
              <a16:creationId xmlns:a16="http://schemas.microsoft.com/office/drawing/2014/main" id="{14BFF24B-1D55-4EC9-BBB4-ED7C7D7C56E7}"/>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a:extLst>
            <a:ext uri="{FF2B5EF4-FFF2-40B4-BE49-F238E27FC236}">
              <a16:creationId xmlns:a16="http://schemas.microsoft.com/office/drawing/2014/main" id="{BEBE4A86-430C-4470-AB12-5B16A1EC243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a:extLst>
            <a:ext uri="{FF2B5EF4-FFF2-40B4-BE49-F238E27FC236}">
              <a16:creationId xmlns:a16="http://schemas.microsoft.com/office/drawing/2014/main" id="{3BCC9AE6-55D6-4D8A-9567-C9EFDFF580EE}"/>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a:extLst>
            <a:ext uri="{FF2B5EF4-FFF2-40B4-BE49-F238E27FC236}">
              <a16:creationId xmlns:a16="http://schemas.microsoft.com/office/drawing/2014/main" id="{69DD6D38-F916-4C86-B9A9-08EE013A29E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a:extLst>
            <a:ext uri="{FF2B5EF4-FFF2-40B4-BE49-F238E27FC236}">
              <a16:creationId xmlns:a16="http://schemas.microsoft.com/office/drawing/2014/main" id="{07F9E702-70E0-430E-86B4-A40AB77C39B1}"/>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a:extLst>
            <a:ext uri="{FF2B5EF4-FFF2-40B4-BE49-F238E27FC236}">
              <a16:creationId xmlns:a16="http://schemas.microsoft.com/office/drawing/2014/main" id="{C5C5AAF3-7FA4-4017-8D43-1842D8A8041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a:extLst>
            <a:ext uri="{FF2B5EF4-FFF2-40B4-BE49-F238E27FC236}">
              <a16:creationId xmlns:a16="http://schemas.microsoft.com/office/drawing/2014/main" id="{3BC486A1-2A22-450F-9C92-CCE48DC39A96}"/>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a:extLst>
            <a:ext uri="{FF2B5EF4-FFF2-40B4-BE49-F238E27FC236}">
              <a16:creationId xmlns:a16="http://schemas.microsoft.com/office/drawing/2014/main" id="{B29B8A30-5D3E-4351-B2E4-857B6668FDD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a:extLst>
            <a:ext uri="{FF2B5EF4-FFF2-40B4-BE49-F238E27FC236}">
              <a16:creationId xmlns:a16="http://schemas.microsoft.com/office/drawing/2014/main" id="{8C897F3A-9D1F-443C-92EB-6C02B2C97383}"/>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a:extLst>
            <a:ext uri="{FF2B5EF4-FFF2-40B4-BE49-F238E27FC236}">
              <a16:creationId xmlns:a16="http://schemas.microsoft.com/office/drawing/2014/main" id="{F0070994-3F47-4C66-AA5A-2DA71AC3AEE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a:extLst>
            <a:ext uri="{FF2B5EF4-FFF2-40B4-BE49-F238E27FC236}">
              <a16:creationId xmlns:a16="http://schemas.microsoft.com/office/drawing/2014/main" id="{FD7DCB38-02AD-449D-B116-E154E5128F87}"/>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a:extLst>
            <a:ext uri="{FF2B5EF4-FFF2-40B4-BE49-F238E27FC236}">
              <a16:creationId xmlns:a16="http://schemas.microsoft.com/office/drawing/2014/main" id="{18FB7EAD-40DB-4C78-96EF-4FE8E5C1EE1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a:extLst>
            <a:ext uri="{FF2B5EF4-FFF2-40B4-BE49-F238E27FC236}">
              <a16:creationId xmlns:a16="http://schemas.microsoft.com/office/drawing/2014/main" id="{D9034AB4-BE80-45C3-BF02-A087AFBBC77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a:extLst>
            <a:ext uri="{FF2B5EF4-FFF2-40B4-BE49-F238E27FC236}">
              <a16:creationId xmlns:a16="http://schemas.microsoft.com/office/drawing/2014/main" id="{B90A9C4A-8ED0-479E-8A5E-5AC821A95B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a:extLst>
            <a:ext uri="{FF2B5EF4-FFF2-40B4-BE49-F238E27FC236}">
              <a16:creationId xmlns:a16="http://schemas.microsoft.com/office/drawing/2014/main" id="{1C969BDF-A873-47B2-B8AB-CCADB125FA35}"/>
            </a:ext>
          </a:extLst>
        </xdr:cNvPr>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a:extLst>
            <a:ext uri="{FF2B5EF4-FFF2-40B4-BE49-F238E27FC236}">
              <a16:creationId xmlns:a16="http://schemas.microsoft.com/office/drawing/2014/main" id="{27AB22B8-5153-4376-B573-1FEE1F474D38}"/>
            </a:ext>
          </a:extLst>
        </xdr:cNvPr>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a:extLst>
            <a:ext uri="{FF2B5EF4-FFF2-40B4-BE49-F238E27FC236}">
              <a16:creationId xmlns:a16="http://schemas.microsoft.com/office/drawing/2014/main" id="{16E876DB-4C10-463F-8E76-1B84768AE8F3}"/>
            </a:ext>
          </a:extLst>
        </xdr:cNvPr>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a:extLst>
            <a:ext uri="{FF2B5EF4-FFF2-40B4-BE49-F238E27FC236}">
              <a16:creationId xmlns:a16="http://schemas.microsoft.com/office/drawing/2014/main" id="{74D9BA27-FE46-4A4D-8850-9319A13CD7E1}"/>
            </a:ext>
          </a:extLst>
        </xdr:cNvPr>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a:extLst>
            <a:ext uri="{FF2B5EF4-FFF2-40B4-BE49-F238E27FC236}">
              <a16:creationId xmlns:a16="http://schemas.microsoft.com/office/drawing/2014/main" id="{1DD76ECB-ACF6-4FE1-B129-B1DB99EE737B}"/>
            </a:ext>
          </a:extLst>
        </xdr:cNvPr>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04" name="【一般廃棄物処理施設】&#10;一人当たり有形固定資産（償却資産）額平均値テキスト">
          <a:extLst>
            <a:ext uri="{FF2B5EF4-FFF2-40B4-BE49-F238E27FC236}">
              <a16:creationId xmlns:a16="http://schemas.microsoft.com/office/drawing/2014/main" id="{38FC3676-7B6A-4CE2-9936-4EA39AE84C0C}"/>
            </a:ext>
          </a:extLst>
        </xdr:cNvPr>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a:extLst>
            <a:ext uri="{FF2B5EF4-FFF2-40B4-BE49-F238E27FC236}">
              <a16:creationId xmlns:a16="http://schemas.microsoft.com/office/drawing/2014/main" id="{816A433C-D7FC-4E91-85FB-333D57110A94}"/>
            </a:ext>
          </a:extLst>
        </xdr:cNvPr>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a:extLst>
            <a:ext uri="{FF2B5EF4-FFF2-40B4-BE49-F238E27FC236}">
              <a16:creationId xmlns:a16="http://schemas.microsoft.com/office/drawing/2014/main" id="{EFA8763C-7011-4EA8-B3E9-8B438A080821}"/>
            </a:ext>
          </a:extLst>
        </xdr:cNvPr>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a:extLst>
            <a:ext uri="{FF2B5EF4-FFF2-40B4-BE49-F238E27FC236}">
              <a16:creationId xmlns:a16="http://schemas.microsoft.com/office/drawing/2014/main" id="{79CEC012-23F9-4255-9B79-EF5214CE18FE}"/>
            </a:ext>
          </a:extLst>
        </xdr:cNvPr>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a:extLst>
            <a:ext uri="{FF2B5EF4-FFF2-40B4-BE49-F238E27FC236}">
              <a16:creationId xmlns:a16="http://schemas.microsoft.com/office/drawing/2014/main" id="{62F7D890-5253-4ADD-B8D7-4170A98625AE}"/>
            </a:ext>
          </a:extLst>
        </xdr:cNvPr>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A1C75BBA-0FDF-4801-8E1F-E90435E94B7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52AF08FF-2165-4082-B354-C614DEE3718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C6BEFA1C-6211-4FA8-86CE-84006F66C6C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128652AE-33E0-42CB-BA80-367B259C857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79452382-681A-47CB-8CF9-082ACBFE878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140005</xdr:rowOff>
    </xdr:from>
    <xdr:to>
      <xdr:col>116</xdr:col>
      <xdr:colOff>114300</xdr:colOff>
      <xdr:row>38</xdr:row>
      <xdr:rowOff>70155</xdr:rowOff>
    </xdr:to>
    <xdr:sp macro="" textlink="">
      <xdr:nvSpPr>
        <xdr:cNvPr id="514" name="楕円 513">
          <a:extLst>
            <a:ext uri="{FF2B5EF4-FFF2-40B4-BE49-F238E27FC236}">
              <a16:creationId xmlns:a16="http://schemas.microsoft.com/office/drawing/2014/main" id="{074E2745-9290-4575-855F-FA3897627543}"/>
            </a:ext>
          </a:extLst>
        </xdr:cNvPr>
        <xdr:cNvSpPr/>
      </xdr:nvSpPr>
      <xdr:spPr>
        <a:xfrm>
          <a:off x="22110700" y="64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162882</xdr:rowOff>
    </xdr:from>
    <xdr:ext cx="534377" cy="259045"/>
    <xdr:sp macro="" textlink="">
      <xdr:nvSpPr>
        <xdr:cNvPr id="515" name="【一般廃棄物処理施設】&#10;一人当たり有形固定資産（償却資産）額該当値テキスト">
          <a:extLst>
            <a:ext uri="{FF2B5EF4-FFF2-40B4-BE49-F238E27FC236}">
              <a16:creationId xmlns:a16="http://schemas.microsoft.com/office/drawing/2014/main" id="{BBF444B4-D92B-430F-B417-1CEE04FFB1A2}"/>
            </a:ext>
          </a:extLst>
        </xdr:cNvPr>
        <xdr:cNvSpPr txBox="1"/>
      </xdr:nvSpPr>
      <xdr:spPr>
        <a:xfrm>
          <a:off x="22199600" y="633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149279</xdr:rowOff>
    </xdr:from>
    <xdr:to>
      <xdr:col>112</xdr:col>
      <xdr:colOff>38100</xdr:colOff>
      <xdr:row>38</xdr:row>
      <xdr:rowOff>79429</xdr:rowOff>
    </xdr:to>
    <xdr:sp macro="" textlink="">
      <xdr:nvSpPr>
        <xdr:cNvPr id="516" name="楕円 515">
          <a:extLst>
            <a:ext uri="{FF2B5EF4-FFF2-40B4-BE49-F238E27FC236}">
              <a16:creationId xmlns:a16="http://schemas.microsoft.com/office/drawing/2014/main" id="{13B70025-1B98-476E-B2E4-F72A836BECA0}"/>
            </a:ext>
          </a:extLst>
        </xdr:cNvPr>
        <xdr:cNvSpPr/>
      </xdr:nvSpPr>
      <xdr:spPr>
        <a:xfrm>
          <a:off x="21272500" y="649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19355</xdr:rowOff>
    </xdr:from>
    <xdr:to>
      <xdr:col>116</xdr:col>
      <xdr:colOff>63500</xdr:colOff>
      <xdr:row>38</xdr:row>
      <xdr:rowOff>28629</xdr:rowOff>
    </xdr:to>
    <xdr:cxnSp macro="">
      <xdr:nvCxnSpPr>
        <xdr:cNvPr id="517" name="直線コネクタ 516">
          <a:extLst>
            <a:ext uri="{FF2B5EF4-FFF2-40B4-BE49-F238E27FC236}">
              <a16:creationId xmlns:a16="http://schemas.microsoft.com/office/drawing/2014/main" id="{F28BAFDE-2CFC-483E-B8D1-E4477D978436}"/>
            </a:ext>
          </a:extLst>
        </xdr:cNvPr>
        <xdr:cNvCxnSpPr/>
      </xdr:nvCxnSpPr>
      <xdr:spPr>
        <a:xfrm flipV="1">
          <a:off x="21323300" y="6534455"/>
          <a:ext cx="8382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151674</xdr:rowOff>
    </xdr:from>
    <xdr:to>
      <xdr:col>107</xdr:col>
      <xdr:colOff>101600</xdr:colOff>
      <xdr:row>38</xdr:row>
      <xdr:rowOff>81824</xdr:rowOff>
    </xdr:to>
    <xdr:sp macro="" textlink="">
      <xdr:nvSpPr>
        <xdr:cNvPr id="518" name="楕円 517">
          <a:extLst>
            <a:ext uri="{FF2B5EF4-FFF2-40B4-BE49-F238E27FC236}">
              <a16:creationId xmlns:a16="http://schemas.microsoft.com/office/drawing/2014/main" id="{5FC7BD82-4A2E-4BA2-9844-DAA0FCC0D7A7}"/>
            </a:ext>
          </a:extLst>
        </xdr:cNvPr>
        <xdr:cNvSpPr/>
      </xdr:nvSpPr>
      <xdr:spPr>
        <a:xfrm>
          <a:off x="20383500" y="64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28629</xdr:rowOff>
    </xdr:from>
    <xdr:to>
      <xdr:col>111</xdr:col>
      <xdr:colOff>177800</xdr:colOff>
      <xdr:row>38</xdr:row>
      <xdr:rowOff>31024</xdr:rowOff>
    </xdr:to>
    <xdr:cxnSp macro="">
      <xdr:nvCxnSpPr>
        <xdr:cNvPr id="519" name="直線コネクタ 518">
          <a:extLst>
            <a:ext uri="{FF2B5EF4-FFF2-40B4-BE49-F238E27FC236}">
              <a16:creationId xmlns:a16="http://schemas.microsoft.com/office/drawing/2014/main" id="{F0A36AD4-2CFE-43C3-A546-AB3F2FFBA32D}"/>
            </a:ext>
          </a:extLst>
        </xdr:cNvPr>
        <xdr:cNvCxnSpPr/>
      </xdr:nvCxnSpPr>
      <xdr:spPr>
        <a:xfrm flipV="1">
          <a:off x="20434300" y="6543729"/>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20" name="n_1aveValue【一般廃棄物処理施設】&#10;一人当たり有形固定資産（償却資産）額">
          <a:extLst>
            <a:ext uri="{FF2B5EF4-FFF2-40B4-BE49-F238E27FC236}">
              <a16:creationId xmlns:a16="http://schemas.microsoft.com/office/drawing/2014/main" id="{32B96CDC-DA6D-47DB-9691-38C6C3D1A1E7}"/>
            </a:ext>
          </a:extLst>
        </xdr:cNvPr>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21" name="n_2aveValue【一般廃棄物処理施設】&#10;一人当たり有形固定資産（償却資産）額">
          <a:extLst>
            <a:ext uri="{FF2B5EF4-FFF2-40B4-BE49-F238E27FC236}">
              <a16:creationId xmlns:a16="http://schemas.microsoft.com/office/drawing/2014/main" id="{792FB41A-51E1-42DF-AE7C-032CAA286644}"/>
            </a:ext>
          </a:extLst>
        </xdr:cNvPr>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a:extLst>
            <a:ext uri="{FF2B5EF4-FFF2-40B4-BE49-F238E27FC236}">
              <a16:creationId xmlns:a16="http://schemas.microsoft.com/office/drawing/2014/main" id="{08B78C1C-3D6D-447C-9E0C-1334BC7498C2}"/>
            </a:ext>
          </a:extLst>
        </xdr:cNvPr>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95956</xdr:rowOff>
    </xdr:from>
    <xdr:ext cx="534377" cy="259045"/>
    <xdr:sp macro="" textlink="">
      <xdr:nvSpPr>
        <xdr:cNvPr id="523" name="n_1mainValue【一般廃棄物処理施設】&#10;一人当たり有形固定資産（償却資産）額">
          <a:extLst>
            <a:ext uri="{FF2B5EF4-FFF2-40B4-BE49-F238E27FC236}">
              <a16:creationId xmlns:a16="http://schemas.microsoft.com/office/drawing/2014/main" id="{C76F982F-C32D-434E-BDFE-C0C52BFF9742}"/>
            </a:ext>
          </a:extLst>
        </xdr:cNvPr>
        <xdr:cNvSpPr txBox="1"/>
      </xdr:nvSpPr>
      <xdr:spPr>
        <a:xfrm>
          <a:off x="21043411" y="626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98351</xdr:rowOff>
    </xdr:from>
    <xdr:ext cx="534377" cy="259045"/>
    <xdr:sp macro="" textlink="">
      <xdr:nvSpPr>
        <xdr:cNvPr id="524" name="n_2mainValue【一般廃棄物処理施設】&#10;一人当たり有形固定資産（償却資産）額">
          <a:extLst>
            <a:ext uri="{FF2B5EF4-FFF2-40B4-BE49-F238E27FC236}">
              <a16:creationId xmlns:a16="http://schemas.microsoft.com/office/drawing/2014/main" id="{08079F5D-5B62-4FBA-BFF6-5419D0F5E74E}"/>
            </a:ext>
          </a:extLst>
        </xdr:cNvPr>
        <xdr:cNvSpPr txBox="1"/>
      </xdr:nvSpPr>
      <xdr:spPr>
        <a:xfrm>
          <a:off x="20167111" y="627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a:extLst>
            <a:ext uri="{FF2B5EF4-FFF2-40B4-BE49-F238E27FC236}">
              <a16:creationId xmlns:a16="http://schemas.microsoft.com/office/drawing/2014/main" id="{E5AD3864-06D6-4071-B53F-3187361841C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a:extLst>
            <a:ext uri="{FF2B5EF4-FFF2-40B4-BE49-F238E27FC236}">
              <a16:creationId xmlns:a16="http://schemas.microsoft.com/office/drawing/2014/main" id="{15E66E9D-A2A3-40F6-BE76-D877960F3DB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a:extLst>
            <a:ext uri="{FF2B5EF4-FFF2-40B4-BE49-F238E27FC236}">
              <a16:creationId xmlns:a16="http://schemas.microsoft.com/office/drawing/2014/main" id="{62AAF6C9-2CF9-43E8-86E1-3DCE981FF6A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a:extLst>
            <a:ext uri="{FF2B5EF4-FFF2-40B4-BE49-F238E27FC236}">
              <a16:creationId xmlns:a16="http://schemas.microsoft.com/office/drawing/2014/main" id="{0C5CC6F2-33A8-4581-B003-8E8DA295A73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a:extLst>
            <a:ext uri="{FF2B5EF4-FFF2-40B4-BE49-F238E27FC236}">
              <a16:creationId xmlns:a16="http://schemas.microsoft.com/office/drawing/2014/main" id="{5194B152-786D-45E5-B390-AD120524B68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a:extLst>
            <a:ext uri="{FF2B5EF4-FFF2-40B4-BE49-F238E27FC236}">
              <a16:creationId xmlns:a16="http://schemas.microsoft.com/office/drawing/2014/main" id="{50D59AC8-EAE3-4821-BA08-C3288D2C03F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a:extLst>
            <a:ext uri="{FF2B5EF4-FFF2-40B4-BE49-F238E27FC236}">
              <a16:creationId xmlns:a16="http://schemas.microsoft.com/office/drawing/2014/main" id="{053A0FCA-949D-4D2B-844F-A4CE4B255C7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a:extLst>
            <a:ext uri="{FF2B5EF4-FFF2-40B4-BE49-F238E27FC236}">
              <a16:creationId xmlns:a16="http://schemas.microsoft.com/office/drawing/2014/main" id="{47006269-45B0-4E62-A881-871E6D383CC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a:extLst>
            <a:ext uri="{FF2B5EF4-FFF2-40B4-BE49-F238E27FC236}">
              <a16:creationId xmlns:a16="http://schemas.microsoft.com/office/drawing/2014/main" id="{1BF64740-C8C6-4C8F-A7F2-EBB5050C8B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a:extLst>
            <a:ext uri="{FF2B5EF4-FFF2-40B4-BE49-F238E27FC236}">
              <a16:creationId xmlns:a16="http://schemas.microsoft.com/office/drawing/2014/main" id="{B6FA1758-F3D9-462A-B280-CE389408575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a:extLst>
            <a:ext uri="{FF2B5EF4-FFF2-40B4-BE49-F238E27FC236}">
              <a16:creationId xmlns:a16="http://schemas.microsoft.com/office/drawing/2014/main" id="{6CCE19E9-C269-4710-8067-6B7DDFCA23D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a:extLst>
            <a:ext uri="{FF2B5EF4-FFF2-40B4-BE49-F238E27FC236}">
              <a16:creationId xmlns:a16="http://schemas.microsoft.com/office/drawing/2014/main" id="{69D2BE1F-3BD9-4E23-B927-99F71BD71398}"/>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a:extLst>
            <a:ext uri="{FF2B5EF4-FFF2-40B4-BE49-F238E27FC236}">
              <a16:creationId xmlns:a16="http://schemas.microsoft.com/office/drawing/2014/main" id="{C0E9FBDC-4568-47CC-B00A-5B5CB8C739E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a:extLst>
            <a:ext uri="{FF2B5EF4-FFF2-40B4-BE49-F238E27FC236}">
              <a16:creationId xmlns:a16="http://schemas.microsoft.com/office/drawing/2014/main" id="{232AB356-DDE8-4B44-A7EE-6D7CDC0AC22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a:extLst>
            <a:ext uri="{FF2B5EF4-FFF2-40B4-BE49-F238E27FC236}">
              <a16:creationId xmlns:a16="http://schemas.microsoft.com/office/drawing/2014/main" id="{5F78A929-19A8-4C48-8FCB-062133E05E8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a:extLst>
            <a:ext uri="{FF2B5EF4-FFF2-40B4-BE49-F238E27FC236}">
              <a16:creationId xmlns:a16="http://schemas.microsoft.com/office/drawing/2014/main" id="{7471F150-51B0-45A4-842C-8E208FB61D8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a:extLst>
            <a:ext uri="{FF2B5EF4-FFF2-40B4-BE49-F238E27FC236}">
              <a16:creationId xmlns:a16="http://schemas.microsoft.com/office/drawing/2014/main" id="{DA37B2C1-3C5E-4028-9FAD-9D410212B5B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a:extLst>
            <a:ext uri="{FF2B5EF4-FFF2-40B4-BE49-F238E27FC236}">
              <a16:creationId xmlns:a16="http://schemas.microsoft.com/office/drawing/2014/main" id="{35F01E6B-213B-4981-BBC6-B2AC8C361A9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a:extLst>
            <a:ext uri="{FF2B5EF4-FFF2-40B4-BE49-F238E27FC236}">
              <a16:creationId xmlns:a16="http://schemas.microsoft.com/office/drawing/2014/main" id="{9FD14D77-E702-4570-A0F9-7D9537FB0F9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a:extLst>
            <a:ext uri="{FF2B5EF4-FFF2-40B4-BE49-F238E27FC236}">
              <a16:creationId xmlns:a16="http://schemas.microsoft.com/office/drawing/2014/main" id="{812BA064-ACCE-403D-80FD-4F2BECDF89E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a:extLst>
            <a:ext uri="{FF2B5EF4-FFF2-40B4-BE49-F238E27FC236}">
              <a16:creationId xmlns:a16="http://schemas.microsoft.com/office/drawing/2014/main" id="{F9B02A41-140D-46D2-95BE-A30B10CD139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92ED2CA2-6B16-46A3-BA0D-FB7C40E7AF2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a:extLst>
            <a:ext uri="{FF2B5EF4-FFF2-40B4-BE49-F238E27FC236}">
              <a16:creationId xmlns:a16="http://schemas.microsoft.com/office/drawing/2014/main" id="{0A6A9E9E-26E5-4BB0-BF94-07F080729C8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a:extLst>
            <a:ext uri="{FF2B5EF4-FFF2-40B4-BE49-F238E27FC236}">
              <a16:creationId xmlns:a16="http://schemas.microsoft.com/office/drawing/2014/main" id="{BDD17CFB-5079-4F32-9B6D-EAA7559CEFDC}"/>
            </a:ext>
          </a:extLst>
        </xdr:cNvPr>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a:extLst>
            <a:ext uri="{FF2B5EF4-FFF2-40B4-BE49-F238E27FC236}">
              <a16:creationId xmlns:a16="http://schemas.microsoft.com/office/drawing/2014/main" id="{8DF3EBD9-8BF9-423C-B7FF-A0140FF079DF}"/>
            </a:ext>
          </a:extLst>
        </xdr:cNvPr>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a:extLst>
            <a:ext uri="{FF2B5EF4-FFF2-40B4-BE49-F238E27FC236}">
              <a16:creationId xmlns:a16="http://schemas.microsoft.com/office/drawing/2014/main" id="{BC205E42-C167-41C8-A2E7-1C5F819F3382}"/>
            </a:ext>
          </a:extLst>
        </xdr:cNvPr>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a:extLst>
            <a:ext uri="{FF2B5EF4-FFF2-40B4-BE49-F238E27FC236}">
              <a16:creationId xmlns:a16="http://schemas.microsoft.com/office/drawing/2014/main" id="{FC621CF0-920A-4459-8319-C0367D03E627}"/>
            </a:ext>
          </a:extLst>
        </xdr:cNvPr>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a:extLst>
            <a:ext uri="{FF2B5EF4-FFF2-40B4-BE49-F238E27FC236}">
              <a16:creationId xmlns:a16="http://schemas.microsoft.com/office/drawing/2014/main" id="{1B4AA8D3-5D4A-44BC-BA11-B7DA7F167E42}"/>
            </a:ext>
          </a:extLst>
        </xdr:cNvPr>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53" name="【保健センター・保健所】&#10;有形固定資産減価償却率平均値テキスト">
          <a:extLst>
            <a:ext uri="{FF2B5EF4-FFF2-40B4-BE49-F238E27FC236}">
              <a16:creationId xmlns:a16="http://schemas.microsoft.com/office/drawing/2014/main" id="{FDEC38D2-F49F-409F-A8A3-B47E77837DD4}"/>
            </a:ext>
          </a:extLst>
        </xdr:cNvPr>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a:extLst>
            <a:ext uri="{FF2B5EF4-FFF2-40B4-BE49-F238E27FC236}">
              <a16:creationId xmlns:a16="http://schemas.microsoft.com/office/drawing/2014/main" id="{D0D38485-7521-4577-9C5C-77DC23A981D7}"/>
            </a:ext>
          </a:extLst>
        </xdr:cNvPr>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a:extLst>
            <a:ext uri="{FF2B5EF4-FFF2-40B4-BE49-F238E27FC236}">
              <a16:creationId xmlns:a16="http://schemas.microsoft.com/office/drawing/2014/main" id="{1C0B1A03-6681-4A92-A3CC-A03FB33268B9}"/>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a:extLst>
            <a:ext uri="{FF2B5EF4-FFF2-40B4-BE49-F238E27FC236}">
              <a16:creationId xmlns:a16="http://schemas.microsoft.com/office/drawing/2014/main" id="{5BF7F179-1867-4E9E-8489-29370F60CE08}"/>
            </a:ext>
          </a:extLst>
        </xdr:cNvPr>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a:extLst>
            <a:ext uri="{FF2B5EF4-FFF2-40B4-BE49-F238E27FC236}">
              <a16:creationId xmlns:a16="http://schemas.microsoft.com/office/drawing/2014/main" id="{B455EDDF-C02E-4D14-A236-F70A733DB3F9}"/>
            </a:ext>
          </a:extLst>
        </xdr:cNvPr>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E5379AA0-C57F-4297-A5B2-2D18DE1E985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B47243A1-EFFE-49CA-8425-405C7775B7D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EEB1AF42-7E1A-42B8-B754-102247BA5F3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A135F369-5950-42E8-8E45-D5908B69071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B01170D0-25D0-41F6-8B03-BFF7E31232B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23495</xdr:rowOff>
    </xdr:from>
    <xdr:to>
      <xdr:col>85</xdr:col>
      <xdr:colOff>177800</xdr:colOff>
      <xdr:row>61</xdr:row>
      <xdr:rowOff>125095</xdr:rowOff>
    </xdr:to>
    <xdr:sp macro="" textlink="">
      <xdr:nvSpPr>
        <xdr:cNvPr id="563" name="楕円 562">
          <a:extLst>
            <a:ext uri="{FF2B5EF4-FFF2-40B4-BE49-F238E27FC236}">
              <a16:creationId xmlns:a16="http://schemas.microsoft.com/office/drawing/2014/main" id="{23294E5B-E78C-4BD2-B7A6-434CE07B2B3D}"/>
            </a:ext>
          </a:extLst>
        </xdr:cNvPr>
        <xdr:cNvSpPr/>
      </xdr:nvSpPr>
      <xdr:spPr>
        <a:xfrm>
          <a:off x="16268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1922</xdr:rowOff>
    </xdr:from>
    <xdr:ext cx="405111" cy="259045"/>
    <xdr:sp macro="" textlink="">
      <xdr:nvSpPr>
        <xdr:cNvPr id="564" name="【保健センター・保健所】&#10;有形固定資産減価償却率該当値テキスト">
          <a:extLst>
            <a:ext uri="{FF2B5EF4-FFF2-40B4-BE49-F238E27FC236}">
              <a16:creationId xmlns:a16="http://schemas.microsoft.com/office/drawing/2014/main" id="{C2D54CB8-C43D-4B97-916E-849BD38DADB4}"/>
            </a:ext>
          </a:extLst>
        </xdr:cNvPr>
        <xdr:cNvSpPr txBox="1"/>
      </xdr:nvSpPr>
      <xdr:spPr>
        <a:xfrm>
          <a:off x="16357600"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565" name="楕円 564">
          <a:extLst>
            <a:ext uri="{FF2B5EF4-FFF2-40B4-BE49-F238E27FC236}">
              <a16:creationId xmlns:a16="http://schemas.microsoft.com/office/drawing/2014/main" id="{C6AA7E99-2CD4-4477-8A58-BF076BE70A68}"/>
            </a:ext>
          </a:extLst>
        </xdr:cNvPr>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74295</xdr:rowOff>
    </xdr:from>
    <xdr:to>
      <xdr:col>85</xdr:col>
      <xdr:colOff>127000</xdr:colOff>
      <xdr:row>61</xdr:row>
      <xdr:rowOff>114300</xdr:rowOff>
    </xdr:to>
    <xdr:cxnSp macro="">
      <xdr:nvCxnSpPr>
        <xdr:cNvPr id="566" name="直線コネクタ 565">
          <a:extLst>
            <a:ext uri="{FF2B5EF4-FFF2-40B4-BE49-F238E27FC236}">
              <a16:creationId xmlns:a16="http://schemas.microsoft.com/office/drawing/2014/main" id="{045304AD-72F4-4CBF-AB03-F4933630F45B}"/>
            </a:ext>
          </a:extLst>
        </xdr:cNvPr>
        <xdr:cNvCxnSpPr/>
      </xdr:nvCxnSpPr>
      <xdr:spPr>
        <a:xfrm flipV="1">
          <a:off x="15481300" y="105327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105410</xdr:rowOff>
    </xdr:from>
    <xdr:to>
      <xdr:col>76</xdr:col>
      <xdr:colOff>165100</xdr:colOff>
      <xdr:row>62</xdr:row>
      <xdr:rowOff>35560</xdr:rowOff>
    </xdr:to>
    <xdr:sp macro="" textlink="">
      <xdr:nvSpPr>
        <xdr:cNvPr id="567" name="楕円 566">
          <a:extLst>
            <a:ext uri="{FF2B5EF4-FFF2-40B4-BE49-F238E27FC236}">
              <a16:creationId xmlns:a16="http://schemas.microsoft.com/office/drawing/2014/main" id="{FBB79FE1-E2D0-4C0D-B25F-954501D23243}"/>
            </a:ext>
          </a:extLst>
        </xdr:cNvPr>
        <xdr:cNvSpPr/>
      </xdr:nvSpPr>
      <xdr:spPr>
        <a:xfrm>
          <a:off x="14541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114300</xdr:rowOff>
    </xdr:from>
    <xdr:to>
      <xdr:col>81</xdr:col>
      <xdr:colOff>50800</xdr:colOff>
      <xdr:row>61</xdr:row>
      <xdr:rowOff>156210</xdr:rowOff>
    </xdr:to>
    <xdr:cxnSp macro="">
      <xdr:nvCxnSpPr>
        <xdr:cNvPr id="568" name="直線コネクタ 567">
          <a:extLst>
            <a:ext uri="{FF2B5EF4-FFF2-40B4-BE49-F238E27FC236}">
              <a16:creationId xmlns:a16="http://schemas.microsoft.com/office/drawing/2014/main" id="{F4F2DA02-6E64-42DE-BEE5-63CB6E7704B7}"/>
            </a:ext>
          </a:extLst>
        </xdr:cNvPr>
        <xdr:cNvCxnSpPr/>
      </xdr:nvCxnSpPr>
      <xdr:spPr>
        <a:xfrm flipV="1">
          <a:off x="14592300" y="10572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69" name="n_1aveValue【保健センター・保健所】&#10;有形固定資産減価償却率">
          <a:extLst>
            <a:ext uri="{FF2B5EF4-FFF2-40B4-BE49-F238E27FC236}">
              <a16:creationId xmlns:a16="http://schemas.microsoft.com/office/drawing/2014/main" id="{19156597-F265-489A-B234-EB2E9C11D08B}"/>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570" name="n_2aveValue【保健センター・保健所】&#10;有形固定資産減価償却率">
          <a:extLst>
            <a:ext uri="{FF2B5EF4-FFF2-40B4-BE49-F238E27FC236}">
              <a16:creationId xmlns:a16="http://schemas.microsoft.com/office/drawing/2014/main" id="{06875067-228F-4A76-BE86-1CEB1E5CD95B}"/>
            </a:ext>
          </a:extLst>
        </xdr:cNvPr>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a:extLst>
            <a:ext uri="{FF2B5EF4-FFF2-40B4-BE49-F238E27FC236}">
              <a16:creationId xmlns:a16="http://schemas.microsoft.com/office/drawing/2014/main" id="{96EBB367-2288-4969-BB40-7BDF1F7F9B7D}"/>
            </a:ext>
          </a:extLst>
        </xdr:cNvPr>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572" name="n_1mainValue【保健センター・保健所】&#10;有形固定資産減価償却率">
          <a:extLst>
            <a:ext uri="{FF2B5EF4-FFF2-40B4-BE49-F238E27FC236}">
              <a16:creationId xmlns:a16="http://schemas.microsoft.com/office/drawing/2014/main" id="{7CC4D283-489D-4A78-80C9-FF0C5AFC55EC}"/>
            </a:ext>
          </a:extLst>
        </xdr:cNvPr>
        <xdr:cNvSpPr txBox="1"/>
      </xdr:nvSpPr>
      <xdr:spPr>
        <a:xfrm>
          <a:off x="15266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26687</xdr:rowOff>
    </xdr:from>
    <xdr:ext cx="405111" cy="259045"/>
    <xdr:sp macro="" textlink="">
      <xdr:nvSpPr>
        <xdr:cNvPr id="573" name="n_2mainValue【保健センター・保健所】&#10;有形固定資産減価償却率">
          <a:extLst>
            <a:ext uri="{FF2B5EF4-FFF2-40B4-BE49-F238E27FC236}">
              <a16:creationId xmlns:a16="http://schemas.microsoft.com/office/drawing/2014/main" id="{1E3C4430-CAD5-437F-BB07-B39DF21AF635}"/>
            </a:ext>
          </a:extLst>
        </xdr:cNvPr>
        <xdr:cNvSpPr txBox="1"/>
      </xdr:nvSpPr>
      <xdr:spPr>
        <a:xfrm>
          <a:off x="14389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51008099-C1AF-482B-8173-DA98D880FBF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A6D88D39-B761-4A58-B126-E20275AC4C5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F77CBD85-B751-4405-AE37-7AA8B4758C8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4859DD08-89D5-4843-B49D-CC5FBAB9D57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294DFC41-B6B7-4D75-829A-E4ED71F0CC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71F86598-7484-4B3A-AFF4-180BD24FAB9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923308C6-734A-429F-8AB3-50AA4C0B6CF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4AA651A1-C12A-4332-BB33-C664B75A5E2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8EE2E443-8754-4EBC-88EA-6481071466D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89B0DF1C-792B-4C3F-A116-35BF5D35D2D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a:extLst>
            <a:ext uri="{FF2B5EF4-FFF2-40B4-BE49-F238E27FC236}">
              <a16:creationId xmlns:a16="http://schemas.microsoft.com/office/drawing/2014/main" id="{7F395670-0578-4CAE-8187-17152411A5A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a:extLst>
            <a:ext uri="{FF2B5EF4-FFF2-40B4-BE49-F238E27FC236}">
              <a16:creationId xmlns:a16="http://schemas.microsoft.com/office/drawing/2014/main" id="{60617C78-6014-432D-920C-5B9F2D440B1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a:extLst>
            <a:ext uri="{FF2B5EF4-FFF2-40B4-BE49-F238E27FC236}">
              <a16:creationId xmlns:a16="http://schemas.microsoft.com/office/drawing/2014/main" id="{E6AFD388-2971-446B-A9E4-BE9471F5C97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a:extLst>
            <a:ext uri="{FF2B5EF4-FFF2-40B4-BE49-F238E27FC236}">
              <a16:creationId xmlns:a16="http://schemas.microsoft.com/office/drawing/2014/main" id="{7B3B3614-1241-486C-A613-77E9FF0F9D0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a:extLst>
            <a:ext uri="{FF2B5EF4-FFF2-40B4-BE49-F238E27FC236}">
              <a16:creationId xmlns:a16="http://schemas.microsoft.com/office/drawing/2014/main" id="{B6574E16-118B-4CC4-BF87-D949A60449C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a:extLst>
            <a:ext uri="{FF2B5EF4-FFF2-40B4-BE49-F238E27FC236}">
              <a16:creationId xmlns:a16="http://schemas.microsoft.com/office/drawing/2014/main" id="{D5D51597-D1DB-4046-A55F-2E446F031CF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a:extLst>
            <a:ext uri="{FF2B5EF4-FFF2-40B4-BE49-F238E27FC236}">
              <a16:creationId xmlns:a16="http://schemas.microsoft.com/office/drawing/2014/main" id="{68975156-3C4A-426B-B780-29DED71E6A8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a:extLst>
            <a:ext uri="{FF2B5EF4-FFF2-40B4-BE49-F238E27FC236}">
              <a16:creationId xmlns:a16="http://schemas.microsoft.com/office/drawing/2014/main" id="{7FA28C6C-92BA-4646-B98B-F169D93C19F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a:extLst>
            <a:ext uri="{FF2B5EF4-FFF2-40B4-BE49-F238E27FC236}">
              <a16:creationId xmlns:a16="http://schemas.microsoft.com/office/drawing/2014/main" id="{26887964-F5C6-4564-9D74-4C306B879B6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a:extLst>
            <a:ext uri="{FF2B5EF4-FFF2-40B4-BE49-F238E27FC236}">
              <a16:creationId xmlns:a16="http://schemas.microsoft.com/office/drawing/2014/main" id="{B6E4E9A6-7FB2-450D-AB5B-6660C7DF95F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4F1F608F-AA85-4609-8DE6-A6972E303AE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F6F9FB01-B407-4A67-A126-C1F2CDEE526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a16="http://schemas.microsoft.com/office/drawing/2014/main" id="{876B928A-8FC8-4205-B9DB-6C261B90CB1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a:extLst>
            <a:ext uri="{FF2B5EF4-FFF2-40B4-BE49-F238E27FC236}">
              <a16:creationId xmlns:a16="http://schemas.microsoft.com/office/drawing/2014/main" id="{F3E0019D-6D92-4282-9F60-F9A1F3B2C8FE}"/>
            </a:ext>
          </a:extLst>
        </xdr:cNvPr>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a:extLst>
            <a:ext uri="{FF2B5EF4-FFF2-40B4-BE49-F238E27FC236}">
              <a16:creationId xmlns:a16="http://schemas.microsoft.com/office/drawing/2014/main" id="{731372E4-5452-4F1D-AC3F-CEAAE3AF79D6}"/>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a:extLst>
            <a:ext uri="{FF2B5EF4-FFF2-40B4-BE49-F238E27FC236}">
              <a16:creationId xmlns:a16="http://schemas.microsoft.com/office/drawing/2014/main" id="{5C83907E-E386-48B6-9695-A976A96A7A65}"/>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a:extLst>
            <a:ext uri="{FF2B5EF4-FFF2-40B4-BE49-F238E27FC236}">
              <a16:creationId xmlns:a16="http://schemas.microsoft.com/office/drawing/2014/main" id="{DEBD4F6D-1201-4F54-B473-0DAF107DD901}"/>
            </a:ext>
          </a:extLst>
        </xdr:cNvPr>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a:extLst>
            <a:ext uri="{FF2B5EF4-FFF2-40B4-BE49-F238E27FC236}">
              <a16:creationId xmlns:a16="http://schemas.microsoft.com/office/drawing/2014/main" id="{070B2875-F05F-4FD9-A76B-F25039B38D4A}"/>
            </a:ext>
          </a:extLst>
        </xdr:cNvPr>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a:extLst>
            <a:ext uri="{FF2B5EF4-FFF2-40B4-BE49-F238E27FC236}">
              <a16:creationId xmlns:a16="http://schemas.microsoft.com/office/drawing/2014/main" id="{CBB27938-F493-4566-9492-7672D92C7B6D}"/>
            </a:ext>
          </a:extLst>
        </xdr:cNvPr>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a:extLst>
            <a:ext uri="{FF2B5EF4-FFF2-40B4-BE49-F238E27FC236}">
              <a16:creationId xmlns:a16="http://schemas.microsoft.com/office/drawing/2014/main" id="{19091B47-3A63-4F49-BC3C-72157F819974}"/>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a:extLst>
            <a:ext uri="{FF2B5EF4-FFF2-40B4-BE49-F238E27FC236}">
              <a16:creationId xmlns:a16="http://schemas.microsoft.com/office/drawing/2014/main" id="{23EF5173-712B-4B51-B9FB-A641B6863FE3}"/>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a:extLst>
            <a:ext uri="{FF2B5EF4-FFF2-40B4-BE49-F238E27FC236}">
              <a16:creationId xmlns:a16="http://schemas.microsoft.com/office/drawing/2014/main" id="{6AFFA40C-920F-4994-81B4-220B422248CC}"/>
            </a:ext>
          </a:extLst>
        </xdr:cNvPr>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a:extLst>
            <a:ext uri="{FF2B5EF4-FFF2-40B4-BE49-F238E27FC236}">
              <a16:creationId xmlns:a16="http://schemas.microsoft.com/office/drawing/2014/main" id="{167FCBEA-C259-4FC6-918B-41377EB5DFCD}"/>
            </a:ext>
          </a:extLst>
        </xdr:cNvPr>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266C573-1CAB-4ABC-900C-3BAEB2F4400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738950B8-A33E-4626-A2CF-EB92F28A84F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D1ABF7BD-1624-426B-A7EA-3F51B3A3BE6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F76DBEB3-DEC1-40FF-8A93-651606C606B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9BBADB51-5DEF-49E2-AC20-4C2C14211F9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612" name="楕円 611">
          <a:extLst>
            <a:ext uri="{FF2B5EF4-FFF2-40B4-BE49-F238E27FC236}">
              <a16:creationId xmlns:a16="http://schemas.microsoft.com/office/drawing/2014/main" id="{188850E3-C7F0-4150-A045-21A00A5EF212}"/>
            </a:ext>
          </a:extLst>
        </xdr:cNvPr>
        <xdr:cNvSpPr/>
      </xdr:nvSpPr>
      <xdr:spPr>
        <a:xfrm>
          <a:off x="22110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80027</xdr:rowOff>
    </xdr:from>
    <xdr:ext cx="469744" cy="259045"/>
    <xdr:sp macro="" textlink="">
      <xdr:nvSpPr>
        <xdr:cNvPr id="613" name="【保健センター・保健所】&#10;一人当たり面積該当値テキスト">
          <a:extLst>
            <a:ext uri="{FF2B5EF4-FFF2-40B4-BE49-F238E27FC236}">
              <a16:creationId xmlns:a16="http://schemas.microsoft.com/office/drawing/2014/main" id="{BC91B569-E727-4B95-A9D8-D7F9ECB4A7D2}"/>
            </a:ext>
          </a:extLst>
        </xdr:cNvPr>
        <xdr:cNvSpPr txBox="1"/>
      </xdr:nvSpPr>
      <xdr:spPr>
        <a:xfrm>
          <a:off x="22199600"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614" name="楕円 613">
          <a:extLst>
            <a:ext uri="{FF2B5EF4-FFF2-40B4-BE49-F238E27FC236}">
              <a16:creationId xmlns:a16="http://schemas.microsoft.com/office/drawing/2014/main" id="{42E8A0A3-7E9E-4514-A4D8-D79E9106BF84}"/>
            </a:ext>
          </a:extLst>
        </xdr:cNvPr>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152400</xdr:rowOff>
    </xdr:from>
    <xdr:to>
      <xdr:col>116</xdr:col>
      <xdr:colOff>63500</xdr:colOff>
      <xdr:row>62</xdr:row>
      <xdr:rowOff>0</xdr:rowOff>
    </xdr:to>
    <xdr:cxnSp macro="">
      <xdr:nvCxnSpPr>
        <xdr:cNvPr id="615" name="直線コネクタ 614">
          <a:extLst>
            <a:ext uri="{FF2B5EF4-FFF2-40B4-BE49-F238E27FC236}">
              <a16:creationId xmlns:a16="http://schemas.microsoft.com/office/drawing/2014/main" id="{F180FC93-9BE2-423A-8ED6-9B60FC9EA158}"/>
            </a:ext>
          </a:extLst>
        </xdr:cNvPr>
        <xdr:cNvCxnSpPr/>
      </xdr:nvCxnSpPr>
      <xdr:spPr>
        <a:xfrm flipV="1">
          <a:off x="21323300" y="10610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616" name="楕円 615">
          <a:extLst>
            <a:ext uri="{FF2B5EF4-FFF2-40B4-BE49-F238E27FC236}">
              <a16:creationId xmlns:a16="http://schemas.microsoft.com/office/drawing/2014/main" id="{25EBBE25-C330-4864-8C91-D501DC560910}"/>
            </a:ext>
          </a:extLst>
        </xdr:cNvPr>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617" name="直線コネクタ 616">
          <a:extLst>
            <a:ext uri="{FF2B5EF4-FFF2-40B4-BE49-F238E27FC236}">
              <a16:creationId xmlns:a16="http://schemas.microsoft.com/office/drawing/2014/main" id="{1C061721-0FDE-4A6A-9847-0618ACB5A21A}"/>
            </a:ext>
          </a:extLst>
        </xdr:cNvPr>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a:extLst>
            <a:ext uri="{FF2B5EF4-FFF2-40B4-BE49-F238E27FC236}">
              <a16:creationId xmlns:a16="http://schemas.microsoft.com/office/drawing/2014/main" id="{6A256A35-B148-4716-9EC1-997E315243CA}"/>
            </a:ext>
          </a:extLst>
        </xdr:cNvPr>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19" name="n_2aveValue【保健センター・保健所】&#10;一人当たり面積">
          <a:extLst>
            <a:ext uri="{FF2B5EF4-FFF2-40B4-BE49-F238E27FC236}">
              <a16:creationId xmlns:a16="http://schemas.microsoft.com/office/drawing/2014/main" id="{D5266C75-AD57-495B-91B7-EC17C32A0A27}"/>
            </a:ext>
          </a:extLst>
        </xdr:cNvPr>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a:extLst>
            <a:ext uri="{FF2B5EF4-FFF2-40B4-BE49-F238E27FC236}">
              <a16:creationId xmlns:a16="http://schemas.microsoft.com/office/drawing/2014/main" id="{E9BD227F-2341-4407-9C14-BF91E03D70A2}"/>
            </a:ext>
          </a:extLst>
        </xdr:cNvPr>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621" name="n_1mainValue【保健センター・保健所】&#10;一人当たり面積">
          <a:extLst>
            <a:ext uri="{FF2B5EF4-FFF2-40B4-BE49-F238E27FC236}">
              <a16:creationId xmlns:a16="http://schemas.microsoft.com/office/drawing/2014/main" id="{D70E7F4C-88DD-4277-BA09-2ADE1B8C109C}"/>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22" name="n_2mainValue【保健センター・保健所】&#10;一人当たり面積">
          <a:extLst>
            <a:ext uri="{FF2B5EF4-FFF2-40B4-BE49-F238E27FC236}">
              <a16:creationId xmlns:a16="http://schemas.microsoft.com/office/drawing/2014/main" id="{8F4C86E1-1E41-4813-8CBB-F7DB40387FAD}"/>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B9A5BEC7-D398-44B8-B155-8A6B30D9005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4A1402BE-7B4C-49D8-8728-9EBE5DC9A88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DCFB022-348B-4584-9BF2-1D15E8A8E9F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37650184-44A2-4F65-90AC-FA7BF882682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99F405A9-FDB2-4824-B1CB-9C20ADFC038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E938F62E-4122-4217-BB9F-DA8148FEABB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71EAD664-DF83-456D-BDF9-0D5A9E4C989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5E9FB80-FC15-4411-A1B0-72AEC37EAC7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921C54C4-5242-45E1-877E-FD4A6CC446F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3F309A45-02EA-4B7A-9B4F-FFB479BCDC5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a:extLst>
            <a:ext uri="{FF2B5EF4-FFF2-40B4-BE49-F238E27FC236}">
              <a16:creationId xmlns:a16="http://schemas.microsoft.com/office/drawing/2014/main" id="{80C3A24B-5E4A-4235-BC92-3ED37375C36A}"/>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a:extLst>
            <a:ext uri="{FF2B5EF4-FFF2-40B4-BE49-F238E27FC236}">
              <a16:creationId xmlns:a16="http://schemas.microsoft.com/office/drawing/2014/main" id="{9483D4F2-2CD3-4BA4-9F2B-50A90E6141B1}"/>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a:extLst>
            <a:ext uri="{FF2B5EF4-FFF2-40B4-BE49-F238E27FC236}">
              <a16:creationId xmlns:a16="http://schemas.microsoft.com/office/drawing/2014/main" id="{A57845F2-3EFE-42FD-BCFE-0531F2F7C01D}"/>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a:extLst>
            <a:ext uri="{FF2B5EF4-FFF2-40B4-BE49-F238E27FC236}">
              <a16:creationId xmlns:a16="http://schemas.microsoft.com/office/drawing/2014/main" id="{CD421CD8-C608-4DE2-B0CF-2EE37927BA0C}"/>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a:extLst>
            <a:ext uri="{FF2B5EF4-FFF2-40B4-BE49-F238E27FC236}">
              <a16:creationId xmlns:a16="http://schemas.microsoft.com/office/drawing/2014/main" id="{A5E2519C-668F-467D-B2EB-75B43262626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a:extLst>
            <a:ext uri="{FF2B5EF4-FFF2-40B4-BE49-F238E27FC236}">
              <a16:creationId xmlns:a16="http://schemas.microsoft.com/office/drawing/2014/main" id="{FDDCF14B-8061-4BC9-B96E-24131511B3BD}"/>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a:extLst>
            <a:ext uri="{FF2B5EF4-FFF2-40B4-BE49-F238E27FC236}">
              <a16:creationId xmlns:a16="http://schemas.microsoft.com/office/drawing/2014/main" id="{60226159-A6E3-4F1B-A772-8302A80469F6}"/>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a:extLst>
            <a:ext uri="{FF2B5EF4-FFF2-40B4-BE49-F238E27FC236}">
              <a16:creationId xmlns:a16="http://schemas.microsoft.com/office/drawing/2014/main" id="{B1B45AE6-AEEE-4B42-8674-6F4779A46CF4}"/>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a:extLst>
            <a:ext uri="{FF2B5EF4-FFF2-40B4-BE49-F238E27FC236}">
              <a16:creationId xmlns:a16="http://schemas.microsoft.com/office/drawing/2014/main" id="{23E2242E-0C4C-4C89-81AF-1FB90BD0335C}"/>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ADB9C80C-D736-4834-A766-D52D4A48511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CAC6D8CC-0C61-4899-AF30-89358D8334F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90D77C1A-2958-4F4D-8E69-9AD946E2ECF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a:extLst>
            <a:ext uri="{FF2B5EF4-FFF2-40B4-BE49-F238E27FC236}">
              <a16:creationId xmlns:a16="http://schemas.microsoft.com/office/drawing/2014/main" id="{4289E0FE-6635-499E-8399-87F411E5EC43}"/>
            </a:ext>
          </a:extLst>
        </xdr:cNvPr>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DFA7A34E-2528-4D06-BAD5-240BED444554}"/>
            </a:ext>
          </a:extLst>
        </xdr:cNvPr>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a:extLst>
            <a:ext uri="{FF2B5EF4-FFF2-40B4-BE49-F238E27FC236}">
              <a16:creationId xmlns:a16="http://schemas.microsoft.com/office/drawing/2014/main" id="{9EE13712-10AF-4D81-979E-14688D3E89A3}"/>
            </a:ext>
          </a:extLst>
        </xdr:cNvPr>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F2137314-B3A7-41A0-B069-CD91EB068076}"/>
            </a:ext>
          </a:extLst>
        </xdr:cNvPr>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a:extLst>
            <a:ext uri="{FF2B5EF4-FFF2-40B4-BE49-F238E27FC236}">
              <a16:creationId xmlns:a16="http://schemas.microsoft.com/office/drawing/2014/main" id="{A4607D46-A0DF-4F0C-8493-CE418C949E73}"/>
            </a:ext>
          </a:extLst>
        </xdr:cNvPr>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3C5D1FBB-9DCC-46E8-80C6-43864D02BB21}"/>
            </a:ext>
          </a:extLst>
        </xdr:cNvPr>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a:extLst>
            <a:ext uri="{FF2B5EF4-FFF2-40B4-BE49-F238E27FC236}">
              <a16:creationId xmlns:a16="http://schemas.microsoft.com/office/drawing/2014/main" id="{A3179B04-9A5E-4454-87A5-150F064FBDDA}"/>
            </a:ext>
          </a:extLst>
        </xdr:cNvPr>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a:extLst>
            <a:ext uri="{FF2B5EF4-FFF2-40B4-BE49-F238E27FC236}">
              <a16:creationId xmlns:a16="http://schemas.microsoft.com/office/drawing/2014/main" id="{43F78274-D0AA-4A8E-B705-0C3706B9E600}"/>
            </a:ext>
          </a:extLst>
        </xdr:cNvPr>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a:extLst>
            <a:ext uri="{FF2B5EF4-FFF2-40B4-BE49-F238E27FC236}">
              <a16:creationId xmlns:a16="http://schemas.microsoft.com/office/drawing/2014/main" id="{02767ADC-10E2-4AFE-B2C0-700041388A80}"/>
            </a:ext>
          </a:extLst>
        </xdr:cNvPr>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a:extLst>
            <a:ext uri="{FF2B5EF4-FFF2-40B4-BE49-F238E27FC236}">
              <a16:creationId xmlns:a16="http://schemas.microsoft.com/office/drawing/2014/main" id="{A56C13DC-3A03-422B-B484-D00ECAA95E46}"/>
            </a:ext>
          </a:extLst>
        </xdr:cNvPr>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812BAD7F-2C27-4775-8EDB-D222A9E955A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2CDF73D5-6DE8-4D53-B1B2-631540A4138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DB0F56A3-4D74-4F1E-B2F9-D117E006FEC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75257B4A-3C90-44A8-B915-4382A3FF150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D1E9B73F-5B3B-4A7D-AEAE-3F7E3D2618F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154178</xdr:rowOff>
    </xdr:from>
    <xdr:to>
      <xdr:col>85</xdr:col>
      <xdr:colOff>177800</xdr:colOff>
      <xdr:row>82</xdr:row>
      <xdr:rowOff>84328</xdr:rowOff>
    </xdr:to>
    <xdr:sp macro="" textlink="">
      <xdr:nvSpPr>
        <xdr:cNvPr id="660" name="楕円 659">
          <a:extLst>
            <a:ext uri="{FF2B5EF4-FFF2-40B4-BE49-F238E27FC236}">
              <a16:creationId xmlns:a16="http://schemas.microsoft.com/office/drawing/2014/main" id="{A8FC9BEB-4B71-40DA-B156-476A48F1A61C}"/>
            </a:ext>
          </a:extLst>
        </xdr:cNvPr>
        <xdr:cNvSpPr/>
      </xdr:nvSpPr>
      <xdr:spPr>
        <a:xfrm>
          <a:off x="162687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132605</xdr:rowOff>
    </xdr:from>
    <xdr:ext cx="405111" cy="259045"/>
    <xdr:sp macro="" textlink="">
      <xdr:nvSpPr>
        <xdr:cNvPr id="661" name="【消防施設】&#10;有形固定資産減価償却率該当値テキスト">
          <a:extLst>
            <a:ext uri="{FF2B5EF4-FFF2-40B4-BE49-F238E27FC236}">
              <a16:creationId xmlns:a16="http://schemas.microsoft.com/office/drawing/2014/main" id="{7549E6BB-44FE-4DA4-B48B-E3E673C63880}"/>
            </a:ext>
          </a:extLst>
        </xdr:cNvPr>
        <xdr:cNvSpPr txBox="1"/>
      </xdr:nvSpPr>
      <xdr:spPr>
        <a:xfrm>
          <a:off x="16357600" y="1402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19304</xdr:rowOff>
    </xdr:from>
    <xdr:to>
      <xdr:col>81</xdr:col>
      <xdr:colOff>101600</xdr:colOff>
      <xdr:row>82</xdr:row>
      <xdr:rowOff>120904</xdr:rowOff>
    </xdr:to>
    <xdr:sp macro="" textlink="">
      <xdr:nvSpPr>
        <xdr:cNvPr id="662" name="楕円 661">
          <a:extLst>
            <a:ext uri="{FF2B5EF4-FFF2-40B4-BE49-F238E27FC236}">
              <a16:creationId xmlns:a16="http://schemas.microsoft.com/office/drawing/2014/main" id="{6FD4612F-34C3-4181-BD81-D818E267CE2E}"/>
            </a:ext>
          </a:extLst>
        </xdr:cNvPr>
        <xdr:cNvSpPr/>
      </xdr:nvSpPr>
      <xdr:spPr>
        <a:xfrm>
          <a:off x="15430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33528</xdr:rowOff>
    </xdr:from>
    <xdr:to>
      <xdr:col>85</xdr:col>
      <xdr:colOff>127000</xdr:colOff>
      <xdr:row>82</xdr:row>
      <xdr:rowOff>70104</xdr:rowOff>
    </xdr:to>
    <xdr:cxnSp macro="">
      <xdr:nvCxnSpPr>
        <xdr:cNvPr id="663" name="直線コネクタ 662">
          <a:extLst>
            <a:ext uri="{FF2B5EF4-FFF2-40B4-BE49-F238E27FC236}">
              <a16:creationId xmlns:a16="http://schemas.microsoft.com/office/drawing/2014/main" id="{554EAC7D-FFD8-4E7B-9B51-49CBC193A0EA}"/>
            </a:ext>
          </a:extLst>
        </xdr:cNvPr>
        <xdr:cNvCxnSpPr/>
      </xdr:nvCxnSpPr>
      <xdr:spPr>
        <a:xfrm flipV="1">
          <a:off x="15481300" y="140924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85598</xdr:rowOff>
    </xdr:from>
    <xdr:to>
      <xdr:col>76</xdr:col>
      <xdr:colOff>165100</xdr:colOff>
      <xdr:row>83</xdr:row>
      <xdr:rowOff>15748</xdr:rowOff>
    </xdr:to>
    <xdr:sp macro="" textlink="">
      <xdr:nvSpPr>
        <xdr:cNvPr id="664" name="楕円 663">
          <a:extLst>
            <a:ext uri="{FF2B5EF4-FFF2-40B4-BE49-F238E27FC236}">
              <a16:creationId xmlns:a16="http://schemas.microsoft.com/office/drawing/2014/main" id="{9B3523F5-9D6A-4F38-A2A1-15CA6F6CF04C}"/>
            </a:ext>
          </a:extLst>
        </xdr:cNvPr>
        <xdr:cNvSpPr/>
      </xdr:nvSpPr>
      <xdr:spPr>
        <a:xfrm>
          <a:off x="14541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70104</xdr:rowOff>
    </xdr:from>
    <xdr:to>
      <xdr:col>81</xdr:col>
      <xdr:colOff>50800</xdr:colOff>
      <xdr:row>82</xdr:row>
      <xdr:rowOff>136398</xdr:rowOff>
    </xdr:to>
    <xdr:cxnSp macro="">
      <xdr:nvCxnSpPr>
        <xdr:cNvPr id="665" name="直線コネクタ 664">
          <a:extLst>
            <a:ext uri="{FF2B5EF4-FFF2-40B4-BE49-F238E27FC236}">
              <a16:creationId xmlns:a16="http://schemas.microsoft.com/office/drawing/2014/main" id="{818FF19D-B67D-46EB-9942-ADD8EE2FB430}"/>
            </a:ext>
          </a:extLst>
        </xdr:cNvPr>
        <xdr:cNvCxnSpPr/>
      </xdr:nvCxnSpPr>
      <xdr:spPr>
        <a:xfrm flipV="1">
          <a:off x="14592300" y="1412900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666" name="n_1aveValue【消防施設】&#10;有形固定資産減価償却率">
          <a:extLst>
            <a:ext uri="{FF2B5EF4-FFF2-40B4-BE49-F238E27FC236}">
              <a16:creationId xmlns:a16="http://schemas.microsoft.com/office/drawing/2014/main" id="{E8543926-4F63-43E6-AB06-DFFE12FA4F00}"/>
            </a:ext>
          </a:extLst>
        </xdr:cNvPr>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67" name="n_2aveValue【消防施設】&#10;有形固定資産減価償却率">
          <a:extLst>
            <a:ext uri="{FF2B5EF4-FFF2-40B4-BE49-F238E27FC236}">
              <a16:creationId xmlns:a16="http://schemas.microsoft.com/office/drawing/2014/main" id="{91D30C3E-A2C3-402D-871C-9EC91A22FCA0}"/>
            </a:ext>
          </a:extLst>
        </xdr:cNvPr>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a:extLst>
            <a:ext uri="{FF2B5EF4-FFF2-40B4-BE49-F238E27FC236}">
              <a16:creationId xmlns:a16="http://schemas.microsoft.com/office/drawing/2014/main" id="{112B192E-114A-4209-B75D-CE58FD7CC214}"/>
            </a:ext>
          </a:extLst>
        </xdr:cNvPr>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112031</xdr:rowOff>
    </xdr:from>
    <xdr:ext cx="405111" cy="259045"/>
    <xdr:sp macro="" textlink="">
      <xdr:nvSpPr>
        <xdr:cNvPr id="669" name="n_1mainValue【消防施設】&#10;有形固定資産減価償却率">
          <a:extLst>
            <a:ext uri="{FF2B5EF4-FFF2-40B4-BE49-F238E27FC236}">
              <a16:creationId xmlns:a16="http://schemas.microsoft.com/office/drawing/2014/main" id="{C7B8D102-88D4-442D-8E50-50099C8621B4}"/>
            </a:ext>
          </a:extLst>
        </xdr:cNvPr>
        <xdr:cNvSpPr txBox="1"/>
      </xdr:nvSpPr>
      <xdr:spPr>
        <a:xfrm>
          <a:off x="152660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6875</xdr:rowOff>
    </xdr:from>
    <xdr:ext cx="405111" cy="259045"/>
    <xdr:sp macro="" textlink="">
      <xdr:nvSpPr>
        <xdr:cNvPr id="670" name="n_2mainValue【消防施設】&#10;有形固定資産減価償却率">
          <a:extLst>
            <a:ext uri="{FF2B5EF4-FFF2-40B4-BE49-F238E27FC236}">
              <a16:creationId xmlns:a16="http://schemas.microsoft.com/office/drawing/2014/main" id="{3848147E-2094-4616-93F9-27A3877CAEC3}"/>
            </a:ext>
          </a:extLst>
        </xdr:cNvPr>
        <xdr:cNvSpPr txBox="1"/>
      </xdr:nvSpPr>
      <xdr:spPr>
        <a:xfrm>
          <a:off x="14389744" y="1423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78DD8157-2FB3-47BD-9487-4D075E0DEF7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F2184E9E-9B24-4B1F-9D9A-7B0B2FB7C5F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45A2FDAA-C55E-4D55-BB2D-C34FC79BC33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DAEF84E1-F590-4A4A-90F4-14FFA85D576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5081EFE8-3658-4962-B5AE-1F07C90E2CA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FE57BE70-7CD5-4718-9B79-C944205F9C4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3046295D-2AAC-436F-87EF-5E447B20C5A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1F04E3CE-29FE-4A8D-828D-0CDFA6ED7D0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8288611C-FBD8-41F4-9FF2-93783D2E217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138DA8C1-E97C-41DA-8860-A5AA2A7EFFD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a:extLst>
            <a:ext uri="{FF2B5EF4-FFF2-40B4-BE49-F238E27FC236}">
              <a16:creationId xmlns:a16="http://schemas.microsoft.com/office/drawing/2014/main" id="{B407BF50-27EA-431D-8661-99638E2497A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a:extLst>
            <a:ext uri="{FF2B5EF4-FFF2-40B4-BE49-F238E27FC236}">
              <a16:creationId xmlns:a16="http://schemas.microsoft.com/office/drawing/2014/main" id="{71C58C9B-9F24-44B7-BAE5-EDC91B5DAF0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a:extLst>
            <a:ext uri="{FF2B5EF4-FFF2-40B4-BE49-F238E27FC236}">
              <a16:creationId xmlns:a16="http://schemas.microsoft.com/office/drawing/2014/main" id="{07408663-2968-41A0-BACA-92F90DF963D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a:extLst>
            <a:ext uri="{FF2B5EF4-FFF2-40B4-BE49-F238E27FC236}">
              <a16:creationId xmlns:a16="http://schemas.microsoft.com/office/drawing/2014/main" id="{8C2B2CC8-A94B-4550-B218-5F768234D1D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a:extLst>
            <a:ext uri="{FF2B5EF4-FFF2-40B4-BE49-F238E27FC236}">
              <a16:creationId xmlns:a16="http://schemas.microsoft.com/office/drawing/2014/main" id="{8BBD7144-9C54-4F28-B20D-5B22F21F41C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a:extLst>
            <a:ext uri="{FF2B5EF4-FFF2-40B4-BE49-F238E27FC236}">
              <a16:creationId xmlns:a16="http://schemas.microsoft.com/office/drawing/2014/main" id="{BAD233DD-C68E-47D3-9459-0317EB26FF9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a:extLst>
            <a:ext uri="{FF2B5EF4-FFF2-40B4-BE49-F238E27FC236}">
              <a16:creationId xmlns:a16="http://schemas.microsoft.com/office/drawing/2014/main" id="{57B2E45C-07B6-414C-A711-32B98C6A476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a:extLst>
            <a:ext uri="{FF2B5EF4-FFF2-40B4-BE49-F238E27FC236}">
              <a16:creationId xmlns:a16="http://schemas.microsoft.com/office/drawing/2014/main" id="{F0FC4E28-75A6-45AC-A0E9-C720B7498EE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A1913A95-32B7-4A11-8DFF-99C2137A724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C25D1C4A-6392-47A3-B544-150CAE788C0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a:extLst>
            <a:ext uri="{FF2B5EF4-FFF2-40B4-BE49-F238E27FC236}">
              <a16:creationId xmlns:a16="http://schemas.microsoft.com/office/drawing/2014/main" id="{8F2952D9-9359-4F96-A059-85298904344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a:extLst>
            <a:ext uri="{FF2B5EF4-FFF2-40B4-BE49-F238E27FC236}">
              <a16:creationId xmlns:a16="http://schemas.microsoft.com/office/drawing/2014/main" id="{AF3C0BC2-A778-45F7-A625-DB11C0D19B78}"/>
            </a:ext>
          </a:extLst>
        </xdr:cNvPr>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a:extLst>
            <a:ext uri="{FF2B5EF4-FFF2-40B4-BE49-F238E27FC236}">
              <a16:creationId xmlns:a16="http://schemas.microsoft.com/office/drawing/2014/main" id="{11FBD2CF-B8B1-4573-8C45-B61E9B08D860}"/>
            </a:ext>
          </a:extLst>
        </xdr:cNvPr>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a:extLst>
            <a:ext uri="{FF2B5EF4-FFF2-40B4-BE49-F238E27FC236}">
              <a16:creationId xmlns:a16="http://schemas.microsoft.com/office/drawing/2014/main" id="{C53BADDE-2557-4732-9D51-E53EE64FA530}"/>
            </a:ext>
          </a:extLst>
        </xdr:cNvPr>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a:extLst>
            <a:ext uri="{FF2B5EF4-FFF2-40B4-BE49-F238E27FC236}">
              <a16:creationId xmlns:a16="http://schemas.microsoft.com/office/drawing/2014/main" id="{9276019B-B300-493F-A7BB-16A07D0C791E}"/>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a:extLst>
            <a:ext uri="{FF2B5EF4-FFF2-40B4-BE49-F238E27FC236}">
              <a16:creationId xmlns:a16="http://schemas.microsoft.com/office/drawing/2014/main" id="{4DD41FA7-75AC-4E88-94CB-B4EC30E43D4D}"/>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697" name="【消防施設】&#10;一人当たり面積平均値テキスト">
          <a:extLst>
            <a:ext uri="{FF2B5EF4-FFF2-40B4-BE49-F238E27FC236}">
              <a16:creationId xmlns:a16="http://schemas.microsoft.com/office/drawing/2014/main" id="{2D0292F2-AC69-4DBE-A054-777E5FEA5400}"/>
            </a:ext>
          </a:extLst>
        </xdr:cNvPr>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a:extLst>
            <a:ext uri="{FF2B5EF4-FFF2-40B4-BE49-F238E27FC236}">
              <a16:creationId xmlns:a16="http://schemas.microsoft.com/office/drawing/2014/main" id="{68CD1921-E11E-40B6-9EBB-EDAF2C7653A1}"/>
            </a:ext>
          </a:extLst>
        </xdr:cNvPr>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a:extLst>
            <a:ext uri="{FF2B5EF4-FFF2-40B4-BE49-F238E27FC236}">
              <a16:creationId xmlns:a16="http://schemas.microsoft.com/office/drawing/2014/main" id="{A200AD1C-677F-4CCF-8C6E-CC8FB603719F}"/>
            </a:ext>
          </a:extLst>
        </xdr:cNvPr>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a:extLst>
            <a:ext uri="{FF2B5EF4-FFF2-40B4-BE49-F238E27FC236}">
              <a16:creationId xmlns:a16="http://schemas.microsoft.com/office/drawing/2014/main" id="{EABBA9D8-537E-4083-9F18-5C1587219615}"/>
            </a:ext>
          </a:extLst>
        </xdr:cNvPr>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a:extLst>
            <a:ext uri="{FF2B5EF4-FFF2-40B4-BE49-F238E27FC236}">
              <a16:creationId xmlns:a16="http://schemas.microsoft.com/office/drawing/2014/main" id="{956AC7D4-5AAD-4BA9-8D7B-9F14C89942BF}"/>
            </a:ext>
          </a:extLst>
        </xdr:cNvPr>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916233EB-CC2A-418E-8395-B0E3B936515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65D5CE23-BC14-41A0-A4C2-C9F36B853FA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7F70E4AB-16F7-4213-98E4-7973C93491B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563BF494-6B9F-4555-9066-E9B2697AE97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6A78E368-FB8C-49A7-8284-43E73D31189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707" name="楕円 706">
          <a:extLst>
            <a:ext uri="{FF2B5EF4-FFF2-40B4-BE49-F238E27FC236}">
              <a16:creationId xmlns:a16="http://schemas.microsoft.com/office/drawing/2014/main" id="{18C0B59A-F1EF-4E41-9170-ACDD7BC6CFD4}"/>
            </a:ext>
          </a:extLst>
        </xdr:cNvPr>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150892</xdr:rowOff>
    </xdr:from>
    <xdr:ext cx="469744" cy="259045"/>
    <xdr:sp macro="" textlink="">
      <xdr:nvSpPr>
        <xdr:cNvPr id="708" name="【消防施設】&#10;一人当たり面積該当値テキスト">
          <a:extLst>
            <a:ext uri="{FF2B5EF4-FFF2-40B4-BE49-F238E27FC236}">
              <a16:creationId xmlns:a16="http://schemas.microsoft.com/office/drawing/2014/main" id="{30D74B14-8DC3-486C-BBA4-5FE232066242}"/>
            </a:ext>
          </a:extLst>
        </xdr:cNvPr>
        <xdr:cNvSpPr txBox="1"/>
      </xdr:nvSpPr>
      <xdr:spPr>
        <a:xfrm>
          <a:off x="22199600"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709" name="楕円 708">
          <a:extLst>
            <a:ext uri="{FF2B5EF4-FFF2-40B4-BE49-F238E27FC236}">
              <a16:creationId xmlns:a16="http://schemas.microsoft.com/office/drawing/2014/main" id="{12E9B1FD-3CB6-4AFD-99A1-069E6553C11B}"/>
            </a:ext>
          </a:extLst>
        </xdr:cNvPr>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51815</xdr:rowOff>
    </xdr:to>
    <xdr:cxnSp macro="">
      <xdr:nvCxnSpPr>
        <xdr:cNvPr id="710" name="直線コネクタ 709">
          <a:extLst>
            <a:ext uri="{FF2B5EF4-FFF2-40B4-BE49-F238E27FC236}">
              <a16:creationId xmlns:a16="http://schemas.microsoft.com/office/drawing/2014/main" id="{9BAD489F-D851-428E-B3B3-689F03394046}"/>
            </a:ext>
          </a:extLst>
        </xdr:cNvPr>
        <xdr:cNvCxnSpPr/>
      </xdr:nvCxnSpPr>
      <xdr:spPr>
        <a:xfrm>
          <a:off x="21323300" y="14453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711" name="楕円 710">
          <a:extLst>
            <a:ext uri="{FF2B5EF4-FFF2-40B4-BE49-F238E27FC236}">
              <a16:creationId xmlns:a16="http://schemas.microsoft.com/office/drawing/2014/main" id="{4DF260FF-28B6-420B-9BA3-A2B4D47C201D}"/>
            </a:ext>
          </a:extLst>
        </xdr:cNvPr>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86</xdr:row>
      <xdr:rowOff>1524</xdr:rowOff>
    </xdr:to>
    <xdr:cxnSp macro="">
      <xdr:nvCxnSpPr>
        <xdr:cNvPr id="712" name="直線コネクタ 711">
          <a:extLst>
            <a:ext uri="{FF2B5EF4-FFF2-40B4-BE49-F238E27FC236}">
              <a16:creationId xmlns:a16="http://schemas.microsoft.com/office/drawing/2014/main" id="{DAE1A254-57C9-45D3-A9C1-1BC39EC91E36}"/>
            </a:ext>
          </a:extLst>
        </xdr:cNvPr>
        <xdr:cNvCxnSpPr/>
      </xdr:nvCxnSpPr>
      <xdr:spPr>
        <a:xfrm flipV="1">
          <a:off x="20434300" y="14453615"/>
          <a:ext cx="889000" cy="29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13" name="n_1aveValue【消防施設】&#10;一人当たり面積">
          <a:extLst>
            <a:ext uri="{FF2B5EF4-FFF2-40B4-BE49-F238E27FC236}">
              <a16:creationId xmlns:a16="http://schemas.microsoft.com/office/drawing/2014/main" id="{375064B7-59AD-4BB8-BF9C-216E1ACB97DB}"/>
            </a:ext>
          </a:extLst>
        </xdr:cNvPr>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14" name="n_2aveValue【消防施設】&#10;一人当たり面積">
          <a:extLst>
            <a:ext uri="{FF2B5EF4-FFF2-40B4-BE49-F238E27FC236}">
              <a16:creationId xmlns:a16="http://schemas.microsoft.com/office/drawing/2014/main" id="{1A30BB69-27B8-418A-A186-684F8FF49082}"/>
            </a:ext>
          </a:extLst>
        </xdr:cNvPr>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a:extLst>
            <a:ext uri="{FF2B5EF4-FFF2-40B4-BE49-F238E27FC236}">
              <a16:creationId xmlns:a16="http://schemas.microsoft.com/office/drawing/2014/main" id="{FB3862F7-AEF7-46CD-B2E7-98FCAE6B31AF}"/>
            </a:ext>
          </a:extLst>
        </xdr:cNvPr>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93742</xdr:rowOff>
    </xdr:from>
    <xdr:ext cx="469744" cy="259045"/>
    <xdr:sp macro="" textlink="">
      <xdr:nvSpPr>
        <xdr:cNvPr id="716" name="n_1mainValue【消防施設】&#10;一人当たり面積">
          <a:extLst>
            <a:ext uri="{FF2B5EF4-FFF2-40B4-BE49-F238E27FC236}">
              <a16:creationId xmlns:a16="http://schemas.microsoft.com/office/drawing/2014/main" id="{1C420DF7-E9D5-4544-823F-6FAFC8E84874}"/>
            </a:ext>
          </a:extLst>
        </xdr:cNvPr>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717" name="n_2mainValue【消防施設】&#10;一人当たり面積">
          <a:extLst>
            <a:ext uri="{FF2B5EF4-FFF2-40B4-BE49-F238E27FC236}">
              <a16:creationId xmlns:a16="http://schemas.microsoft.com/office/drawing/2014/main" id="{F1CBF7DB-C601-496D-A1B9-5D6AF77C57CE}"/>
            </a:ext>
          </a:extLst>
        </xdr:cNvPr>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a:extLst>
            <a:ext uri="{FF2B5EF4-FFF2-40B4-BE49-F238E27FC236}">
              <a16:creationId xmlns:a16="http://schemas.microsoft.com/office/drawing/2014/main" id="{33A2E6B7-A39C-42D3-830D-062D71ABD16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a:extLst>
            <a:ext uri="{FF2B5EF4-FFF2-40B4-BE49-F238E27FC236}">
              <a16:creationId xmlns:a16="http://schemas.microsoft.com/office/drawing/2014/main" id="{A26936C2-DDDD-4F02-9078-7F7716EAB07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a:extLst>
            <a:ext uri="{FF2B5EF4-FFF2-40B4-BE49-F238E27FC236}">
              <a16:creationId xmlns:a16="http://schemas.microsoft.com/office/drawing/2014/main" id="{50138135-C1BB-4412-A5EA-878DF15D25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a:extLst>
            <a:ext uri="{FF2B5EF4-FFF2-40B4-BE49-F238E27FC236}">
              <a16:creationId xmlns:a16="http://schemas.microsoft.com/office/drawing/2014/main" id="{48625C76-ED30-4003-A141-C82850F0BC1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a:extLst>
            <a:ext uri="{FF2B5EF4-FFF2-40B4-BE49-F238E27FC236}">
              <a16:creationId xmlns:a16="http://schemas.microsoft.com/office/drawing/2014/main" id="{C61F947C-E944-4D34-B52F-9D50DFE800D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a:extLst>
            <a:ext uri="{FF2B5EF4-FFF2-40B4-BE49-F238E27FC236}">
              <a16:creationId xmlns:a16="http://schemas.microsoft.com/office/drawing/2014/main" id="{CA862834-B40C-4D84-8060-A23E46493BF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a:extLst>
            <a:ext uri="{FF2B5EF4-FFF2-40B4-BE49-F238E27FC236}">
              <a16:creationId xmlns:a16="http://schemas.microsoft.com/office/drawing/2014/main" id="{4F0518FF-4C2B-452F-A8FA-0F7E0BA770B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a:extLst>
            <a:ext uri="{FF2B5EF4-FFF2-40B4-BE49-F238E27FC236}">
              <a16:creationId xmlns:a16="http://schemas.microsoft.com/office/drawing/2014/main" id="{20C1A05C-CE76-4053-8784-D96C796247D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a:extLst>
            <a:ext uri="{FF2B5EF4-FFF2-40B4-BE49-F238E27FC236}">
              <a16:creationId xmlns:a16="http://schemas.microsoft.com/office/drawing/2014/main" id="{4069D8F6-DFAF-420D-B145-796326A63A7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a:extLst>
            <a:ext uri="{FF2B5EF4-FFF2-40B4-BE49-F238E27FC236}">
              <a16:creationId xmlns:a16="http://schemas.microsoft.com/office/drawing/2014/main" id="{3A260B29-8A5C-42E7-A9A5-659A572E29C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a:extLst>
            <a:ext uri="{FF2B5EF4-FFF2-40B4-BE49-F238E27FC236}">
              <a16:creationId xmlns:a16="http://schemas.microsoft.com/office/drawing/2014/main" id="{F9D272BA-3510-4B93-9A3C-DDC12F1AFAE9}"/>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a:extLst>
            <a:ext uri="{FF2B5EF4-FFF2-40B4-BE49-F238E27FC236}">
              <a16:creationId xmlns:a16="http://schemas.microsoft.com/office/drawing/2014/main" id="{9C70F137-CB9A-4D1F-9DFC-C0F25105EAA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a:extLst>
            <a:ext uri="{FF2B5EF4-FFF2-40B4-BE49-F238E27FC236}">
              <a16:creationId xmlns:a16="http://schemas.microsoft.com/office/drawing/2014/main" id="{C7E8E110-E263-4993-B382-5EB5FC76A46F}"/>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a:extLst>
            <a:ext uri="{FF2B5EF4-FFF2-40B4-BE49-F238E27FC236}">
              <a16:creationId xmlns:a16="http://schemas.microsoft.com/office/drawing/2014/main" id="{9CEC27BC-7DF8-487B-AA87-1CE64489F6C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a:extLst>
            <a:ext uri="{FF2B5EF4-FFF2-40B4-BE49-F238E27FC236}">
              <a16:creationId xmlns:a16="http://schemas.microsoft.com/office/drawing/2014/main" id="{AEF2321E-E86E-4AF1-B4AE-0F03945A7C4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a:extLst>
            <a:ext uri="{FF2B5EF4-FFF2-40B4-BE49-F238E27FC236}">
              <a16:creationId xmlns:a16="http://schemas.microsoft.com/office/drawing/2014/main" id="{6A92E333-E9FA-4B7F-B0B6-08BA82A282A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a:extLst>
            <a:ext uri="{FF2B5EF4-FFF2-40B4-BE49-F238E27FC236}">
              <a16:creationId xmlns:a16="http://schemas.microsoft.com/office/drawing/2014/main" id="{D8922153-519B-482D-97F2-4127FD9C63E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a:extLst>
            <a:ext uri="{FF2B5EF4-FFF2-40B4-BE49-F238E27FC236}">
              <a16:creationId xmlns:a16="http://schemas.microsoft.com/office/drawing/2014/main" id="{3AB72603-46DD-4DCF-9463-265DCF33C19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a:extLst>
            <a:ext uri="{FF2B5EF4-FFF2-40B4-BE49-F238E27FC236}">
              <a16:creationId xmlns:a16="http://schemas.microsoft.com/office/drawing/2014/main" id="{5B0B1EA0-CFFD-40A6-9B70-FB79D8F51A1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a:extLst>
            <a:ext uri="{FF2B5EF4-FFF2-40B4-BE49-F238E27FC236}">
              <a16:creationId xmlns:a16="http://schemas.microsoft.com/office/drawing/2014/main" id="{8D946F32-14F6-4B1B-869B-8993E029158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a:extLst>
            <a:ext uri="{FF2B5EF4-FFF2-40B4-BE49-F238E27FC236}">
              <a16:creationId xmlns:a16="http://schemas.microsoft.com/office/drawing/2014/main" id="{6C4ECC54-5299-46CF-892E-5B5B6A936C5D}"/>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a:extLst>
            <a:ext uri="{FF2B5EF4-FFF2-40B4-BE49-F238E27FC236}">
              <a16:creationId xmlns:a16="http://schemas.microsoft.com/office/drawing/2014/main" id="{6837F57B-FFDB-4FBE-AA88-F8629114CC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a:extLst>
            <a:ext uri="{FF2B5EF4-FFF2-40B4-BE49-F238E27FC236}">
              <a16:creationId xmlns:a16="http://schemas.microsoft.com/office/drawing/2014/main" id="{419FD68D-DA43-4C8D-94A9-531D5CD1612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a:extLst>
            <a:ext uri="{FF2B5EF4-FFF2-40B4-BE49-F238E27FC236}">
              <a16:creationId xmlns:a16="http://schemas.microsoft.com/office/drawing/2014/main" id="{CE5AE098-2A8C-4536-B53C-E6869215ECB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a:extLst>
            <a:ext uri="{FF2B5EF4-FFF2-40B4-BE49-F238E27FC236}">
              <a16:creationId xmlns:a16="http://schemas.microsoft.com/office/drawing/2014/main" id="{6FF5EB82-9A92-47DC-827F-00E9599F05C8}"/>
            </a:ext>
          </a:extLst>
        </xdr:cNvPr>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a:extLst>
            <a:ext uri="{FF2B5EF4-FFF2-40B4-BE49-F238E27FC236}">
              <a16:creationId xmlns:a16="http://schemas.microsoft.com/office/drawing/2014/main" id="{BF69D93A-39E8-45D1-93A4-7295B704F92D}"/>
            </a:ext>
          </a:extLst>
        </xdr:cNvPr>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a:extLst>
            <a:ext uri="{FF2B5EF4-FFF2-40B4-BE49-F238E27FC236}">
              <a16:creationId xmlns:a16="http://schemas.microsoft.com/office/drawing/2014/main" id="{3D406BEF-BD57-4188-98C4-5A70BD99648E}"/>
            </a:ext>
          </a:extLst>
        </xdr:cNvPr>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a:extLst>
            <a:ext uri="{FF2B5EF4-FFF2-40B4-BE49-F238E27FC236}">
              <a16:creationId xmlns:a16="http://schemas.microsoft.com/office/drawing/2014/main" id="{848384C5-7AB6-48B6-9E97-9E1E3D3A383F}"/>
            </a:ext>
          </a:extLst>
        </xdr:cNvPr>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a:extLst>
            <a:ext uri="{FF2B5EF4-FFF2-40B4-BE49-F238E27FC236}">
              <a16:creationId xmlns:a16="http://schemas.microsoft.com/office/drawing/2014/main" id="{BCE46287-C3D7-4E41-AF15-C069A23084EE}"/>
            </a:ext>
          </a:extLst>
        </xdr:cNvPr>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47" name="【庁舎】&#10;有形固定資産減価償却率平均値テキスト">
          <a:extLst>
            <a:ext uri="{FF2B5EF4-FFF2-40B4-BE49-F238E27FC236}">
              <a16:creationId xmlns:a16="http://schemas.microsoft.com/office/drawing/2014/main" id="{7040891F-48D9-4838-8193-3D2AF7686213}"/>
            </a:ext>
          </a:extLst>
        </xdr:cNvPr>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a:extLst>
            <a:ext uri="{FF2B5EF4-FFF2-40B4-BE49-F238E27FC236}">
              <a16:creationId xmlns:a16="http://schemas.microsoft.com/office/drawing/2014/main" id="{1C10A83E-F5F9-4109-AF1C-AD86C55C32EB}"/>
            </a:ext>
          </a:extLst>
        </xdr:cNvPr>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a:extLst>
            <a:ext uri="{FF2B5EF4-FFF2-40B4-BE49-F238E27FC236}">
              <a16:creationId xmlns:a16="http://schemas.microsoft.com/office/drawing/2014/main" id="{9E1886B7-D0EC-4E42-BE81-1F41F357A48D}"/>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a:extLst>
            <a:ext uri="{FF2B5EF4-FFF2-40B4-BE49-F238E27FC236}">
              <a16:creationId xmlns:a16="http://schemas.microsoft.com/office/drawing/2014/main" id="{67AFD989-1EDC-405F-8C3A-74B4A19015C5}"/>
            </a:ext>
          </a:extLst>
        </xdr:cNvPr>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a:extLst>
            <a:ext uri="{FF2B5EF4-FFF2-40B4-BE49-F238E27FC236}">
              <a16:creationId xmlns:a16="http://schemas.microsoft.com/office/drawing/2014/main" id="{46050B1A-62E8-4A75-B964-4D5FBFD00C83}"/>
            </a:ext>
          </a:extLst>
        </xdr:cNvPr>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E39E07F7-EA56-48FA-91ED-8116E8E5075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2E66CA12-F307-4691-A989-8AC49BD5D91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531593AE-488D-486E-8E1D-30BE2D07310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73BB050F-AAD6-43F3-8977-376A33CEECF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3D69035A-6D9B-4937-AABA-78F63FD56AA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88264</xdr:rowOff>
    </xdr:from>
    <xdr:to>
      <xdr:col>85</xdr:col>
      <xdr:colOff>177800</xdr:colOff>
      <xdr:row>105</xdr:row>
      <xdr:rowOff>18414</xdr:rowOff>
    </xdr:to>
    <xdr:sp macro="" textlink="">
      <xdr:nvSpPr>
        <xdr:cNvPr id="757" name="楕円 756">
          <a:extLst>
            <a:ext uri="{FF2B5EF4-FFF2-40B4-BE49-F238E27FC236}">
              <a16:creationId xmlns:a16="http://schemas.microsoft.com/office/drawing/2014/main" id="{31E22677-02AC-49F4-BF74-C52B9696A09A}"/>
            </a:ext>
          </a:extLst>
        </xdr:cNvPr>
        <xdr:cNvSpPr/>
      </xdr:nvSpPr>
      <xdr:spPr>
        <a:xfrm>
          <a:off x="162687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111141</xdr:rowOff>
    </xdr:from>
    <xdr:ext cx="405111" cy="259045"/>
    <xdr:sp macro="" textlink="">
      <xdr:nvSpPr>
        <xdr:cNvPr id="758" name="【庁舎】&#10;有形固定資産減価償却率該当値テキスト">
          <a:extLst>
            <a:ext uri="{FF2B5EF4-FFF2-40B4-BE49-F238E27FC236}">
              <a16:creationId xmlns:a16="http://schemas.microsoft.com/office/drawing/2014/main" id="{E45BFB15-9DA9-47C3-B784-34C1F7D824D8}"/>
            </a:ext>
          </a:extLst>
        </xdr:cNvPr>
        <xdr:cNvSpPr txBox="1"/>
      </xdr:nvSpPr>
      <xdr:spPr>
        <a:xfrm>
          <a:off x="16357600"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759" name="楕円 758">
          <a:extLst>
            <a:ext uri="{FF2B5EF4-FFF2-40B4-BE49-F238E27FC236}">
              <a16:creationId xmlns:a16="http://schemas.microsoft.com/office/drawing/2014/main" id="{3763EB4B-327D-4575-9E2D-E5AC2F151B63}"/>
            </a:ext>
          </a:extLst>
        </xdr:cNvPr>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139064</xdr:rowOff>
    </xdr:from>
    <xdr:to>
      <xdr:col>85</xdr:col>
      <xdr:colOff>127000</xdr:colOff>
      <xdr:row>104</xdr:row>
      <xdr:rowOff>156211</xdr:rowOff>
    </xdr:to>
    <xdr:cxnSp macro="">
      <xdr:nvCxnSpPr>
        <xdr:cNvPr id="760" name="直線コネクタ 759">
          <a:extLst>
            <a:ext uri="{FF2B5EF4-FFF2-40B4-BE49-F238E27FC236}">
              <a16:creationId xmlns:a16="http://schemas.microsoft.com/office/drawing/2014/main" id="{961B0845-9E3B-47FA-B153-48E1F92EC662}"/>
            </a:ext>
          </a:extLst>
        </xdr:cNvPr>
        <xdr:cNvCxnSpPr/>
      </xdr:nvCxnSpPr>
      <xdr:spPr>
        <a:xfrm flipV="1">
          <a:off x="15481300" y="1796986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137795</xdr:rowOff>
    </xdr:from>
    <xdr:to>
      <xdr:col>76</xdr:col>
      <xdr:colOff>165100</xdr:colOff>
      <xdr:row>105</xdr:row>
      <xdr:rowOff>67945</xdr:rowOff>
    </xdr:to>
    <xdr:sp macro="" textlink="">
      <xdr:nvSpPr>
        <xdr:cNvPr id="761" name="楕円 760">
          <a:extLst>
            <a:ext uri="{FF2B5EF4-FFF2-40B4-BE49-F238E27FC236}">
              <a16:creationId xmlns:a16="http://schemas.microsoft.com/office/drawing/2014/main" id="{95DE7FAD-2626-417C-9023-D9E0C58EABA1}"/>
            </a:ext>
          </a:extLst>
        </xdr:cNvPr>
        <xdr:cNvSpPr/>
      </xdr:nvSpPr>
      <xdr:spPr>
        <a:xfrm>
          <a:off x="14541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17145</xdr:rowOff>
    </xdr:to>
    <xdr:cxnSp macro="">
      <xdr:nvCxnSpPr>
        <xdr:cNvPr id="762" name="直線コネクタ 761">
          <a:extLst>
            <a:ext uri="{FF2B5EF4-FFF2-40B4-BE49-F238E27FC236}">
              <a16:creationId xmlns:a16="http://schemas.microsoft.com/office/drawing/2014/main" id="{643CAC79-E54B-4D7F-A6B1-C37A1114A8AF}"/>
            </a:ext>
          </a:extLst>
        </xdr:cNvPr>
        <xdr:cNvCxnSpPr/>
      </xdr:nvCxnSpPr>
      <xdr:spPr>
        <a:xfrm flipV="1">
          <a:off x="14592300" y="179870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63" name="n_1aveValue【庁舎】&#10;有形固定資産減価償却率">
          <a:extLst>
            <a:ext uri="{FF2B5EF4-FFF2-40B4-BE49-F238E27FC236}">
              <a16:creationId xmlns:a16="http://schemas.microsoft.com/office/drawing/2014/main" id="{B721671D-E3B3-494C-98DE-D5BCA76735C7}"/>
            </a:ext>
          </a:extLst>
        </xdr:cNvPr>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764" name="n_2aveValue【庁舎】&#10;有形固定資産減価償却率">
          <a:extLst>
            <a:ext uri="{FF2B5EF4-FFF2-40B4-BE49-F238E27FC236}">
              <a16:creationId xmlns:a16="http://schemas.microsoft.com/office/drawing/2014/main" id="{D713B808-BC17-4354-BAFA-6ED275820FBA}"/>
            </a:ext>
          </a:extLst>
        </xdr:cNvPr>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a:extLst>
            <a:ext uri="{FF2B5EF4-FFF2-40B4-BE49-F238E27FC236}">
              <a16:creationId xmlns:a16="http://schemas.microsoft.com/office/drawing/2014/main" id="{3ABB6207-1D81-4024-A4B0-9F4402A6080B}"/>
            </a:ext>
          </a:extLst>
        </xdr:cNvPr>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52088</xdr:rowOff>
    </xdr:from>
    <xdr:ext cx="405111" cy="259045"/>
    <xdr:sp macro="" textlink="">
      <xdr:nvSpPr>
        <xdr:cNvPr id="766" name="n_1mainValue【庁舎】&#10;有形固定資産減価償却率">
          <a:extLst>
            <a:ext uri="{FF2B5EF4-FFF2-40B4-BE49-F238E27FC236}">
              <a16:creationId xmlns:a16="http://schemas.microsoft.com/office/drawing/2014/main" id="{5A132AD9-0DB8-4F62-8BDA-9623BA759836}"/>
            </a:ext>
          </a:extLst>
        </xdr:cNvPr>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84472</xdr:rowOff>
    </xdr:from>
    <xdr:ext cx="405111" cy="259045"/>
    <xdr:sp macro="" textlink="">
      <xdr:nvSpPr>
        <xdr:cNvPr id="767" name="n_2mainValue【庁舎】&#10;有形固定資産減価償却率">
          <a:extLst>
            <a:ext uri="{FF2B5EF4-FFF2-40B4-BE49-F238E27FC236}">
              <a16:creationId xmlns:a16="http://schemas.microsoft.com/office/drawing/2014/main" id="{F4565086-3955-4F6E-B899-CECAFB8441F7}"/>
            </a:ext>
          </a:extLst>
        </xdr:cNvPr>
        <xdr:cNvSpPr txBox="1"/>
      </xdr:nvSpPr>
      <xdr:spPr>
        <a:xfrm>
          <a:off x="14389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a:extLst>
            <a:ext uri="{FF2B5EF4-FFF2-40B4-BE49-F238E27FC236}">
              <a16:creationId xmlns:a16="http://schemas.microsoft.com/office/drawing/2014/main" id="{9C34DFD3-BD1C-4D11-B149-6F033BD478C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a:extLst>
            <a:ext uri="{FF2B5EF4-FFF2-40B4-BE49-F238E27FC236}">
              <a16:creationId xmlns:a16="http://schemas.microsoft.com/office/drawing/2014/main" id="{4ED495C1-5843-46B9-951B-04BFFE80B51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a:extLst>
            <a:ext uri="{FF2B5EF4-FFF2-40B4-BE49-F238E27FC236}">
              <a16:creationId xmlns:a16="http://schemas.microsoft.com/office/drawing/2014/main" id="{10E15EFA-B869-4A48-9662-3C01416EE7C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a:extLst>
            <a:ext uri="{FF2B5EF4-FFF2-40B4-BE49-F238E27FC236}">
              <a16:creationId xmlns:a16="http://schemas.microsoft.com/office/drawing/2014/main" id="{D67A7B11-074F-42D5-A40D-B0B8463EDAC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a:extLst>
            <a:ext uri="{FF2B5EF4-FFF2-40B4-BE49-F238E27FC236}">
              <a16:creationId xmlns:a16="http://schemas.microsoft.com/office/drawing/2014/main" id="{CBE057E5-B35F-443A-B099-E39C29389A0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a:extLst>
            <a:ext uri="{FF2B5EF4-FFF2-40B4-BE49-F238E27FC236}">
              <a16:creationId xmlns:a16="http://schemas.microsoft.com/office/drawing/2014/main" id="{408213EB-8900-4D51-BFBB-6483A4A9136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a:extLst>
            <a:ext uri="{FF2B5EF4-FFF2-40B4-BE49-F238E27FC236}">
              <a16:creationId xmlns:a16="http://schemas.microsoft.com/office/drawing/2014/main" id="{F44195AF-CEB5-460E-BCAD-B2C5107DD50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a:extLst>
            <a:ext uri="{FF2B5EF4-FFF2-40B4-BE49-F238E27FC236}">
              <a16:creationId xmlns:a16="http://schemas.microsoft.com/office/drawing/2014/main" id="{677D9239-6A9C-4EF6-91A2-968C84D44B6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a:extLst>
            <a:ext uri="{FF2B5EF4-FFF2-40B4-BE49-F238E27FC236}">
              <a16:creationId xmlns:a16="http://schemas.microsoft.com/office/drawing/2014/main" id="{39F5B7A6-D74F-4FE6-82E2-60CE046F53D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a:extLst>
            <a:ext uri="{FF2B5EF4-FFF2-40B4-BE49-F238E27FC236}">
              <a16:creationId xmlns:a16="http://schemas.microsoft.com/office/drawing/2014/main" id="{F2834E18-61F3-4208-9F6F-8458F1A3C1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a:extLst>
            <a:ext uri="{FF2B5EF4-FFF2-40B4-BE49-F238E27FC236}">
              <a16:creationId xmlns:a16="http://schemas.microsoft.com/office/drawing/2014/main" id="{A8CF2133-4B1C-480C-8B20-328EA31D670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a:extLst>
            <a:ext uri="{FF2B5EF4-FFF2-40B4-BE49-F238E27FC236}">
              <a16:creationId xmlns:a16="http://schemas.microsoft.com/office/drawing/2014/main" id="{8506219E-1AAE-414F-A024-47A2242DDA7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a:extLst>
            <a:ext uri="{FF2B5EF4-FFF2-40B4-BE49-F238E27FC236}">
              <a16:creationId xmlns:a16="http://schemas.microsoft.com/office/drawing/2014/main" id="{771D7B11-6ABF-4AC0-B39B-964F9839C28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a:extLst>
            <a:ext uri="{FF2B5EF4-FFF2-40B4-BE49-F238E27FC236}">
              <a16:creationId xmlns:a16="http://schemas.microsoft.com/office/drawing/2014/main" id="{792595AB-5F15-461F-BD1E-E149E272E9F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a:extLst>
            <a:ext uri="{FF2B5EF4-FFF2-40B4-BE49-F238E27FC236}">
              <a16:creationId xmlns:a16="http://schemas.microsoft.com/office/drawing/2014/main" id="{660BA37A-29A7-40D4-9DC8-695B5603491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a:extLst>
            <a:ext uri="{FF2B5EF4-FFF2-40B4-BE49-F238E27FC236}">
              <a16:creationId xmlns:a16="http://schemas.microsoft.com/office/drawing/2014/main" id="{DDC26B4F-88CF-4ECB-AA5E-520A0430E81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a:extLst>
            <a:ext uri="{FF2B5EF4-FFF2-40B4-BE49-F238E27FC236}">
              <a16:creationId xmlns:a16="http://schemas.microsoft.com/office/drawing/2014/main" id="{1D4BB404-64AC-430B-8897-0E9B1F7EFFC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a:extLst>
            <a:ext uri="{FF2B5EF4-FFF2-40B4-BE49-F238E27FC236}">
              <a16:creationId xmlns:a16="http://schemas.microsoft.com/office/drawing/2014/main" id="{488D1A4E-F95D-4483-B2D3-1F61290B56B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a:extLst>
            <a:ext uri="{FF2B5EF4-FFF2-40B4-BE49-F238E27FC236}">
              <a16:creationId xmlns:a16="http://schemas.microsoft.com/office/drawing/2014/main" id="{D68A388E-6F57-45B0-8131-B9735924746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a:extLst>
            <a:ext uri="{FF2B5EF4-FFF2-40B4-BE49-F238E27FC236}">
              <a16:creationId xmlns:a16="http://schemas.microsoft.com/office/drawing/2014/main" id="{78BAAD98-ECDB-447D-BB91-7FF0621E175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a:extLst>
            <a:ext uri="{FF2B5EF4-FFF2-40B4-BE49-F238E27FC236}">
              <a16:creationId xmlns:a16="http://schemas.microsoft.com/office/drawing/2014/main" id="{B06EC8A6-EB7E-4604-B367-93A8FA9DF4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a:extLst>
            <a:ext uri="{FF2B5EF4-FFF2-40B4-BE49-F238E27FC236}">
              <a16:creationId xmlns:a16="http://schemas.microsoft.com/office/drawing/2014/main" id="{FC3F1116-56BA-4920-BBBE-4AE7E18D928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a:extLst>
            <a:ext uri="{FF2B5EF4-FFF2-40B4-BE49-F238E27FC236}">
              <a16:creationId xmlns:a16="http://schemas.microsoft.com/office/drawing/2014/main" id="{160CAAFC-A711-4EB6-B202-BA03BD01600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a:extLst>
            <a:ext uri="{FF2B5EF4-FFF2-40B4-BE49-F238E27FC236}">
              <a16:creationId xmlns:a16="http://schemas.microsoft.com/office/drawing/2014/main" id="{E41504C9-E4E1-4FDA-93D2-50F2FBB7143E}"/>
            </a:ext>
          </a:extLst>
        </xdr:cNvPr>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a:extLst>
            <a:ext uri="{FF2B5EF4-FFF2-40B4-BE49-F238E27FC236}">
              <a16:creationId xmlns:a16="http://schemas.microsoft.com/office/drawing/2014/main" id="{62DBE034-0EC3-4EC7-AB9B-520851788CAF}"/>
            </a:ext>
          </a:extLst>
        </xdr:cNvPr>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a:extLst>
            <a:ext uri="{FF2B5EF4-FFF2-40B4-BE49-F238E27FC236}">
              <a16:creationId xmlns:a16="http://schemas.microsoft.com/office/drawing/2014/main" id="{0514A62C-C105-4A18-A89F-3DBE42CBE0CF}"/>
            </a:ext>
          </a:extLst>
        </xdr:cNvPr>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a:extLst>
            <a:ext uri="{FF2B5EF4-FFF2-40B4-BE49-F238E27FC236}">
              <a16:creationId xmlns:a16="http://schemas.microsoft.com/office/drawing/2014/main" id="{12EDEAF6-F783-43AC-A687-6D87A372B844}"/>
            </a:ext>
          </a:extLst>
        </xdr:cNvPr>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a:extLst>
            <a:ext uri="{FF2B5EF4-FFF2-40B4-BE49-F238E27FC236}">
              <a16:creationId xmlns:a16="http://schemas.microsoft.com/office/drawing/2014/main" id="{90A894C4-E498-4352-AA47-A6EE3189114A}"/>
            </a:ext>
          </a:extLst>
        </xdr:cNvPr>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96" name="【庁舎】&#10;一人当たり面積平均値テキスト">
          <a:extLst>
            <a:ext uri="{FF2B5EF4-FFF2-40B4-BE49-F238E27FC236}">
              <a16:creationId xmlns:a16="http://schemas.microsoft.com/office/drawing/2014/main" id="{E6007F0B-4075-423C-8A5B-69735D22CB41}"/>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a:extLst>
            <a:ext uri="{FF2B5EF4-FFF2-40B4-BE49-F238E27FC236}">
              <a16:creationId xmlns:a16="http://schemas.microsoft.com/office/drawing/2014/main" id="{065D9093-ADBD-45CD-8B37-DB2A6CAF337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a:extLst>
            <a:ext uri="{FF2B5EF4-FFF2-40B4-BE49-F238E27FC236}">
              <a16:creationId xmlns:a16="http://schemas.microsoft.com/office/drawing/2014/main" id="{A6758438-9228-4D86-A6E3-5C2F141FA37D}"/>
            </a:ext>
          </a:extLst>
        </xdr:cNvPr>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a:extLst>
            <a:ext uri="{FF2B5EF4-FFF2-40B4-BE49-F238E27FC236}">
              <a16:creationId xmlns:a16="http://schemas.microsoft.com/office/drawing/2014/main" id="{7FF2D45A-C5DE-447B-BD36-65D39E92040E}"/>
            </a:ext>
          </a:extLst>
        </xdr:cNvPr>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a:extLst>
            <a:ext uri="{FF2B5EF4-FFF2-40B4-BE49-F238E27FC236}">
              <a16:creationId xmlns:a16="http://schemas.microsoft.com/office/drawing/2014/main" id="{7403A748-68CD-4F7B-BA3B-43738895B2A5}"/>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DD3F5B33-BACD-4E58-92B2-8F3F97117AB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40DDBCE0-7C1C-4EBE-9A9E-418B6ACBD69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D2141E7A-2487-44B7-9957-A39BD622E47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4D0288B3-9720-46C2-8F1B-193AA3B0739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A7588E1F-AC7C-434F-A90D-B80000716E8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06" name="楕円 805">
          <a:extLst>
            <a:ext uri="{FF2B5EF4-FFF2-40B4-BE49-F238E27FC236}">
              <a16:creationId xmlns:a16="http://schemas.microsoft.com/office/drawing/2014/main" id="{503AB16C-8809-4513-8294-57E529A5B137}"/>
            </a:ext>
          </a:extLst>
        </xdr:cNvPr>
        <xdr:cNvSpPr/>
      </xdr:nvSpPr>
      <xdr:spPr>
        <a:xfrm>
          <a:off x="22110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72407</xdr:rowOff>
    </xdr:from>
    <xdr:ext cx="469744" cy="259045"/>
    <xdr:sp macro="" textlink="">
      <xdr:nvSpPr>
        <xdr:cNvPr id="807" name="【庁舎】&#10;一人当たり面積該当値テキスト">
          <a:extLst>
            <a:ext uri="{FF2B5EF4-FFF2-40B4-BE49-F238E27FC236}">
              <a16:creationId xmlns:a16="http://schemas.microsoft.com/office/drawing/2014/main" id="{0F59F1CD-E543-4617-A26A-52BFB4D72858}"/>
            </a:ext>
          </a:extLst>
        </xdr:cNvPr>
        <xdr:cNvSpPr txBox="1"/>
      </xdr:nvSpPr>
      <xdr:spPr>
        <a:xfrm>
          <a:off x="221996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97789</xdr:rowOff>
    </xdr:from>
    <xdr:to>
      <xdr:col>112</xdr:col>
      <xdr:colOff>38100</xdr:colOff>
      <xdr:row>106</xdr:row>
      <xdr:rowOff>27939</xdr:rowOff>
    </xdr:to>
    <xdr:sp macro="" textlink="">
      <xdr:nvSpPr>
        <xdr:cNvPr id="808" name="楕円 807">
          <a:extLst>
            <a:ext uri="{FF2B5EF4-FFF2-40B4-BE49-F238E27FC236}">
              <a16:creationId xmlns:a16="http://schemas.microsoft.com/office/drawing/2014/main" id="{08E738D5-A634-4B5D-BC22-AACB473789EA}"/>
            </a:ext>
          </a:extLst>
        </xdr:cNvPr>
        <xdr:cNvSpPr/>
      </xdr:nvSpPr>
      <xdr:spPr>
        <a:xfrm>
          <a:off x="21272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144780</xdr:rowOff>
    </xdr:from>
    <xdr:to>
      <xdr:col>116</xdr:col>
      <xdr:colOff>63500</xdr:colOff>
      <xdr:row>105</xdr:row>
      <xdr:rowOff>148589</xdr:rowOff>
    </xdr:to>
    <xdr:cxnSp macro="">
      <xdr:nvCxnSpPr>
        <xdr:cNvPr id="809" name="直線コネクタ 808">
          <a:extLst>
            <a:ext uri="{FF2B5EF4-FFF2-40B4-BE49-F238E27FC236}">
              <a16:creationId xmlns:a16="http://schemas.microsoft.com/office/drawing/2014/main" id="{E8BD8F17-E288-4656-9A5E-5B5E9CB2F739}"/>
            </a:ext>
          </a:extLst>
        </xdr:cNvPr>
        <xdr:cNvCxnSpPr/>
      </xdr:nvCxnSpPr>
      <xdr:spPr>
        <a:xfrm flipV="1">
          <a:off x="21323300" y="181470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101600</xdr:rowOff>
    </xdr:from>
    <xdr:to>
      <xdr:col>107</xdr:col>
      <xdr:colOff>101600</xdr:colOff>
      <xdr:row>106</xdr:row>
      <xdr:rowOff>31750</xdr:rowOff>
    </xdr:to>
    <xdr:sp macro="" textlink="">
      <xdr:nvSpPr>
        <xdr:cNvPr id="810" name="楕円 809">
          <a:extLst>
            <a:ext uri="{FF2B5EF4-FFF2-40B4-BE49-F238E27FC236}">
              <a16:creationId xmlns:a16="http://schemas.microsoft.com/office/drawing/2014/main" id="{DAEE4063-8C84-4213-9D1E-3476249A072D}"/>
            </a:ext>
          </a:extLst>
        </xdr:cNvPr>
        <xdr:cNvSpPr/>
      </xdr:nvSpPr>
      <xdr:spPr>
        <a:xfrm>
          <a:off x="20383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148589</xdr:rowOff>
    </xdr:from>
    <xdr:to>
      <xdr:col>111</xdr:col>
      <xdr:colOff>177800</xdr:colOff>
      <xdr:row>105</xdr:row>
      <xdr:rowOff>152400</xdr:rowOff>
    </xdr:to>
    <xdr:cxnSp macro="">
      <xdr:nvCxnSpPr>
        <xdr:cNvPr id="811" name="直線コネクタ 810">
          <a:extLst>
            <a:ext uri="{FF2B5EF4-FFF2-40B4-BE49-F238E27FC236}">
              <a16:creationId xmlns:a16="http://schemas.microsoft.com/office/drawing/2014/main" id="{A9ABDA16-D651-4434-BD02-6C96E6E75A51}"/>
            </a:ext>
          </a:extLst>
        </xdr:cNvPr>
        <xdr:cNvCxnSpPr/>
      </xdr:nvCxnSpPr>
      <xdr:spPr>
        <a:xfrm flipV="1">
          <a:off x="20434300" y="18150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812" name="n_1aveValue【庁舎】&#10;一人当たり面積">
          <a:extLst>
            <a:ext uri="{FF2B5EF4-FFF2-40B4-BE49-F238E27FC236}">
              <a16:creationId xmlns:a16="http://schemas.microsoft.com/office/drawing/2014/main" id="{D7A22722-2A8F-4511-8905-629DBB975D52}"/>
            </a:ext>
          </a:extLst>
        </xdr:cNvPr>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813" name="n_2aveValue【庁舎】&#10;一人当たり面積">
          <a:extLst>
            <a:ext uri="{FF2B5EF4-FFF2-40B4-BE49-F238E27FC236}">
              <a16:creationId xmlns:a16="http://schemas.microsoft.com/office/drawing/2014/main" id="{B8CDC780-37C2-4A00-9B8B-84A66E832325}"/>
            </a:ext>
          </a:extLst>
        </xdr:cNvPr>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a:extLst>
            <a:ext uri="{FF2B5EF4-FFF2-40B4-BE49-F238E27FC236}">
              <a16:creationId xmlns:a16="http://schemas.microsoft.com/office/drawing/2014/main" id="{45A2EA6E-E43C-4483-A69F-48800A204D3B}"/>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19066</xdr:rowOff>
    </xdr:from>
    <xdr:ext cx="469744" cy="259045"/>
    <xdr:sp macro="" textlink="">
      <xdr:nvSpPr>
        <xdr:cNvPr id="815" name="n_1mainValue【庁舎】&#10;一人当たり面積">
          <a:extLst>
            <a:ext uri="{FF2B5EF4-FFF2-40B4-BE49-F238E27FC236}">
              <a16:creationId xmlns:a16="http://schemas.microsoft.com/office/drawing/2014/main" id="{6778D55F-8A12-46D8-87E4-F6FC866456F0}"/>
            </a:ext>
          </a:extLst>
        </xdr:cNvPr>
        <xdr:cNvSpPr txBox="1"/>
      </xdr:nvSpPr>
      <xdr:spPr>
        <a:xfrm>
          <a:off x="210757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22877</xdr:rowOff>
    </xdr:from>
    <xdr:ext cx="469744" cy="259045"/>
    <xdr:sp macro="" textlink="">
      <xdr:nvSpPr>
        <xdr:cNvPr id="816" name="n_2mainValue【庁舎】&#10;一人当たり面積">
          <a:extLst>
            <a:ext uri="{FF2B5EF4-FFF2-40B4-BE49-F238E27FC236}">
              <a16:creationId xmlns:a16="http://schemas.microsoft.com/office/drawing/2014/main" id="{C78D2211-83A4-4D6D-9796-ABC473E2F6A9}"/>
            </a:ext>
          </a:extLst>
        </xdr:cNvPr>
        <xdr:cNvSpPr txBox="1"/>
      </xdr:nvSpPr>
      <xdr:spPr>
        <a:xfrm>
          <a:off x="20199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a:extLst>
            <a:ext uri="{FF2B5EF4-FFF2-40B4-BE49-F238E27FC236}">
              <a16:creationId xmlns:a16="http://schemas.microsoft.com/office/drawing/2014/main" id="{437FB2C4-F095-4821-B317-2BBE255E32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a:extLst>
            <a:ext uri="{FF2B5EF4-FFF2-40B4-BE49-F238E27FC236}">
              <a16:creationId xmlns:a16="http://schemas.microsoft.com/office/drawing/2014/main" id="{D6A8C5D0-4896-4CAD-9296-389F8C4D025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a:extLst>
            <a:ext uri="{FF2B5EF4-FFF2-40B4-BE49-F238E27FC236}">
              <a16:creationId xmlns:a16="http://schemas.microsoft.com/office/drawing/2014/main" id="{64A8D8F2-60DA-4885-B57E-A8F103B94F8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ほとんどの類型において，有形固定資産減価償却率は類似団体平均を下回っているものの，図書館及び庁舎においては，類似団体平均を若干上回っている。</a:t>
          </a:r>
        </a:p>
        <a:p>
          <a:r>
            <a:rPr kumimoji="1" lang="ja-JP" altLang="en-US" sz="1300">
              <a:latin typeface="ＭＳ Ｐゴシック" panose="020B0600070205080204" pitchFamily="50" charset="-128"/>
              <a:ea typeface="ＭＳ Ｐゴシック" panose="020B0600070205080204" pitchFamily="50" charset="-128"/>
            </a:rPr>
            <a:t>　図書館については，昭和</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年～８年の間に３館建設されており，一部の施設においては，耐用年数である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年を迎えようとしているためである。いずれの図書館も，公共施設保有最適化・長寿命化長期計画等に基づき，</a:t>
          </a:r>
        </a:p>
        <a:p>
          <a:r>
            <a:rPr kumimoji="1" lang="ja-JP" altLang="en-US" sz="1300">
              <a:latin typeface="ＭＳ Ｐゴシック" panose="020B0600070205080204" pitchFamily="50" charset="-128"/>
              <a:ea typeface="ＭＳ Ｐゴシック" panose="020B0600070205080204" pitchFamily="50" charset="-128"/>
            </a:rPr>
            <a:t>計画的な修繕の実施や大規模改修を行うこととしており，施設の長寿命化と適正な施設維持管理を行っていく。</a:t>
          </a:r>
        </a:p>
        <a:p>
          <a:r>
            <a:rPr kumimoji="1" lang="ja-JP" altLang="en-US" sz="1300">
              <a:latin typeface="ＭＳ Ｐゴシック" panose="020B0600070205080204" pitchFamily="50" charset="-128"/>
              <a:ea typeface="ＭＳ Ｐゴシック" panose="020B0600070205080204" pitchFamily="50" charset="-128"/>
            </a:rPr>
            <a:t>　また，庁舎については，昭和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年に建設され，既に耐用年数である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年を超える庁舎があるためである。この庁舎については，平成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年度までに耐震改修を完了しており，その後，計画的な修繕を実施している。</a:t>
          </a:r>
        </a:p>
        <a:p>
          <a:r>
            <a:rPr kumimoji="1" lang="ja-JP" altLang="en-US" sz="1300">
              <a:latin typeface="ＭＳ Ｐゴシック" panose="020B0600070205080204" pitchFamily="50" charset="-128"/>
              <a:ea typeface="ＭＳ Ｐゴシック" panose="020B0600070205080204" pitchFamily="50" charset="-128"/>
            </a:rPr>
            <a:t>　一人当たり面積において，類似団体平均を下回った施設は，消防施設，庁舎，図書館，保健センター・保健所であった。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290,136
288,667
886.47
112,067,865
110,325,183
1,030,085
63,911,655
131,002,651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類似団体を下回り</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となっているが，平成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年度から毎年改善傾向にある。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盛岡市総合計画実施計画」に掲げる自治体経営の取り組みの中でも税収の確保に向けた取組みを推進することとしており，具体的な取り組みとして，①納付機会の拡大等による収納窓口の充実，②納税推進センターによる早期納付の勧奨，③口座振替の促進，④適宜適切な滞納整理の実施により，収納率の向上に努め，自主財源の確保を図ることと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170039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11995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扶助費の増加により経常収支比率は前年度</a:t>
          </a:r>
          <a:r>
            <a:rPr kumimoji="1" lang="en-US" altLang="ja-JP" sz="1300">
              <a:latin typeface="ＭＳ Ｐゴシック" panose="020B0600070205080204" pitchFamily="50" charset="-128"/>
              <a:ea typeface="ＭＳ Ｐゴシック" panose="020B0600070205080204" pitchFamily="50" charset="-128"/>
            </a:rPr>
            <a:t>0.7pt</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95.1</a:t>
          </a:r>
          <a:r>
            <a:rPr kumimoji="1" lang="ja-JP" altLang="en-US" sz="1300">
              <a:latin typeface="ＭＳ Ｐゴシック" panose="020B0600070205080204" pitchFamily="50" charset="-128"/>
              <a:ea typeface="ＭＳ Ｐゴシック" panose="020B0600070205080204" pitchFamily="50" charset="-128"/>
            </a:rPr>
            <a:t>％となり類似団体平均を上回っている。定員適正化計画や市債の新規発行額の抑制により，人件費や公債費は年々減少はしているものの，公債費については充当一般財源が</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億円を超え依然として高い水準にあること，少子高齢化による扶助費の増加が経常収支比率を押し上げている。　扶助費の増については，今後も継続すると見込まれており，従来から取り組んでいる事務事業の見直し等をより一層進めることにより経常経費の削減を図る。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65</xdr:row>
      <xdr:rowOff>138176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24864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3048</xdr:rowOff>
    </xdr:from>
    <xdr:to>
      <xdr:col>19</xdr:col>
      <xdr:colOff>133350</xdr:colOff>
      <xdr:row>65</xdr:row>
      <xdr:rowOff>104394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4729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3048</xdr:rowOff>
    </xdr:from>
    <xdr:to>
      <xdr:col>15</xdr:col>
      <xdr:colOff>82550</xdr:colOff>
      <xdr:row>65</xdr:row>
      <xdr:rowOff>114046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4729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46482</xdr:rowOff>
    </xdr:from>
    <xdr:to>
      <xdr:col>11</xdr:col>
      <xdr:colOff>31750</xdr:colOff>
      <xdr:row>65</xdr:row>
      <xdr:rowOff>114046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907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87376</xdr:rowOff>
    </xdr:from>
    <xdr:to>
      <xdr:col>23</xdr:col>
      <xdr:colOff>184150</xdr:colOff>
      <xdr:row>66</xdr:row>
      <xdr:rowOff>17526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59453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0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123698</xdr:rowOff>
    </xdr:from>
    <xdr:to>
      <xdr:col>15</xdr:col>
      <xdr:colOff>133350</xdr:colOff>
      <xdr:row>65</xdr:row>
      <xdr:rowOff>53848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149623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人件費については定員適正化計画に基づく人件費の抑制行っており，職員給，退職金の減等により対前年度比</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物件費は道路除排雪事業の減等により前年度比</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％減となった。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合わせると一人当たり対前年度比</a:t>
          </a:r>
          <a:r>
            <a:rPr kumimoji="1" lang="en-US" altLang="ja-JP" sz="1300">
              <a:latin typeface="ＭＳ Ｐゴシック" panose="020B0600070205080204" pitchFamily="50" charset="-128"/>
              <a:ea typeface="ＭＳ Ｐゴシック" panose="020B0600070205080204" pitchFamily="50" charset="-128"/>
            </a:rPr>
            <a:t>1,549</a:t>
          </a:r>
          <a:r>
            <a:rPr kumimoji="1" lang="ja-JP" altLang="en-US" sz="1300">
              <a:latin typeface="ＭＳ Ｐゴシック" panose="020B0600070205080204" pitchFamily="50" charset="-128"/>
              <a:ea typeface="ＭＳ Ｐゴシック" panose="020B0600070205080204" pitchFamily="50" charset="-128"/>
            </a:rPr>
            <a:t>円の減となり，類似団体平均をやや下回っている状況にある。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引き続き，定員適正化計画及び事務事業の見直し等により人件費及び物件費の抑制に努めることとする。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34350</xdr:rowOff>
    </xdr:from>
    <xdr:to>
      <xdr:col>23</xdr:col>
      <xdr:colOff>133350</xdr:colOff>
      <xdr:row>81</xdr:row>
      <xdr:rowOff>55114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921800"/>
          <a:ext cx="8382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12136</xdr:rowOff>
    </xdr:from>
    <xdr:to>
      <xdr:col>19</xdr:col>
      <xdr:colOff>133350</xdr:colOff>
      <xdr:row>81</xdr:row>
      <xdr:rowOff>55114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99586"/>
          <a:ext cx="8890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12136</xdr:rowOff>
    </xdr:from>
    <xdr:to>
      <xdr:col>15</xdr:col>
      <xdr:colOff>82550</xdr:colOff>
      <xdr:row>81</xdr:row>
      <xdr:rowOff>45583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899586"/>
          <a:ext cx="889000" cy="3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29925</xdr:rowOff>
    </xdr:from>
    <xdr:to>
      <xdr:col>11</xdr:col>
      <xdr:colOff>31750</xdr:colOff>
      <xdr:row>81</xdr:row>
      <xdr:rowOff>45583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17375"/>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155000</xdr:rowOff>
    </xdr:from>
    <xdr:to>
      <xdr:col>23</xdr:col>
      <xdr:colOff>184150</xdr:colOff>
      <xdr:row>81</xdr:row>
      <xdr:rowOff>85150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4314</xdr:rowOff>
    </xdr:from>
    <xdr:to>
      <xdr:col>19</xdr:col>
      <xdr:colOff>184150</xdr:colOff>
      <xdr:row>81</xdr:row>
      <xdr:rowOff>105914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116091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132786</xdr:rowOff>
    </xdr:from>
    <xdr:to>
      <xdr:col>15</xdr:col>
      <xdr:colOff>133350</xdr:colOff>
      <xdr:row>81</xdr:row>
      <xdr:rowOff>62936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73113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1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166233</xdr:rowOff>
    </xdr:from>
    <xdr:to>
      <xdr:col>11</xdr:col>
      <xdr:colOff>82550</xdr:colOff>
      <xdr:row>81</xdr:row>
      <xdr:rowOff>96383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106560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150575</xdr:rowOff>
    </xdr:from>
    <xdr:to>
      <xdr:col>7</xdr:col>
      <xdr:colOff>31750</xdr:colOff>
      <xdr:row>81</xdr:row>
      <xdr:rowOff>80725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90902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3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定員管理計画に基づく人件費の抑制を図っており，前年度比</a:t>
          </a:r>
          <a:r>
            <a:rPr kumimoji="1" lang="en-US" altLang="ja-JP" sz="1300">
              <a:latin typeface="ＭＳ Ｐゴシック" panose="020B0600070205080204" pitchFamily="50" charset="-128"/>
              <a:ea typeface="ＭＳ Ｐゴシック" panose="020B0600070205080204" pitchFamily="50" charset="-128"/>
            </a:rPr>
            <a:t>0.3pt</a:t>
          </a:r>
          <a:r>
            <a:rPr kumimoji="1" lang="ja-JP" altLang="en-US" sz="1300">
              <a:latin typeface="ＭＳ Ｐゴシック" panose="020B0600070205080204" pitchFamily="50" charset="-128"/>
              <a:ea typeface="ＭＳ Ｐゴシック" panose="020B0600070205080204" pitchFamily="50" charset="-128"/>
            </a:rPr>
            <a:t>減となった。指数は地職員の増や給与改定に伴う人件費の増により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を上回った平成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年度を除き，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依然として類似団体平均を下回っており，今後もより一層の給与の適正化に努めることとする。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11641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52456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11641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647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71966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11641</xdr:rowOff>
    </xdr:from>
    <xdr:to>
      <xdr:col>68</xdr:col>
      <xdr:colOff>152400</xdr:colOff>
      <xdr:row>85</xdr:row>
      <xdr:rowOff>71966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848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年度までの定員適正化計画及び平成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年度から定員管理計画の実行により類似団体より職員数は少ない状況である。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年～令和２年度までの定員管理計画において，東日本大震災の被災地派遣分を除き，類似団体の平均程度の職員数を基本とし，平成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年４月１日現在の職員数（</a:t>
          </a:r>
          <a:r>
            <a:rPr kumimoji="1" lang="en-US" altLang="ja-JP" sz="1300">
              <a:latin typeface="ＭＳ Ｐゴシック" panose="020B0600070205080204" pitchFamily="50" charset="-128"/>
              <a:ea typeface="ＭＳ Ｐゴシック" panose="020B0600070205080204" pitchFamily="50" charset="-128"/>
            </a:rPr>
            <a:t>2,251</a:t>
          </a:r>
          <a:r>
            <a:rPr kumimoji="1" lang="ja-JP" altLang="en-US" sz="1300">
              <a:latin typeface="ＭＳ Ｐゴシック" panose="020B0600070205080204" pitchFamily="50" charset="-128"/>
              <a:ea typeface="ＭＳ Ｐゴシック" panose="020B0600070205080204" pitchFamily="50" charset="-128"/>
            </a:rPr>
            <a:t>人）を基準に，５年間で</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％減員することとしている。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112485</xdr:rowOff>
    </xdr:from>
    <xdr:to>
      <xdr:col>81</xdr:col>
      <xdr:colOff>44450</xdr:colOff>
      <xdr:row>61</xdr:row>
      <xdr:rowOff>122827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70935"/>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112485</xdr:rowOff>
    </xdr:from>
    <xdr:to>
      <xdr:col>77</xdr:col>
      <xdr:colOff>44450</xdr:colOff>
      <xdr:row>61</xdr:row>
      <xdr:rowOff>122827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709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122827</xdr:rowOff>
    </xdr:from>
    <xdr:to>
      <xdr:col>72</xdr:col>
      <xdr:colOff>203200</xdr:colOff>
      <xdr:row>62</xdr:row>
      <xdr:rowOff>9978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81277"/>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9978</xdr:rowOff>
    </xdr:from>
    <xdr:to>
      <xdr:col>68</xdr:col>
      <xdr:colOff>152400</xdr:colOff>
      <xdr:row>62</xdr:row>
      <xdr:rowOff>9978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3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72027</xdr:rowOff>
    </xdr:from>
    <xdr:to>
      <xdr:col>81</xdr:col>
      <xdr:colOff>95250</xdr:colOff>
      <xdr:row>62</xdr:row>
      <xdr:rowOff>2177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88554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61685</xdr:rowOff>
    </xdr:from>
    <xdr:to>
      <xdr:col>77</xdr:col>
      <xdr:colOff>95250</xdr:colOff>
      <xdr:row>61</xdr:row>
      <xdr:rowOff>163285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2012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8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72027</xdr:rowOff>
    </xdr:from>
    <xdr:to>
      <xdr:col>73</xdr:col>
      <xdr:colOff>44450</xdr:colOff>
      <xdr:row>62</xdr:row>
      <xdr:rowOff>2177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12354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130628</xdr:rowOff>
    </xdr:from>
    <xdr:to>
      <xdr:col>68</xdr:col>
      <xdr:colOff>203200</xdr:colOff>
      <xdr:row>62</xdr:row>
      <xdr:rowOff>60778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130628</xdr:rowOff>
    </xdr:from>
    <xdr:to>
      <xdr:col>64</xdr:col>
      <xdr:colOff>152400</xdr:colOff>
      <xdr:row>62</xdr:row>
      <xdr:rowOff>60778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70955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実質公債費比率は対前年度比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ポイントの減となった。平成４～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行った大規模施設の建設，区画整理等の都市計画事業債の償還はピークを過ぎたものの，元利償還金充当一般財源が依然として高い水準にあるため，類似団体平均を上回っている。総合計画実施計画に掲げる自治体経営の取組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を上回らないよう目標値を設定している。</a:t>
          </a: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148590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587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158242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780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64008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876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42</xdr:row>
      <xdr:rowOff>141224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649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13208</xdr:rowOff>
    </xdr:from>
    <xdr:to>
      <xdr:col>68</xdr:col>
      <xdr:colOff>203200</xdr:colOff>
      <xdr:row>42</xdr:row>
      <xdr:rowOff>114808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年々数値は改善の傾向にあるが，平成４～</a:t>
          </a:r>
          <a:r>
            <a:rPr kumimoji="1" lang="en-US" altLang="ja-JP" sz="1250">
              <a:latin typeface="ＭＳ Ｐゴシック" panose="020B0600070205080204" pitchFamily="50" charset="-128"/>
              <a:ea typeface="ＭＳ Ｐゴシック" panose="020B0600070205080204" pitchFamily="50" charset="-128"/>
            </a:rPr>
            <a:t>10</a:t>
          </a:r>
          <a:r>
            <a:rPr kumimoji="1" lang="ja-JP" altLang="en-US" sz="1250">
              <a:latin typeface="ＭＳ Ｐゴシック" panose="020B0600070205080204" pitchFamily="50" charset="-128"/>
              <a:ea typeface="ＭＳ Ｐゴシック" panose="020B0600070205080204" pitchFamily="50" charset="-128"/>
            </a:rPr>
            <a:t>年度に行った大規模施設の建設，区画整理等の都市計画事業への充当債の償還に係る充当一般財源が  </a:t>
          </a:r>
          <a:r>
            <a:rPr kumimoji="1" lang="en-US" altLang="ja-JP" sz="1250">
              <a:latin typeface="ＭＳ Ｐゴシック" panose="020B0600070205080204" pitchFamily="50" charset="-128"/>
              <a:ea typeface="ＭＳ Ｐゴシック" panose="020B0600070205080204" pitchFamily="50" charset="-128"/>
            </a:rPr>
            <a:t>120</a:t>
          </a:r>
          <a:r>
            <a:rPr kumimoji="1" lang="ja-JP" altLang="en-US" sz="1250">
              <a:latin typeface="ＭＳ Ｐゴシック" panose="020B0600070205080204" pitchFamily="50" charset="-128"/>
              <a:ea typeface="ＭＳ Ｐゴシック" panose="020B0600070205080204" pitchFamily="50" charset="-128"/>
            </a:rPr>
            <a:t>億円を超えていることが将来負担比率を高める要因となっており，類似団体を上回っている状況にある。</a:t>
          </a:r>
        </a:p>
        <a:p>
          <a:r>
            <a:rPr kumimoji="1" lang="ja-JP" altLang="en-US" sz="1250">
              <a:latin typeface="ＭＳ Ｐゴシック" panose="020B0600070205080204" pitchFamily="50" charset="-128"/>
              <a:ea typeface="ＭＳ Ｐゴシック" panose="020B0600070205080204" pitchFamily="50" charset="-128"/>
            </a:rPr>
            <a:t>　総合計画実施計画に掲げる自治体経営の取組において，算定開始から現在までで最も数値の高かった </a:t>
          </a:r>
          <a:r>
            <a:rPr kumimoji="1" lang="en-US" altLang="ja-JP" sz="1250">
              <a:latin typeface="ＭＳ Ｐゴシック" panose="020B0600070205080204" pitchFamily="50" charset="-128"/>
              <a:ea typeface="ＭＳ Ｐゴシック" panose="020B0600070205080204" pitchFamily="50" charset="-128"/>
            </a:rPr>
            <a:t>149.4%</a:t>
          </a:r>
          <a:r>
            <a:rPr kumimoji="1" lang="ja-JP" altLang="en-US" sz="1250">
              <a:latin typeface="ＭＳ Ｐゴシック" panose="020B0600070205080204" pitchFamily="50" charset="-128"/>
              <a:ea typeface="ＭＳ Ｐゴシック" panose="020B0600070205080204" pitchFamily="50" charset="-128"/>
            </a:rPr>
            <a:t>を上回らない財政運営を行うこととして目標値を設定している。また，市債の新規発行額を予算総額の８％以内（臨時財政対策債を除く）かつ元金償還額以内とし，将来の公債費の縮減を図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114893</xdr:rowOff>
    </xdr:from>
    <xdr:to>
      <xdr:col>81</xdr:col>
      <xdr:colOff>44450</xdr:colOff>
      <xdr:row>16</xdr:row>
      <xdr:rowOff>143849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858093"/>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143849</xdr:rowOff>
    </xdr:from>
    <xdr:to>
      <xdr:col>77</xdr:col>
      <xdr:colOff>44450</xdr:colOff>
      <xdr:row>17</xdr:row>
      <xdr:rowOff>7789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887049"/>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7789</xdr:rowOff>
    </xdr:from>
    <xdr:to>
      <xdr:col>72</xdr:col>
      <xdr:colOff>203200</xdr:colOff>
      <xdr:row>17</xdr:row>
      <xdr:rowOff>43180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922439"/>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43180</xdr:rowOff>
    </xdr:from>
    <xdr:to>
      <xdr:col>68</xdr:col>
      <xdr:colOff>152400</xdr:colOff>
      <xdr:row>17</xdr:row>
      <xdr:rowOff>64093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957830"/>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64093</xdr:rowOff>
    </xdr:from>
    <xdr:to>
      <xdr:col>81</xdr:col>
      <xdr:colOff>95250</xdr:colOff>
      <xdr:row>16</xdr:row>
      <xdr:rowOff>165693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8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36170</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77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93049</xdr:rowOff>
    </xdr:from>
    <xdr:to>
      <xdr:col>77</xdr:col>
      <xdr:colOff>95250</xdr:colOff>
      <xdr:row>17</xdr:row>
      <xdr:rowOff>23199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8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7976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92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128439</xdr:rowOff>
    </xdr:from>
    <xdr:to>
      <xdr:col>73</xdr:col>
      <xdr:colOff>44450</xdr:colOff>
      <xdr:row>17</xdr:row>
      <xdr:rowOff>58589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43366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95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163830</xdr:rowOff>
    </xdr:from>
    <xdr:to>
      <xdr:col>68</xdr:col>
      <xdr:colOff>203200</xdr:colOff>
      <xdr:row>17</xdr:row>
      <xdr:rowOff>93980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78757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13293</xdr:rowOff>
    </xdr:from>
    <xdr:to>
      <xdr:col>64</xdr:col>
      <xdr:colOff>152400</xdr:colOff>
      <xdr:row>17</xdr:row>
      <xdr:rowOff>114893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99670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01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290,136
288,667
886.47
112,067,865
110,325,183
1,030,085
63,911,655
131,002,651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定員管理計画に基づく人件費の抑制を行っており，退職金，職員給ともに減となったため前年度比</a:t>
          </a:r>
          <a:r>
            <a:rPr kumimoji="1" lang="en-US" altLang="ja-JP" sz="1300">
              <a:latin typeface="ＭＳ Ｐゴシック" panose="020B0600070205080204" pitchFamily="50" charset="-128"/>
              <a:ea typeface="ＭＳ Ｐゴシック" panose="020B0600070205080204" pitchFamily="50" charset="-128"/>
            </a:rPr>
            <a:t>0.7pt</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～令和２年度までの定員管理計画に基づき，引き続き人件費の削減に努めることとする。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62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16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4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市街地再開発等調査事業等の増はあったものの，道路除排雪事業の減等により対前年度比</a:t>
          </a:r>
          <a:r>
            <a:rPr kumimoji="1" lang="en-US" altLang="ja-JP" sz="1300">
              <a:latin typeface="ＭＳ Ｐゴシック" panose="020B0600070205080204" pitchFamily="50" charset="-128"/>
              <a:ea typeface="ＭＳ Ｐゴシック" panose="020B0600070205080204" pitchFamily="50" charset="-128"/>
            </a:rPr>
            <a:t>0.2pt</a:t>
          </a:r>
          <a:r>
            <a:rPr kumimoji="1" lang="ja-JP" altLang="en-US" sz="1300">
              <a:latin typeface="ＭＳ Ｐゴシック" panose="020B0600070205080204" pitchFamily="50" charset="-128"/>
              <a:ea typeface="ＭＳ Ｐゴシック" panose="020B0600070205080204" pitchFamily="50" charset="-128"/>
            </a:rPr>
            <a:t>減となったものの引き続き類似団体平均を上回る状態が続いている。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引き続き行政評価を活用した事務事業の徹底した見直しを推進し，物件費の抑制に努めることとする。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82550</xdr:rowOff>
    </xdr:from>
    <xdr:to>
      <xdr:col>82</xdr:col>
      <xdr:colOff>107950</xdr:colOff>
      <xdr:row>15</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54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6350</xdr:rowOff>
    </xdr:from>
    <xdr:to>
      <xdr:col>78</xdr:col>
      <xdr:colOff>69850</xdr:colOff>
      <xdr:row>15</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78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6350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6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31750</xdr:rowOff>
    </xdr:from>
    <xdr:to>
      <xdr:col>82</xdr:col>
      <xdr:colOff>158750</xdr:colOff>
      <xdr:row>15</xdr:row>
      <xdr:rowOff>133350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143527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1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127000</xdr:rowOff>
    </xdr:from>
    <xdr:to>
      <xdr:col>74</xdr:col>
      <xdr:colOff>31750</xdr:colOff>
      <xdr:row>15</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41927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認定こども園等運営費や，介護給付等給付事業等の増により対前年度比</a:t>
          </a:r>
          <a:r>
            <a:rPr kumimoji="1" lang="en-US" altLang="ja-JP" sz="1300">
              <a:latin typeface="ＭＳ Ｐゴシック" panose="020B0600070205080204" pitchFamily="50" charset="-128"/>
              <a:ea typeface="ＭＳ Ｐゴシック" panose="020B0600070205080204" pitchFamily="50" charset="-128"/>
            </a:rPr>
            <a:t>0.6pt</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障がい給付認定審査等を通じた公正なサービス提供等により，年々増加傾向にある扶助費の急激な上昇傾向を抑制するよう努める。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82550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79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57</xdr:row>
      <xdr:rowOff>6350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77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76200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76200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1.2pt</a:t>
          </a:r>
          <a:r>
            <a:rPr kumimoji="1" lang="ja-JP" altLang="en-US" sz="1300">
              <a:latin typeface="ＭＳ Ｐゴシック" panose="020B0600070205080204" pitchFamily="50" charset="-128"/>
              <a:ea typeface="ＭＳ Ｐゴシック" panose="020B0600070205080204" pitchFamily="50" charset="-128"/>
            </a:rPr>
            <a:t>増となったが，依然として類似団体と比較すると低い水準である。今後，国保療養費，後期高齢者，後期高齢者医療費，介護給費等の増が見込まれるため，医療費及び介護給付費の適正化を推進することにより，急激な上昇傾向を抑制するよう努めることとす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56</xdr:row>
      <xdr:rowOff>43180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52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100330</xdr:rowOff>
    </xdr:from>
    <xdr:to>
      <xdr:col>78</xdr:col>
      <xdr:colOff>69850</xdr:colOff>
      <xdr:row>55</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100330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9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一部事務組合及び企業会計への負担金が大半を占めている。盛岡地区広域消防組合や東北絆まつり等開催事業等への負担金の増により対前年度比</a:t>
          </a:r>
          <a:r>
            <a:rPr kumimoji="1" lang="en-US" altLang="ja-JP" sz="1300">
              <a:latin typeface="ＭＳ Ｐゴシック" panose="020B0600070205080204" pitchFamily="50" charset="-128"/>
              <a:ea typeface="ＭＳ Ｐゴシック" panose="020B0600070205080204" pitchFamily="50" charset="-128"/>
            </a:rPr>
            <a:t>0.1pt</a:t>
          </a:r>
          <a:r>
            <a:rPr kumimoji="1" lang="ja-JP" altLang="en-US" sz="1300">
              <a:latin typeface="ＭＳ Ｐゴシック" panose="020B0600070205080204" pitchFamily="50" charset="-128"/>
              <a:ea typeface="ＭＳ Ｐゴシック" panose="020B0600070205080204" pitchFamily="50" charset="-128"/>
            </a:rPr>
            <a:t>増となった。類似団体と比較して依然として高い水準となっているため，引き続き，適正な額の精査に努めることとする。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76200</xdr:rowOff>
    </xdr:from>
    <xdr:to>
      <xdr:col>82</xdr:col>
      <xdr:colOff>107950</xdr:colOff>
      <xdr:row>40</xdr:row>
      <xdr:rowOff>88900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934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76200</xdr:rowOff>
    </xdr:from>
    <xdr:to>
      <xdr:col>78</xdr:col>
      <xdr:colOff>69850</xdr:colOff>
      <xdr:row>40</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93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88900</xdr:rowOff>
    </xdr:from>
    <xdr:to>
      <xdr:col>73</xdr:col>
      <xdr:colOff>180975</xdr:colOff>
      <xdr:row>41</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94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139700</xdr:rowOff>
    </xdr:from>
    <xdr:to>
      <xdr:col>69</xdr:col>
      <xdr:colOff>92075</xdr:colOff>
      <xdr:row>41</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997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38100</xdr:rowOff>
    </xdr:from>
    <xdr:to>
      <xdr:col>82</xdr:col>
      <xdr:colOff>158750</xdr:colOff>
      <xdr:row>40</xdr:row>
      <xdr:rowOff>139700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10177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25400</xdr:rowOff>
    </xdr:from>
    <xdr:to>
      <xdr:col>78</xdr:col>
      <xdr:colOff>120650</xdr:colOff>
      <xdr:row>40</xdr:row>
      <xdr:rowOff>127000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111777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96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38100</xdr:rowOff>
    </xdr:from>
    <xdr:to>
      <xdr:col>74</xdr:col>
      <xdr:colOff>31750</xdr:colOff>
      <xdr:row>40</xdr:row>
      <xdr:rowOff>139700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124477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19050</xdr:rowOff>
    </xdr:from>
    <xdr:to>
      <xdr:col>69</xdr:col>
      <xdr:colOff>142875</xdr:colOff>
      <xdr:row>41</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105427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88900</xdr:rowOff>
    </xdr:from>
    <xdr:to>
      <xdr:col>65</xdr:col>
      <xdr:colOff>53975</xdr:colOff>
      <xdr:row>41</xdr:row>
      <xdr:rowOff>19050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3827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類似団体と比較すると高い状況にあるが，平成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年度から二次６年間にわたる行財政構造改革に集中的に取り組んできたことから公債費は，減少傾向にある。だが，</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年度においては，臨時財政対策債の償還額が増加（令和</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年度償還のピーク）したことから，前年度比 </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0.3pt</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今後も，「盛岡市総合計画実施計画」に掲げる自治体経営の取組において，市債の新規発行額を予算総額の８％以内（臨時財政対策債を除く）かつ元金償還額以内とし，将来の公債費の縮減を図るよう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24130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545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54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46989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545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85089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591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144780</xdr:rowOff>
    </xdr:from>
    <xdr:to>
      <xdr:col>20</xdr:col>
      <xdr:colOff>38100</xdr:colOff>
      <xdr:row>79</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59707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34289</xdr:rowOff>
    </xdr:from>
    <xdr:to>
      <xdr:col>6</xdr:col>
      <xdr:colOff>171450</xdr:colOff>
      <xdr:row>79</xdr:row>
      <xdr:rowOff>135889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120666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1.0pt</a:t>
          </a:r>
          <a:r>
            <a:rPr kumimoji="1" lang="ja-JP" altLang="en-US" sz="1300">
              <a:latin typeface="ＭＳ Ｐゴシック" panose="020B0600070205080204" pitchFamily="50" charset="-128"/>
              <a:ea typeface="ＭＳ Ｐゴシック" panose="020B0600070205080204" pitchFamily="50" charset="-128"/>
            </a:rPr>
            <a:t>増となり，類似団体を上回る結果となった。市債の新規発行額の抑制による公債費の減少と，年々増加する扶助費の増が主な要因である。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定員管理計画に基づく人件費の削減や，一部事務組合及び企業会計への負担金及び扶助費の急激な上昇傾向を抑制するよう努めることとする。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94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92711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120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88137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2120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88137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029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163424</xdr:rowOff>
    </xdr:from>
    <xdr:to>
      <xdr:col>29</xdr:col>
      <xdr:colOff>127000</xdr:colOff>
      <xdr:row>16</xdr:row>
      <xdr:rowOff>167264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54249"/>
          <a:ext cx="647700" cy="3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130002</xdr:rowOff>
    </xdr:from>
    <xdr:to>
      <xdr:col>26</xdr:col>
      <xdr:colOff>50800</xdr:colOff>
      <xdr:row>16</xdr:row>
      <xdr:rowOff>167264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920827"/>
          <a:ext cx="698500" cy="3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55296</xdr:rowOff>
    </xdr:from>
    <xdr:to>
      <xdr:col>22</xdr:col>
      <xdr:colOff>114300</xdr:colOff>
      <xdr:row>16</xdr:row>
      <xdr:rowOff>130002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846121"/>
          <a:ext cx="698500" cy="74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55296</xdr:rowOff>
    </xdr:from>
    <xdr:to>
      <xdr:col>18</xdr:col>
      <xdr:colOff>177800</xdr:colOff>
      <xdr:row>16</xdr:row>
      <xdr:rowOff>109474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46121"/>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112624</xdr:rowOff>
    </xdr:from>
    <xdr:to>
      <xdr:col>29</xdr:col>
      <xdr:colOff>177800</xdr:colOff>
      <xdr:row>17</xdr:row>
      <xdr:rowOff>42774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0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84701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7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116464</xdr:rowOff>
    </xdr:from>
    <xdr:to>
      <xdr:col>26</xdr:col>
      <xdr:colOff>101600</xdr:colOff>
      <xdr:row>17</xdr:row>
      <xdr:rowOff>46614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0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56791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7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79202</xdr:rowOff>
    </xdr:from>
    <xdr:to>
      <xdr:col>22</xdr:col>
      <xdr:colOff>165100</xdr:colOff>
      <xdr:row>17</xdr:row>
      <xdr:rowOff>9352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7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19529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3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4496</xdr:rowOff>
    </xdr:from>
    <xdr:to>
      <xdr:col>19</xdr:col>
      <xdr:colOff>38100</xdr:colOff>
      <xdr:row>16</xdr:row>
      <xdr:rowOff>106096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95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116273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6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58674</xdr:rowOff>
    </xdr:from>
    <xdr:to>
      <xdr:col>15</xdr:col>
      <xdr:colOff>101600</xdr:colOff>
      <xdr:row>16</xdr:row>
      <xdr:rowOff>160274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4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170451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1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57048</xdr:rowOff>
    </xdr:from>
    <xdr:to>
      <xdr:col>29</xdr:col>
      <xdr:colOff>127000</xdr:colOff>
      <xdr:row>35</xdr:row>
      <xdr:rowOff>72227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67398"/>
          <a:ext cx="647700" cy="15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72227</xdr:rowOff>
    </xdr:from>
    <xdr:to>
      <xdr:col>26</xdr:col>
      <xdr:colOff>50800</xdr:colOff>
      <xdr:row>35</xdr:row>
      <xdr:rowOff>88275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82577"/>
          <a:ext cx="698500" cy="1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12563</xdr:rowOff>
    </xdr:from>
    <xdr:to>
      <xdr:col>22</xdr:col>
      <xdr:colOff>114300</xdr:colOff>
      <xdr:row>35</xdr:row>
      <xdr:rowOff>88275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22913"/>
          <a:ext cx="698500" cy="7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12563</xdr:rowOff>
    </xdr:from>
    <xdr:to>
      <xdr:col>18</xdr:col>
      <xdr:colOff>177800</xdr:colOff>
      <xdr:row>35</xdr:row>
      <xdr:rowOff>58055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22913"/>
          <a:ext cx="698500" cy="45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6248</xdr:rowOff>
    </xdr:from>
    <xdr:to>
      <xdr:col>29</xdr:col>
      <xdr:colOff>177800</xdr:colOff>
      <xdr:row>35</xdr:row>
      <xdr:rowOff>107848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16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194225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6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21427</xdr:rowOff>
    </xdr:from>
    <xdr:to>
      <xdr:col>26</xdr:col>
      <xdr:colOff>101600</xdr:colOff>
      <xdr:row>35</xdr:row>
      <xdr:rowOff>123027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31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133204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0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37475</xdr:rowOff>
    </xdr:from>
    <xdr:to>
      <xdr:col>22</xdr:col>
      <xdr:colOff>165100</xdr:colOff>
      <xdr:row>35</xdr:row>
      <xdr:rowOff>139075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4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149252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1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304663</xdr:rowOff>
    </xdr:from>
    <xdr:to>
      <xdr:col>19</xdr:col>
      <xdr:colOff>38100</xdr:colOff>
      <xdr:row>35</xdr:row>
      <xdr:rowOff>63363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7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73540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4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7255</xdr:rowOff>
    </xdr:from>
    <xdr:to>
      <xdr:col>15</xdr:col>
      <xdr:colOff>101600</xdr:colOff>
      <xdr:row>35</xdr:row>
      <xdr:rowOff>108855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17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119031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8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290,136
288,667
886.47
112,067,865
110,325,183
1,030,085
63,911,655
131,002,651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79464</xdr:rowOff>
    </xdr:from>
    <xdr:to>
      <xdr:col>24</xdr:col>
      <xdr:colOff>63500</xdr:colOff>
      <xdr:row>36</xdr:row>
      <xdr:rowOff>131242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51664"/>
          <a:ext cx="8382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79464</xdr:rowOff>
    </xdr:from>
    <xdr:to>
      <xdr:col>19</xdr:col>
      <xdr:colOff>177800</xdr:colOff>
      <xdr:row>36</xdr:row>
      <xdr:rowOff>83769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51664"/>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112192</xdr:rowOff>
    </xdr:from>
    <xdr:to>
      <xdr:col>15</xdr:col>
      <xdr:colOff>50800</xdr:colOff>
      <xdr:row>36</xdr:row>
      <xdr:rowOff>83769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12942"/>
          <a:ext cx="889000" cy="1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112192</xdr:rowOff>
    </xdr:from>
    <xdr:to>
      <xdr:col>10</xdr:col>
      <xdr:colOff>114300</xdr:colOff>
      <xdr:row>36</xdr:row>
      <xdr:rowOff>36944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12942"/>
          <a:ext cx="889000" cy="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80442</xdr:rowOff>
    </xdr:from>
    <xdr:to>
      <xdr:col>24</xdr:col>
      <xdr:colOff>114300</xdr:colOff>
      <xdr:row>37</xdr:row>
      <xdr:rowOff>10592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58869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28664</xdr:rowOff>
    </xdr:from>
    <xdr:to>
      <xdr:col>20</xdr:col>
      <xdr:colOff>38100</xdr:colOff>
      <xdr:row>36</xdr:row>
      <xdr:rowOff>130264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0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121391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32969</xdr:rowOff>
    </xdr:from>
    <xdr:to>
      <xdr:col>15</xdr:col>
      <xdr:colOff>101600</xdr:colOff>
      <xdr:row>36</xdr:row>
      <xdr:rowOff>134569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125696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9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61392</xdr:rowOff>
    </xdr:from>
    <xdr:to>
      <xdr:col>10</xdr:col>
      <xdr:colOff>165100</xdr:colOff>
      <xdr:row>35</xdr:row>
      <xdr:rowOff>162992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154119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157594</xdr:rowOff>
    </xdr:from>
    <xdr:to>
      <xdr:col>6</xdr:col>
      <xdr:colOff>38100</xdr:colOff>
      <xdr:row>36</xdr:row>
      <xdr:rowOff>87744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78871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149708</xdr:rowOff>
    </xdr:from>
    <xdr:to>
      <xdr:col>24</xdr:col>
      <xdr:colOff>63500</xdr:colOff>
      <xdr:row>58</xdr:row>
      <xdr:rowOff>25984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22358"/>
          <a:ext cx="838200" cy="4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149708</xdr:rowOff>
    </xdr:from>
    <xdr:to>
      <xdr:col>19</xdr:col>
      <xdr:colOff>177800</xdr:colOff>
      <xdr:row>58</xdr:row>
      <xdr:rowOff>32601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22358"/>
          <a:ext cx="889000" cy="5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16891</xdr:rowOff>
    </xdr:from>
    <xdr:to>
      <xdr:col>15</xdr:col>
      <xdr:colOff>50800</xdr:colOff>
      <xdr:row>58</xdr:row>
      <xdr:rowOff>32601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60991"/>
          <a:ext cx="889000" cy="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12027</xdr:rowOff>
    </xdr:from>
    <xdr:to>
      <xdr:col>10</xdr:col>
      <xdr:colOff>114300</xdr:colOff>
      <xdr:row>58</xdr:row>
      <xdr:rowOff>16891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56127"/>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146634</xdr:rowOff>
    </xdr:from>
    <xdr:to>
      <xdr:col>24</xdr:col>
      <xdr:colOff>114300</xdr:colOff>
      <xdr:row>58</xdr:row>
      <xdr:rowOff>76784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67924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98908</xdr:rowOff>
    </xdr:from>
    <xdr:to>
      <xdr:col>20</xdr:col>
      <xdr:colOff>38100</xdr:colOff>
      <xdr:row>58</xdr:row>
      <xdr:rowOff>29058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45585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4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153251</xdr:rowOff>
    </xdr:from>
    <xdr:to>
      <xdr:col>15</xdr:col>
      <xdr:colOff>101600</xdr:colOff>
      <xdr:row>58</xdr:row>
      <xdr:rowOff>83401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74528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137541</xdr:rowOff>
    </xdr:from>
    <xdr:to>
      <xdr:col>10</xdr:col>
      <xdr:colOff>165100</xdr:colOff>
      <xdr:row>58</xdr:row>
      <xdr:rowOff>67691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58818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132677</xdr:rowOff>
    </xdr:from>
    <xdr:to>
      <xdr:col>6</xdr:col>
      <xdr:colOff>38100</xdr:colOff>
      <xdr:row>58</xdr:row>
      <xdr:rowOff>62827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53954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60779</xdr:rowOff>
    </xdr:from>
    <xdr:to>
      <xdr:col>24</xdr:col>
      <xdr:colOff>63500</xdr:colOff>
      <xdr:row>77</xdr:row>
      <xdr:rowOff>127508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090979"/>
          <a:ext cx="838200" cy="23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107587</xdr:rowOff>
    </xdr:from>
    <xdr:to>
      <xdr:col>19</xdr:col>
      <xdr:colOff>177800</xdr:colOff>
      <xdr:row>77</xdr:row>
      <xdr:rowOff>127508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09237"/>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107587</xdr:rowOff>
    </xdr:from>
    <xdr:to>
      <xdr:col>15</xdr:col>
      <xdr:colOff>50800</xdr:colOff>
      <xdr:row>77</xdr:row>
      <xdr:rowOff>133604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09237"/>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133604</xdr:rowOff>
    </xdr:from>
    <xdr:to>
      <xdr:col>10</xdr:col>
      <xdr:colOff>114300</xdr:colOff>
      <xdr:row>78</xdr:row>
      <xdr:rowOff>146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35254"/>
          <a:ext cx="889000" cy="3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9979</xdr:rowOff>
    </xdr:from>
    <xdr:to>
      <xdr:col>24</xdr:col>
      <xdr:colOff>114300</xdr:colOff>
      <xdr:row>76</xdr:row>
      <xdr:rowOff>111579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32855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9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76708</xdr:rowOff>
    </xdr:from>
    <xdr:to>
      <xdr:col>20</xdr:col>
      <xdr:colOff>38100</xdr:colOff>
      <xdr:row>78</xdr:row>
      <xdr:rowOff>6858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7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169435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7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56787</xdr:rowOff>
    </xdr:from>
    <xdr:to>
      <xdr:col>15</xdr:col>
      <xdr:colOff>101600</xdr:colOff>
      <xdr:row>77</xdr:row>
      <xdr:rowOff>158387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149514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82804</xdr:rowOff>
    </xdr:from>
    <xdr:to>
      <xdr:col>10</xdr:col>
      <xdr:colOff>165100</xdr:colOff>
      <xdr:row>78</xdr:row>
      <xdr:rowOff>12954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120796</xdr:rowOff>
    </xdr:from>
    <xdr:to>
      <xdr:col>6</xdr:col>
      <xdr:colOff>38100</xdr:colOff>
      <xdr:row>78</xdr:row>
      <xdr:rowOff>50946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42073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1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142036</xdr:rowOff>
    </xdr:from>
    <xdr:to>
      <xdr:col>24</xdr:col>
      <xdr:colOff>63500</xdr:colOff>
      <xdr:row>95</xdr:row>
      <xdr:rowOff>148337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29786"/>
          <a:ext cx="838200" cy="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148337</xdr:rowOff>
    </xdr:from>
    <xdr:to>
      <xdr:col>19</xdr:col>
      <xdr:colOff>177800</xdr:colOff>
      <xdr:row>96</xdr:row>
      <xdr:rowOff>30353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36087"/>
          <a:ext cx="889000" cy="5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30353</xdr:rowOff>
    </xdr:from>
    <xdr:to>
      <xdr:col>15</xdr:col>
      <xdr:colOff>50800</xdr:colOff>
      <xdr:row>96</xdr:row>
      <xdr:rowOff>85319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89553"/>
          <a:ext cx="889000" cy="5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85319</xdr:rowOff>
    </xdr:from>
    <xdr:to>
      <xdr:col>10</xdr:col>
      <xdr:colOff>114300</xdr:colOff>
      <xdr:row>96</xdr:row>
      <xdr:rowOff>120980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44519"/>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91236</xdr:rowOff>
    </xdr:from>
    <xdr:to>
      <xdr:col>24</xdr:col>
      <xdr:colOff>114300</xdr:colOff>
      <xdr:row>96</xdr:row>
      <xdr:rowOff>21386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69663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5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97537</xdr:rowOff>
    </xdr:from>
    <xdr:to>
      <xdr:col>20</xdr:col>
      <xdr:colOff>38100</xdr:colOff>
      <xdr:row>96</xdr:row>
      <xdr:rowOff>27687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18814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47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151003</xdr:rowOff>
    </xdr:from>
    <xdr:to>
      <xdr:col>15</xdr:col>
      <xdr:colOff>101600</xdr:colOff>
      <xdr:row>96</xdr:row>
      <xdr:rowOff>81153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72280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53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34519</xdr:rowOff>
    </xdr:from>
    <xdr:to>
      <xdr:col>10</xdr:col>
      <xdr:colOff>165100</xdr:colOff>
      <xdr:row>96</xdr:row>
      <xdr:rowOff>136119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127246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58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70180</xdr:rowOff>
    </xdr:from>
    <xdr:to>
      <xdr:col>6</xdr:col>
      <xdr:colOff>38100</xdr:colOff>
      <xdr:row>97</xdr:row>
      <xdr:rowOff>330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162907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2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102648</xdr:rowOff>
    </xdr:from>
    <xdr:to>
      <xdr:col>55</xdr:col>
      <xdr:colOff>0</xdr:colOff>
      <xdr:row>34</xdr:row>
      <xdr:rowOff>110515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931948"/>
          <a:ext cx="838200" cy="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64510</xdr:rowOff>
    </xdr:from>
    <xdr:to>
      <xdr:col>50</xdr:col>
      <xdr:colOff>114300</xdr:colOff>
      <xdr:row>34</xdr:row>
      <xdr:rowOff>102648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893810"/>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64510</xdr:rowOff>
    </xdr:from>
    <xdr:to>
      <xdr:col>45</xdr:col>
      <xdr:colOff>177800</xdr:colOff>
      <xdr:row>34</xdr:row>
      <xdr:rowOff>77502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893810"/>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77502</xdr:rowOff>
    </xdr:from>
    <xdr:to>
      <xdr:col>41</xdr:col>
      <xdr:colOff>50800</xdr:colOff>
      <xdr:row>34</xdr:row>
      <xdr:rowOff>159588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5906802"/>
          <a:ext cx="889000" cy="8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59715</xdr:rowOff>
    </xdr:from>
    <xdr:to>
      <xdr:col>55</xdr:col>
      <xdr:colOff>50800</xdr:colOff>
      <xdr:row>34</xdr:row>
      <xdr:rowOff>161315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8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82592</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4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51848</xdr:rowOff>
    </xdr:from>
    <xdr:to>
      <xdr:col>50</xdr:col>
      <xdr:colOff>165100</xdr:colOff>
      <xdr:row>34</xdr:row>
      <xdr:rowOff>153448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88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169975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65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13710</xdr:rowOff>
    </xdr:from>
    <xdr:to>
      <xdr:col>46</xdr:col>
      <xdr:colOff>38100</xdr:colOff>
      <xdr:row>34</xdr:row>
      <xdr:rowOff>115310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84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131837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6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26702</xdr:rowOff>
    </xdr:from>
    <xdr:to>
      <xdr:col>41</xdr:col>
      <xdr:colOff>101600</xdr:colOff>
      <xdr:row>34</xdr:row>
      <xdr:rowOff>128302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8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144829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63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108788</xdr:rowOff>
    </xdr:from>
    <xdr:to>
      <xdr:col>36</xdr:col>
      <xdr:colOff>165100</xdr:colOff>
      <xdr:row>35</xdr:row>
      <xdr:rowOff>38938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9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55465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71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73596</xdr:rowOff>
    </xdr:from>
    <xdr:to>
      <xdr:col>55</xdr:col>
      <xdr:colOff>0</xdr:colOff>
      <xdr:row>57</xdr:row>
      <xdr:rowOff>11437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74796"/>
          <a:ext cx="838200" cy="10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72434</xdr:rowOff>
    </xdr:from>
    <xdr:to>
      <xdr:col>50</xdr:col>
      <xdr:colOff>114300</xdr:colOff>
      <xdr:row>57</xdr:row>
      <xdr:rowOff>11437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73634"/>
          <a:ext cx="889000" cy="1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116916</xdr:rowOff>
    </xdr:from>
    <xdr:to>
      <xdr:col>45</xdr:col>
      <xdr:colOff>177800</xdr:colOff>
      <xdr:row>56</xdr:row>
      <xdr:rowOff>72434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546666"/>
          <a:ext cx="889000" cy="1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116916</xdr:rowOff>
    </xdr:from>
    <xdr:to>
      <xdr:col>41</xdr:col>
      <xdr:colOff>50800</xdr:colOff>
      <xdr:row>55</xdr:row>
      <xdr:rowOff>162598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546666"/>
          <a:ext cx="8890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22796</xdr:rowOff>
    </xdr:from>
    <xdr:to>
      <xdr:col>55</xdr:col>
      <xdr:colOff>50800</xdr:colOff>
      <xdr:row>56</xdr:row>
      <xdr:rowOff>124396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2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1223</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0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132087</xdr:rowOff>
    </xdr:from>
    <xdr:to>
      <xdr:col>50</xdr:col>
      <xdr:colOff>165100</xdr:colOff>
      <xdr:row>57</xdr:row>
      <xdr:rowOff>62237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53364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21634</xdr:rowOff>
    </xdr:from>
    <xdr:to>
      <xdr:col>46</xdr:col>
      <xdr:colOff>38100</xdr:colOff>
      <xdr:row>56</xdr:row>
      <xdr:rowOff>123234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114361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71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66116</xdr:rowOff>
    </xdr:from>
    <xdr:to>
      <xdr:col>41</xdr:col>
      <xdr:colOff>101600</xdr:colOff>
      <xdr:row>55</xdr:row>
      <xdr:rowOff>167716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9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12793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27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111798</xdr:rowOff>
    </xdr:from>
    <xdr:to>
      <xdr:col>36</xdr:col>
      <xdr:colOff>165100</xdr:colOff>
      <xdr:row>56</xdr:row>
      <xdr:rowOff>41948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33075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6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51198</xdr:rowOff>
    </xdr:from>
    <xdr:to>
      <xdr:col>55</xdr:col>
      <xdr:colOff>0</xdr:colOff>
      <xdr:row>78</xdr:row>
      <xdr:rowOff>91694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424298"/>
          <a:ext cx="838200" cy="4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133299</xdr:rowOff>
    </xdr:from>
    <xdr:to>
      <xdr:col>50</xdr:col>
      <xdr:colOff>114300</xdr:colOff>
      <xdr:row>78</xdr:row>
      <xdr:rowOff>91694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334949"/>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45419</xdr:rowOff>
    </xdr:from>
    <xdr:to>
      <xdr:col>45</xdr:col>
      <xdr:colOff>177800</xdr:colOff>
      <xdr:row>77</xdr:row>
      <xdr:rowOff>133299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2732719"/>
          <a:ext cx="889000" cy="60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45419</xdr:rowOff>
    </xdr:from>
    <xdr:to>
      <xdr:col>41</xdr:col>
      <xdr:colOff>50800</xdr:colOff>
      <xdr:row>74</xdr:row>
      <xdr:rowOff>96821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732719"/>
          <a:ext cx="889000" cy="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65205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36205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398</xdr:rowOff>
    </xdr:from>
    <xdr:to>
      <xdr:col>55</xdr:col>
      <xdr:colOff>50800</xdr:colOff>
      <xdr:row>78</xdr:row>
      <xdr:rowOff>101998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150275</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5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40894</xdr:rowOff>
    </xdr:from>
    <xdr:to>
      <xdr:col>50</xdr:col>
      <xdr:colOff>165100</xdr:colOff>
      <xdr:row>78</xdr:row>
      <xdr:rowOff>142494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133621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82499</xdr:rowOff>
    </xdr:from>
    <xdr:to>
      <xdr:col>46</xdr:col>
      <xdr:colOff>38100</xdr:colOff>
      <xdr:row>78</xdr:row>
      <xdr:rowOff>12649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2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3776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37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166069</xdr:rowOff>
    </xdr:from>
    <xdr:to>
      <xdr:col>41</xdr:col>
      <xdr:colOff>101600</xdr:colOff>
      <xdr:row>74</xdr:row>
      <xdr:rowOff>96219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68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112746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45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46021</xdr:rowOff>
    </xdr:from>
    <xdr:to>
      <xdr:col>36</xdr:col>
      <xdr:colOff>165100</xdr:colOff>
      <xdr:row>74</xdr:row>
      <xdr:rowOff>147621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7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164148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5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6559</xdr:rowOff>
    </xdr:from>
    <xdr:to>
      <xdr:col>55</xdr:col>
      <xdr:colOff>0</xdr:colOff>
      <xdr:row>96</xdr:row>
      <xdr:rowOff>132347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465759"/>
          <a:ext cx="838200" cy="1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129814</xdr:rowOff>
    </xdr:from>
    <xdr:to>
      <xdr:col>50</xdr:col>
      <xdr:colOff>114300</xdr:colOff>
      <xdr:row>96</xdr:row>
      <xdr:rowOff>132347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589014"/>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129814</xdr:rowOff>
    </xdr:from>
    <xdr:to>
      <xdr:col>45</xdr:col>
      <xdr:colOff>177800</xdr:colOff>
      <xdr:row>97</xdr:row>
      <xdr:rowOff>74930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589014"/>
          <a:ext cx="889000" cy="1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74930</xdr:rowOff>
    </xdr:from>
    <xdr:to>
      <xdr:col>41</xdr:col>
      <xdr:colOff>50800</xdr:colOff>
      <xdr:row>98</xdr:row>
      <xdr:rowOff>49842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705580"/>
          <a:ext cx="889000" cy="14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127209</xdr:rowOff>
    </xdr:from>
    <xdr:to>
      <xdr:col>55</xdr:col>
      <xdr:colOff>50800</xdr:colOff>
      <xdr:row>96</xdr:row>
      <xdr:rowOff>57359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4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150086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26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81547</xdr:rowOff>
    </xdr:from>
    <xdr:to>
      <xdr:col>50</xdr:col>
      <xdr:colOff>165100</xdr:colOff>
      <xdr:row>97</xdr:row>
      <xdr:rowOff>11697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2824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6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79014</xdr:rowOff>
    </xdr:from>
    <xdr:to>
      <xdr:col>46</xdr:col>
      <xdr:colOff>38100</xdr:colOff>
      <xdr:row>97</xdr:row>
      <xdr:rowOff>9164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63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24130</xdr:rowOff>
    </xdr:from>
    <xdr:to>
      <xdr:col>41</xdr:col>
      <xdr:colOff>101600</xdr:colOff>
      <xdr:row>97</xdr:row>
      <xdr:rowOff>125730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116857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74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170492</xdr:rowOff>
    </xdr:from>
    <xdr:to>
      <xdr:col>36</xdr:col>
      <xdr:colOff>165100</xdr:colOff>
      <xdr:row>98</xdr:row>
      <xdr:rowOff>100642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91769</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37428" y="168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17514</xdr:rowOff>
    </xdr:from>
    <xdr:to>
      <xdr:col>85</xdr:col>
      <xdr:colOff>127000</xdr:colOff>
      <xdr:row>39</xdr:row>
      <xdr:rowOff>37706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704064"/>
          <a:ext cx="8382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37706</xdr:rowOff>
    </xdr:from>
    <xdr:to>
      <xdr:col>81</xdr:col>
      <xdr:colOff>50800</xdr:colOff>
      <xdr:row>39</xdr:row>
      <xdr:rowOff>39916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724256"/>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29858</xdr:rowOff>
    </xdr:from>
    <xdr:to>
      <xdr:col>76</xdr:col>
      <xdr:colOff>114300</xdr:colOff>
      <xdr:row>39</xdr:row>
      <xdr:rowOff>39916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1640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102743</xdr:rowOff>
    </xdr:from>
    <xdr:to>
      <xdr:col>71</xdr:col>
      <xdr:colOff>177800</xdr:colOff>
      <xdr:row>39</xdr:row>
      <xdr:rowOff>29858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17843"/>
          <a:ext cx="889000" cy="9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49610</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736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138164</xdr:rowOff>
    </xdr:from>
    <xdr:to>
      <xdr:col>85</xdr:col>
      <xdr:colOff>177800</xdr:colOff>
      <xdr:row>39</xdr:row>
      <xdr:rowOff>68314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158356</xdr:rowOff>
    </xdr:from>
    <xdr:to>
      <xdr:col>81</xdr:col>
      <xdr:colOff>101600</xdr:colOff>
      <xdr:row>39</xdr:row>
      <xdr:rowOff>88506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79633</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766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160566</xdr:rowOff>
    </xdr:from>
    <xdr:to>
      <xdr:col>76</xdr:col>
      <xdr:colOff>165100</xdr:colOff>
      <xdr:row>39</xdr:row>
      <xdr:rowOff>90716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81843</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76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150508</xdr:rowOff>
    </xdr:from>
    <xdr:to>
      <xdr:col>72</xdr:col>
      <xdr:colOff>38100</xdr:colOff>
      <xdr:row>39</xdr:row>
      <xdr:rowOff>80658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6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71785</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758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51943</xdr:rowOff>
    </xdr:from>
    <xdr:to>
      <xdr:col>67</xdr:col>
      <xdr:colOff>101600</xdr:colOff>
      <xdr:row>38</xdr:row>
      <xdr:rowOff>153543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170070</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52260</xdr:rowOff>
    </xdr:from>
    <xdr:to>
      <xdr:col>85</xdr:col>
      <xdr:colOff>127000</xdr:colOff>
      <xdr:row>74</xdr:row>
      <xdr:rowOff>57518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739560"/>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52260</xdr:rowOff>
    </xdr:from>
    <xdr:to>
      <xdr:col>81</xdr:col>
      <xdr:colOff>50800</xdr:colOff>
      <xdr:row>74</xdr:row>
      <xdr:rowOff>66463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739560"/>
          <a:ext cx="889000" cy="1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26457</xdr:rowOff>
    </xdr:from>
    <xdr:to>
      <xdr:col>76</xdr:col>
      <xdr:colOff>114300</xdr:colOff>
      <xdr:row>74</xdr:row>
      <xdr:rowOff>66463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713757"/>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164474</xdr:rowOff>
    </xdr:from>
    <xdr:to>
      <xdr:col>71</xdr:col>
      <xdr:colOff>177800</xdr:colOff>
      <xdr:row>74</xdr:row>
      <xdr:rowOff>26457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680324"/>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6718</xdr:rowOff>
    </xdr:from>
    <xdr:to>
      <xdr:col>85</xdr:col>
      <xdr:colOff>177800</xdr:colOff>
      <xdr:row>74</xdr:row>
      <xdr:rowOff>108318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6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29595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54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1460</xdr:rowOff>
    </xdr:from>
    <xdr:to>
      <xdr:col>81</xdr:col>
      <xdr:colOff>101600</xdr:colOff>
      <xdr:row>74</xdr:row>
      <xdr:rowOff>103060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6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119587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4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15663</xdr:rowOff>
    </xdr:from>
    <xdr:to>
      <xdr:col>76</xdr:col>
      <xdr:colOff>165100</xdr:colOff>
      <xdr:row>74</xdr:row>
      <xdr:rowOff>117263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7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133790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47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147107</xdr:rowOff>
    </xdr:from>
    <xdr:to>
      <xdr:col>72</xdr:col>
      <xdr:colOff>38100</xdr:colOff>
      <xdr:row>74</xdr:row>
      <xdr:rowOff>77257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6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93784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4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113674</xdr:rowOff>
    </xdr:from>
    <xdr:to>
      <xdr:col>67</xdr:col>
      <xdr:colOff>101600</xdr:colOff>
      <xdr:row>74</xdr:row>
      <xdr:rowOff>43824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6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60351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40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156434</xdr:rowOff>
    </xdr:from>
    <xdr:to>
      <xdr:col>85</xdr:col>
      <xdr:colOff>127000</xdr:colOff>
      <xdr:row>97</xdr:row>
      <xdr:rowOff>96448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615634"/>
          <a:ext cx="838200" cy="11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113776</xdr:rowOff>
    </xdr:from>
    <xdr:to>
      <xdr:col>81</xdr:col>
      <xdr:colOff>50800</xdr:colOff>
      <xdr:row>97</xdr:row>
      <xdr:rowOff>96448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401526"/>
          <a:ext cx="889000" cy="32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113776</xdr:rowOff>
    </xdr:from>
    <xdr:to>
      <xdr:col>76</xdr:col>
      <xdr:colOff>114300</xdr:colOff>
      <xdr:row>97</xdr:row>
      <xdr:rowOff>52969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401526"/>
          <a:ext cx="889000" cy="28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61017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52284</xdr:rowOff>
    </xdr:from>
    <xdr:to>
      <xdr:col>71</xdr:col>
      <xdr:colOff>177800</xdr:colOff>
      <xdr:row>97</xdr:row>
      <xdr:rowOff>52969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68293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105634</xdr:rowOff>
    </xdr:from>
    <xdr:to>
      <xdr:col>85</xdr:col>
      <xdr:colOff>177800</xdr:colOff>
      <xdr:row>97</xdr:row>
      <xdr:rowOff>35784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128511</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41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45648</xdr:rowOff>
    </xdr:from>
    <xdr:to>
      <xdr:col>81</xdr:col>
      <xdr:colOff>101600</xdr:colOff>
      <xdr:row>97</xdr:row>
      <xdr:rowOff>147248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138375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7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62976</xdr:rowOff>
    </xdr:from>
    <xdr:to>
      <xdr:col>76</xdr:col>
      <xdr:colOff>165100</xdr:colOff>
      <xdr:row>95</xdr:row>
      <xdr:rowOff>164576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3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9653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12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2169</xdr:rowOff>
    </xdr:from>
    <xdr:to>
      <xdr:col>72</xdr:col>
      <xdr:colOff>38100</xdr:colOff>
      <xdr:row>97</xdr:row>
      <xdr:rowOff>103769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3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94896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72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1484</xdr:rowOff>
    </xdr:from>
    <xdr:to>
      <xdr:col>67</xdr:col>
      <xdr:colOff>101600</xdr:colOff>
      <xdr:row>97</xdr:row>
      <xdr:rowOff>103084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3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94211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7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34381</xdr:rowOff>
    </xdr:from>
    <xdr:to>
      <xdr:col>116</xdr:col>
      <xdr:colOff>63500</xdr:colOff>
      <xdr:row>39</xdr:row>
      <xdr:rowOff>41076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720931"/>
          <a:ext cx="8382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33891</xdr:rowOff>
    </xdr:from>
    <xdr:to>
      <xdr:col>111</xdr:col>
      <xdr:colOff>177800</xdr:colOff>
      <xdr:row>39</xdr:row>
      <xdr:rowOff>41076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20441"/>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33891</xdr:rowOff>
    </xdr:from>
    <xdr:to>
      <xdr:col>107</xdr:col>
      <xdr:colOff>50800</xdr:colOff>
      <xdr:row>39</xdr:row>
      <xdr:rowOff>40096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720441"/>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29972</xdr:rowOff>
    </xdr:from>
    <xdr:to>
      <xdr:col>102</xdr:col>
      <xdr:colOff>114300</xdr:colOff>
      <xdr:row>39</xdr:row>
      <xdr:rowOff>40096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16522"/>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155031</xdr:rowOff>
    </xdr:from>
    <xdr:to>
      <xdr:col>116</xdr:col>
      <xdr:colOff>114300</xdr:colOff>
      <xdr:row>39</xdr:row>
      <xdr:rowOff>85181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69958</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8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161726</xdr:rowOff>
    </xdr:from>
    <xdr:to>
      <xdr:col>112</xdr:col>
      <xdr:colOff>38100</xdr:colOff>
      <xdr:row>39</xdr:row>
      <xdr:rowOff>91876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83003</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154541</xdr:rowOff>
    </xdr:from>
    <xdr:to>
      <xdr:col>107</xdr:col>
      <xdr:colOff>101600</xdr:colOff>
      <xdr:row>39</xdr:row>
      <xdr:rowOff>84691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75818</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6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160746</xdr:rowOff>
    </xdr:from>
    <xdr:to>
      <xdr:col>102</xdr:col>
      <xdr:colOff>165100</xdr:colOff>
      <xdr:row>39</xdr:row>
      <xdr:rowOff>90896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82023</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6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150622</xdr:rowOff>
    </xdr:from>
    <xdr:to>
      <xdr:col>98</xdr:col>
      <xdr:colOff>38100</xdr:colOff>
      <xdr:row>39</xdr:row>
      <xdr:rowOff>80772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71899</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36373</xdr:rowOff>
    </xdr:from>
    <xdr:to>
      <xdr:col>116</xdr:col>
      <xdr:colOff>63500</xdr:colOff>
      <xdr:row>59</xdr:row>
      <xdr:rowOff>36602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5192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35034</xdr:rowOff>
    </xdr:from>
    <xdr:to>
      <xdr:col>111</xdr:col>
      <xdr:colOff>177800</xdr:colOff>
      <xdr:row>59</xdr:row>
      <xdr:rowOff>36602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50584"/>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35034</xdr:rowOff>
    </xdr:from>
    <xdr:to>
      <xdr:col>107</xdr:col>
      <xdr:colOff>50800</xdr:colOff>
      <xdr:row>59</xdr:row>
      <xdr:rowOff>35851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50584"/>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35851</xdr:rowOff>
    </xdr:from>
    <xdr:to>
      <xdr:col>102</xdr:col>
      <xdr:colOff>114300</xdr:colOff>
      <xdr:row>59</xdr:row>
      <xdr:rowOff>41108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51401"/>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157023</xdr:rowOff>
    </xdr:from>
    <xdr:to>
      <xdr:col>116</xdr:col>
      <xdr:colOff>114300</xdr:colOff>
      <xdr:row>59</xdr:row>
      <xdr:rowOff>87173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71950</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1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157252</xdr:rowOff>
    </xdr:from>
    <xdr:to>
      <xdr:col>112</xdr:col>
      <xdr:colOff>38100</xdr:colOff>
      <xdr:row>59</xdr:row>
      <xdr:rowOff>87402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78529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9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155684</xdr:rowOff>
    </xdr:from>
    <xdr:to>
      <xdr:col>107</xdr:col>
      <xdr:colOff>101600</xdr:colOff>
      <xdr:row>59</xdr:row>
      <xdr:rowOff>85834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76961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9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156501</xdr:rowOff>
    </xdr:from>
    <xdr:to>
      <xdr:col>102</xdr:col>
      <xdr:colOff>165100</xdr:colOff>
      <xdr:row>59</xdr:row>
      <xdr:rowOff>86651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77778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9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161758</xdr:rowOff>
    </xdr:from>
    <xdr:to>
      <xdr:col>98</xdr:col>
      <xdr:colOff>38100</xdr:colOff>
      <xdr:row>59</xdr:row>
      <xdr:rowOff>91908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83035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9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76569</xdr:rowOff>
    </xdr:from>
    <xdr:to>
      <xdr:col>116</xdr:col>
      <xdr:colOff>63500</xdr:colOff>
      <xdr:row>76</xdr:row>
      <xdr:rowOff>83579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06769"/>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64185</xdr:rowOff>
    </xdr:from>
    <xdr:to>
      <xdr:col>111</xdr:col>
      <xdr:colOff>177800</xdr:colOff>
      <xdr:row>76</xdr:row>
      <xdr:rowOff>83579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094385"/>
          <a:ext cx="889000" cy="1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63081</xdr:rowOff>
    </xdr:from>
    <xdr:to>
      <xdr:col>107</xdr:col>
      <xdr:colOff>50800</xdr:colOff>
      <xdr:row>76</xdr:row>
      <xdr:rowOff>64185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093281"/>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63081</xdr:rowOff>
    </xdr:from>
    <xdr:to>
      <xdr:col>102</xdr:col>
      <xdr:colOff>114300</xdr:colOff>
      <xdr:row>76</xdr:row>
      <xdr:rowOff>129146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93281"/>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25769</xdr:rowOff>
    </xdr:from>
    <xdr:to>
      <xdr:col>116</xdr:col>
      <xdr:colOff>114300</xdr:colOff>
      <xdr:row>76</xdr:row>
      <xdr:rowOff>127369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4196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32779</xdr:rowOff>
    </xdr:from>
    <xdr:to>
      <xdr:col>112</xdr:col>
      <xdr:colOff>38100</xdr:colOff>
      <xdr:row>76</xdr:row>
      <xdr:rowOff>134379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125506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13385</xdr:rowOff>
    </xdr:from>
    <xdr:to>
      <xdr:col>107</xdr:col>
      <xdr:colOff>101600</xdr:colOff>
      <xdr:row>76</xdr:row>
      <xdr:rowOff>114985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106112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12281</xdr:rowOff>
    </xdr:from>
    <xdr:to>
      <xdr:col>102</xdr:col>
      <xdr:colOff>165100</xdr:colOff>
      <xdr:row>76</xdr:row>
      <xdr:rowOff>113881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105008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13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78346</xdr:rowOff>
    </xdr:from>
    <xdr:to>
      <xdr:col>98</xdr:col>
      <xdr:colOff>38100</xdr:colOff>
      <xdr:row>77</xdr:row>
      <xdr:rowOff>8496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171073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人件費については，定員管理計画に基づく抑制の結果，住民一人当たり</a:t>
          </a:r>
          <a:r>
            <a:rPr kumimoji="1" lang="en-US" altLang="ja-JP" sz="1300">
              <a:latin typeface="ＭＳ Ｐゴシック" panose="020B0600070205080204" pitchFamily="50" charset="-128"/>
              <a:ea typeface="ＭＳ Ｐゴシック" panose="020B0600070205080204" pitchFamily="50" charset="-128"/>
            </a:rPr>
            <a:t>51,222</a:t>
          </a:r>
          <a:r>
            <a:rPr kumimoji="1" lang="ja-JP" altLang="en-US" sz="1300">
              <a:latin typeface="ＭＳ Ｐゴシック" panose="020B0600070205080204" pitchFamily="50" charset="-128"/>
              <a:ea typeface="ＭＳ Ｐゴシック" panose="020B0600070205080204" pitchFamily="50" charset="-128"/>
            </a:rPr>
            <a:t>円となり類似団体平均との差がさらに広がった。維持補修費は道路除排雪事業や各施設の修繕等の増により，住民一人当たり</a:t>
          </a:r>
          <a:r>
            <a:rPr kumimoji="1" lang="en-US" altLang="ja-JP" sz="1300">
              <a:latin typeface="ＭＳ Ｐゴシック" panose="020B0600070205080204" pitchFamily="50" charset="-128"/>
              <a:ea typeface="ＭＳ Ｐゴシック" panose="020B0600070205080204" pitchFamily="50" charset="-128"/>
            </a:rPr>
            <a:t>5,075</a:t>
          </a:r>
          <a:r>
            <a:rPr kumimoji="1" lang="ja-JP" altLang="en-US" sz="1300">
              <a:latin typeface="ＭＳ Ｐゴシック" panose="020B0600070205080204" pitchFamily="50" charset="-128"/>
              <a:ea typeface="ＭＳ Ｐゴシック" panose="020B0600070205080204" pitchFamily="50" charset="-128"/>
            </a:rPr>
            <a:t>円となり類似団体平均値を上回る状態となった。老朽施設が増加するなか，計画的に施設の修繕を実施し維持補修費の抑制に努めることとする。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普通建設事業については，新規整備については類似団体平均より低くなっているが，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施設の長寿命化等のための更新整備の増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45,470</a:t>
          </a:r>
          <a:r>
            <a:rPr kumimoji="1" lang="ja-JP" altLang="en-US" sz="1300">
              <a:latin typeface="ＭＳ Ｐゴシック" panose="020B0600070205080204" pitchFamily="50" charset="-128"/>
              <a:ea typeface="ＭＳ Ｐゴシック" panose="020B0600070205080204" pitchFamily="50" charset="-128"/>
            </a:rPr>
            <a:t>円となり，類似団体平均と同程度となった。今後もこの傾向は継続すると見込まれており，公共施設等総合管理計画に基づき計画的に適正な規模での実施に努めることとする。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補助費等については，盛岡地区広域消防組合や東北絆まつり等開催事業等への負担金の増はあったものの，介護給付費等給付の減などがあり住民一人当たり</a:t>
          </a:r>
          <a:r>
            <a:rPr kumimoji="1" lang="en-US" altLang="ja-JP" sz="1300">
              <a:latin typeface="ＭＳ Ｐゴシック" panose="020B0600070205080204" pitchFamily="50" charset="-128"/>
              <a:ea typeface="ＭＳ Ｐゴシック" panose="020B0600070205080204" pitchFamily="50" charset="-128"/>
            </a:rPr>
            <a:t>41,582</a:t>
          </a:r>
          <a:r>
            <a:rPr kumimoji="1" lang="ja-JP" altLang="en-US" sz="1300">
              <a:latin typeface="ＭＳ Ｐゴシック" panose="020B0600070205080204" pitchFamily="50" charset="-128"/>
              <a:ea typeface="ＭＳ Ｐゴシック" panose="020B0600070205080204" pitchFamily="50" charset="-128"/>
            </a:rPr>
            <a:t>円となったが，類似団体と比較したコストが依然として高い状況となっている。</a:t>
          </a:r>
          <a:endParaRPr lang="ja-JP" altLang="ja-JP" sz="1400">
            <a:effectLst/>
          </a:endParaRPr>
        </a:p>
        <a:p>
          <a:r>
            <a:rPr kumimoji="1" lang="ja-JP" altLang="en-US" sz="1300">
              <a:latin typeface="ＭＳ Ｐゴシック" panose="020B0600070205080204" pitchFamily="50" charset="-128"/>
              <a:ea typeface="ＭＳ Ｐゴシック" panose="020B0600070205080204" pitchFamily="50" charset="-128"/>
            </a:rPr>
            <a:t>　積立金については，今後の公共施設の長寿命化等に係る大規模改修事業等の財源として公共施設等整備基金への積立の増などにより，類似団体平均を上回る結果となった。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岩手県盛岡市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290,136
288,667
886.47
112,067,865
110,325,183
1,030,085
63,911,655
131,002,651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165826</xdr:rowOff>
    </xdr:from>
    <xdr:to>
      <xdr:col>24</xdr:col>
      <xdr:colOff>63500</xdr:colOff>
      <xdr:row>33</xdr:row>
      <xdr:rowOff>907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522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169092</xdr:rowOff>
    </xdr:from>
    <xdr:to>
      <xdr:col>19</xdr:col>
      <xdr:colOff>177800</xdr:colOff>
      <xdr:row>33</xdr:row>
      <xdr:rowOff>907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554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132624</xdr:rowOff>
    </xdr:from>
    <xdr:to>
      <xdr:col>15</xdr:col>
      <xdr:colOff>50800</xdr:colOff>
      <xdr:row>32</xdr:row>
      <xdr:rowOff>169092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47574"/>
          <a:ext cx="889000" cy="20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132624</xdr:rowOff>
    </xdr:from>
    <xdr:to>
      <xdr:col>10</xdr:col>
      <xdr:colOff>114300</xdr:colOff>
      <xdr:row>32</xdr:row>
      <xdr:rowOff>66766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447574"/>
          <a:ext cx="889000" cy="1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115026</xdr:rowOff>
    </xdr:from>
    <xdr:to>
      <xdr:col>24</xdr:col>
      <xdr:colOff>114300</xdr:colOff>
      <xdr:row>33</xdr:row>
      <xdr:rowOff>45176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137903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5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121557</xdr:rowOff>
    </xdr:from>
    <xdr:to>
      <xdr:col>20</xdr:col>
      <xdr:colOff>38100</xdr:colOff>
      <xdr:row>33</xdr:row>
      <xdr:rowOff>51707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68234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8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118292</xdr:rowOff>
    </xdr:from>
    <xdr:to>
      <xdr:col>15</xdr:col>
      <xdr:colOff>101600</xdr:colOff>
      <xdr:row>33</xdr:row>
      <xdr:rowOff>48442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64969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7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81824</xdr:rowOff>
    </xdr:from>
    <xdr:to>
      <xdr:col>10</xdr:col>
      <xdr:colOff>165100</xdr:colOff>
      <xdr:row>32</xdr:row>
      <xdr:rowOff>11974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28501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7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15966</xdr:rowOff>
    </xdr:from>
    <xdr:to>
      <xdr:col>6</xdr:col>
      <xdr:colOff>38100</xdr:colOff>
      <xdr:row>32</xdr:row>
      <xdr:rowOff>117566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134093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122303</xdr:rowOff>
    </xdr:from>
    <xdr:to>
      <xdr:col>24</xdr:col>
      <xdr:colOff>63500</xdr:colOff>
      <xdr:row>57</xdr:row>
      <xdr:rowOff>28098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23503"/>
          <a:ext cx="838200" cy="7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16050</xdr:rowOff>
    </xdr:from>
    <xdr:to>
      <xdr:col>19</xdr:col>
      <xdr:colOff>177800</xdr:colOff>
      <xdr:row>57</xdr:row>
      <xdr:rowOff>28098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617250"/>
          <a:ext cx="889000" cy="18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16050</xdr:rowOff>
    </xdr:from>
    <xdr:to>
      <xdr:col>15</xdr:col>
      <xdr:colOff>50800</xdr:colOff>
      <xdr:row>56</xdr:row>
      <xdr:rowOff>118211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617250"/>
          <a:ext cx="889000" cy="10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118211</xdr:rowOff>
    </xdr:from>
    <xdr:to>
      <xdr:col>10</xdr:col>
      <xdr:colOff>114300</xdr:colOff>
      <xdr:row>57</xdr:row>
      <xdr:rowOff>643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19411"/>
          <a:ext cx="889000" cy="5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71503</xdr:rowOff>
    </xdr:from>
    <xdr:to>
      <xdr:col>24</xdr:col>
      <xdr:colOff>114300</xdr:colOff>
      <xdr:row>57</xdr:row>
      <xdr:rowOff>1653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7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94380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2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148748</xdr:rowOff>
    </xdr:from>
    <xdr:to>
      <xdr:col>20</xdr:col>
      <xdr:colOff>38100</xdr:colOff>
      <xdr:row>57</xdr:row>
      <xdr:rowOff>78898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70025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4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136700</xdr:rowOff>
    </xdr:from>
    <xdr:to>
      <xdr:col>15</xdr:col>
      <xdr:colOff>101600</xdr:colOff>
      <xdr:row>56</xdr:row>
      <xdr:rowOff>66850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5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83377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34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67411</xdr:rowOff>
    </xdr:from>
    <xdr:to>
      <xdr:col>10</xdr:col>
      <xdr:colOff>165100</xdr:colOff>
      <xdr:row>56</xdr:row>
      <xdr:rowOff>169011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160138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76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121293</xdr:rowOff>
    </xdr:from>
    <xdr:to>
      <xdr:col>6</xdr:col>
      <xdr:colOff>38100</xdr:colOff>
      <xdr:row>57</xdr:row>
      <xdr:rowOff>51443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2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42570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120523</xdr:rowOff>
    </xdr:from>
    <xdr:to>
      <xdr:col>24</xdr:col>
      <xdr:colOff>63500</xdr:colOff>
      <xdr:row>76</xdr:row>
      <xdr:rowOff>134493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50723"/>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134493</xdr:rowOff>
    </xdr:from>
    <xdr:to>
      <xdr:col>19</xdr:col>
      <xdr:colOff>177800</xdr:colOff>
      <xdr:row>77</xdr:row>
      <xdr:rowOff>22365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64693"/>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22365</xdr:rowOff>
    </xdr:from>
    <xdr:to>
      <xdr:col>15</xdr:col>
      <xdr:colOff>50800</xdr:colOff>
      <xdr:row>77</xdr:row>
      <xdr:rowOff>104775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24015"/>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104775</xdr:rowOff>
    </xdr:from>
    <xdr:to>
      <xdr:col>10</xdr:col>
      <xdr:colOff>114300</xdr:colOff>
      <xdr:row>77</xdr:row>
      <xdr:rowOff>126352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06425"/>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69723</xdr:rowOff>
    </xdr:from>
    <xdr:to>
      <xdr:col>24</xdr:col>
      <xdr:colOff>114300</xdr:colOff>
      <xdr:row>76</xdr:row>
      <xdr:rowOff>171323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48150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7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83693</xdr:rowOff>
    </xdr:from>
    <xdr:to>
      <xdr:col>20</xdr:col>
      <xdr:colOff>38100</xdr:colOff>
      <xdr:row>77</xdr:row>
      <xdr:rowOff>13843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1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4970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0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143015</xdr:rowOff>
    </xdr:from>
    <xdr:to>
      <xdr:col>15</xdr:col>
      <xdr:colOff>101600</xdr:colOff>
      <xdr:row>77</xdr:row>
      <xdr:rowOff>73165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64292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6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53975</xdr:rowOff>
    </xdr:from>
    <xdr:to>
      <xdr:col>10</xdr:col>
      <xdr:colOff>165100</xdr:colOff>
      <xdr:row>77</xdr:row>
      <xdr:rowOff>155575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146702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4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75552</xdr:rowOff>
    </xdr:from>
    <xdr:to>
      <xdr:col>6</xdr:col>
      <xdr:colOff>38100</xdr:colOff>
      <xdr:row>78</xdr:row>
      <xdr:rowOff>5702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168279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6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73831</xdr:rowOff>
    </xdr:from>
    <xdr:to>
      <xdr:col>24</xdr:col>
      <xdr:colOff>63500</xdr:colOff>
      <xdr:row>97</xdr:row>
      <xdr:rowOff>98323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04481"/>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98323</xdr:rowOff>
    </xdr:from>
    <xdr:to>
      <xdr:col>19</xdr:col>
      <xdr:colOff>177800</xdr:colOff>
      <xdr:row>97</xdr:row>
      <xdr:rowOff>153383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28973"/>
          <a:ext cx="889000" cy="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152143</xdr:rowOff>
    </xdr:from>
    <xdr:to>
      <xdr:col>15</xdr:col>
      <xdr:colOff>50800</xdr:colOff>
      <xdr:row>97</xdr:row>
      <xdr:rowOff>153383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827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152143</xdr:rowOff>
    </xdr:from>
    <xdr:to>
      <xdr:col>10</xdr:col>
      <xdr:colOff>114300</xdr:colOff>
      <xdr:row>97</xdr:row>
      <xdr:rowOff>158477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82793"/>
          <a:ext cx="8890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23031</xdr:rowOff>
    </xdr:from>
    <xdr:to>
      <xdr:col>24</xdr:col>
      <xdr:colOff>114300</xdr:colOff>
      <xdr:row>97</xdr:row>
      <xdr:rowOff>124631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3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47523</xdr:rowOff>
    </xdr:from>
    <xdr:to>
      <xdr:col>20</xdr:col>
      <xdr:colOff>38100</xdr:colOff>
      <xdr:row>97</xdr:row>
      <xdr:rowOff>149123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140250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7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102583</xdr:rowOff>
    </xdr:from>
    <xdr:to>
      <xdr:col>15</xdr:col>
      <xdr:colOff>101600</xdr:colOff>
      <xdr:row>98</xdr:row>
      <xdr:rowOff>32733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3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23860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2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101343</xdr:rowOff>
    </xdr:from>
    <xdr:to>
      <xdr:col>10</xdr:col>
      <xdr:colOff>165100</xdr:colOff>
      <xdr:row>98</xdr:row>
      <xdr:rowOff>31493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22620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2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107677</xdr:rowOff>
    </xdr:from>
    <xdr:to>
      <xdr:col>6</xdr:col>
      <xdr:colOff>38100</xdr:colOff>
      <xdr:row>98</xdr:row>
      <xdr:rowOff>37827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28954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3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71577</xdr:rowOff>
    </xdr:from>
    <xdr:to>
      <xdr:col>55</xdr:col>
      <xdr:colOff>0</xdr:colOff>
      <xdr:row>36</xdr:row>
      <xdr:rowOff>136957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243777"/>
          <a:ext cx="8382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136957</xdr:rowOff>
    </xdr:from>
    <xdr:to>
      <xdr:col>50</xdr:col>
      <xdr:colOff>114300</xdr:colOff>
      <xdr:row>36</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3091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136042</xdr:rowOff>
    </xdr:from>
    <xdr:to>
      <xdr:col>45</xdr:col>
      <xdr:colOff>177800</xdr:colOff>
      <xdr:row>36</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5965342"/>
          <a:ext cx="889000" cy="3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29515</xdr:rowOff>
    </xdr:from>
    <xdr:to>
      <xdr:col>41</xdr:col>
      <xdr:colOff>50800</xdr:colOff>
      <xdr:row>34</xdr:row>
      <xdr:rowOff>136042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344465"/>
          <a:ext cx="889000" cy="62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168825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86987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20777</xdr:rowOff>
    </xdr:from>
    <xdr:to>
      <xdr:col>55</xdr:col>
      <xdr:colOff>50800</xdr:colOff>
      <xdr:row>36</xdr:row>
      <xdr:rowOff>122377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1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43654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44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86157</xdr:rowOff>
    </xdr:from>
    <xdr:to>
      <xdr:col>50</xdr:col>
      <xdr:colOff>165100</xdr:colOff>
      <xdr:row>37</xdr:row>
      <xdr:rowOff>16307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32834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033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88900</xdr:rowOff>
    </xdr:from>
    <xdr:to>
      <xdr:col>46</xdr:col>
      <xdr:colOff>38100</xdr:colOff>
      <xdr:row>37</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35577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85242</xdr:rowOff>
    </xdr:from>
    <xdr:to>
      <xdr:col>41</xdr:col>
      <xdr:colOff>101600</xdr:colOff>
      <xdr:row>35</xdr:row>
      <xdr:rowOff>15392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9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31919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6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150165</xdr:rowOff>
    </xdr:from>
    <xdr:to>
      <xdr:col>36</xdr:col>
      <xdr:colOff>165100</xdr:colOff>
      <xdr:row>31</xdr:row>
      <xdr:rowOff>80315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29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96842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06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108976</xdr:rowOff>
    </xdr:from>
    <xdr:to>
      <xdr:col>55</xdr:col>
      <xdr:colOff>0</xdr:colOff>
      <xdr:row>56</xdr:row>
      <xdr:rowOff>140112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10176"/>
          <a:ext cx="838200" cy="3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108976</xdr:rowOff>
    </xdr:from>
    <xdr:to>
      <xdr:col>50</xdr:col>
      <xdr:colOff>114300</xdr:colOff>
      <xdr:row>57</xdr:row>
      <xdr:rowOff>15067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10176"/>
          <a:ext cx="889000" cy="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8164</xdr:rowOff>
    </xdr:from>
    <xdr:to>
      <xdr:col>45</xdr:col>
      <xdr:colOff>177800</xdr:colOff>
      <xdr:row>57</xdr:row>
      <xdr:rowOff>15067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80814"/>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8164</xdr:rowOff>
    </xdr:from>
    <xdr:to>
      <xdr:col>41</xdr:col>
      <xdr:colOff>50800</xdr:colOff>
      <xdr:row>57</xdr:row>
      <xdr:rowOff>35778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80814"/>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89312</xdr:rowOff>
    </xdr:from>
    <xdr:to>
      <xdr:col>55</xdr:col>
      <xdr:colOff>50800</xdr:colOff>
      <xdr:row>57</xdr:row>
      <xdr:rowOff>19462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112189</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4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58176</xdr:rowOff>
    </xdr:from>
    <xdr:to>
      <xdr:col>50</xdr:col>
      <xdr:colOff>165100</xdr:colOff>
      <xdr:row>56</xdr:row>
      <xdr:rowOff>159776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5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4853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43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135717</xdr:rowOff>
    </xdr:from>
    <xdr:to>
      <xdr:col>46</xdr:col>
      <xdr:colOff>38100</xdr:colOff>
      <xdr:row>57</xdr:row>
      <xdr:rowOff>65867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3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82394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51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128814</xdr:rowOff>
    </xdr:from>
    <xdr:to>
      <xdr:col>41</xdr:col>
      <xdr:colOff>101600</xdr:colOff>
      <xdr:row>57</xdr:row>
      <xdr:rowOff>58964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3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75491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50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156428</xdr:rowOff>
    </xdr:from>
    <xdr:to>
      <xdr:col>36</xdr:col>
      <xdr:colOff>165100</xdr:colOff>
      <xdr:row>57</xdr:row>
      <xdr:rowOff>86578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103105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53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147837</xdr:rowOff>
    </xdr:from>
    <xdr:to>
      <xdr:col>55</xdr:col>
      <xdr:colOff>0</xdr:colOff>
      <xdr:row>77</xdr:row>
      <xdr:rowOff>158766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49487"/>
          <a:ext cx="83820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142970</xdr:rowOff>
    </xdr:from>
    <xdr:to>
      <xdr:col>50</xdr:col>
      <xdr:colOff>114300</xdr:colOff>
      <xdr:row>77</xdr:row>
      <xdr:rowOff>158766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44620"/>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124727</xdr:rowOff>
    </xdr:from>
    <xdr:to>
      <xdr:col>45</xdr:col>
      <xdr:colOff>177800</xdr:colOff>
      <xdr:row>77</xdr:row>
      <xdr:rowOff>142970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26377"/>
          <a:ext cx="889000" cy="1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124727</xdr:rowOff>
    </xdr:from>
    <xdr:to>
      <xdr:col>41</xdr:col>
      <xdr:colOff>50800</xdr:colOff>
      <xdr:row>77</xdr:row>
      <xdr:rowOff>142649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26377"/>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97037</xdr:rowOff>
    </xdr:from>
    <xdr:to>
      <xdr:col>55</xdr:col>
      <xdr:colOff>50800</xdr:colOff>
      <xdr:row>78</xdr:row>
      <xdr:rowOff>27187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75464</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7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107966</xdr:rowOff>
    </xdr:from>
    <xdr:to>
      <xdr:col>50</xdr:col>
      <xdr:colOff>165100</xdr:colOff>
      <xdr:row>78</xdr:row>
      <xdr:rowOff>38116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0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29243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0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92170</xdr:rowOff>
    </xdr:from>
    <xdr:to>
      <xdr:col>46</xdr:col>
      <xdr:colOff>38100</xdr:colOff>
      <xdr:row>78</xdr:row>
      <xdr:rowOff>22320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13447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8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73927</xdr:rowOff>
    </xdr:from>
    <xdr:to>
      <xdr:col>41</xdr:col>
      <xdr:colOff>101600</xdr:colOff>
      <xdr:row>78</xdr:row>
      <xdr:rowOff>4077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166654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6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91849</xdr:rowOff>
    </xdr:from>
    <xdr:to>
      <xdr:col>36</xdr:col>
      <xdr:colOff>165100</xdr:colOff>
      <xdr:row>78</xdr:row>
      <xdr:rowOff>21999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13126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8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127279</xdr:rowOff>
    </xdr:from>
    <xdr:to>
      <xdr:col>55</xdr:col>
      <xdr:colOff>0</xdr:colOff>
      <xdr:row>95</xdr:row>
      <xdr:rowOff>127984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415029"/>
          <a:ext cx="8382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127984</xdr:rowOff>
    </xdr:from>
    <xdr:to>
      <xdr:col>50</xdr:col>
      <xdr:colOff>114300</xdr:colOff>
      <xdr:row>95</xdr:row>
      <xdr:rowOff>131660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415734"/>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17856</xdr:rowOff>
    </xdr:from>
    <xdr:to>
      <xdr:col>45</xdr:col>
      <xdr:colOff>177800</xdr:colOff>
      <xdr:row>95</xdr:row>
      <xdr:rowOff>131660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305606"/>
          <a:ext cx="889000" cy="11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17856</xdr:rowOff>
    </xdr:from>
    <xdr:to>
      <xdr:col>41</xdr:col>
      <xdr:colOff>50800</xdr:colOff>
      <xdr:row>95</xdr:row>
      <xdr:rowOff>66053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305606"/>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165740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102436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76479</xdr:rowOff>
    </xdr:from>
    <xdr:to>
      <xdr:col>55</xdr:col>
      <xdr:colOff>50800</xdr:colOff>
      <xdr:row>96</xdr:row>
      <xdr:rowOff>6629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3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99356</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2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77184</xdr:rowOff>
    </xdr:from>
    <xdr:to>
      <xdr:col>50</xdr:col>
      <xdr:colOff>165100</xdr:colOff>
      <xdr:row>96</xdr:row>
      <xdr:rowOff>7334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3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23861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1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80860</xdr:rowOff>
    </xdr:from>
    <xdr:to>
      <xdr:col>46</xdr:col>
      <xdr:colOff>38100</xdr:colOff>
      <xdr:row>96</xdr:row>
      <xdr:rowOff>11010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3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27537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14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138506</xdr:rowOff>
    </xdr:from>
    <xdr:to>
      <xdr:col>41</xdr:col>
      <xdr:colOff>101600</xdr:colOff>
      <xdr:row>95</xdr:row>
      <xdr:rowOff>68656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2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85183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0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15253</xdr:rowOff>
    </xdr:from>
    <xdr:to>
      <xdr:col>36</xdr:col>
      <xdr:colOff>165100</xdr:colOff>
      <xdr:row>95</xdr:row>
      <xdr:rowOff>116853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30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133380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07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80482</xdr:rowOff>
    </xdr:from>
    <xdr:to>
      <xdr:col>85</xdr:col>
      <xdr:colOff>127000</xdr:colOff>
      <xdr:row>37</xdr:row>
      <xdr:rowOff>36286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52682"/>
          <a:ext cx="8382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19086</xdr:rowOff>
    </xdr:from>
    <xdr:to>
      <xdr:col>81</xdr:col>
      <xdr:colOff>50800</xdr:colOff>
      <xdr:row>37</xdr:row>
      <xdr:rowOff>36286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62736"/>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19086</xdr:rowOff>
    </xdr:from>
    <xdr:to>
      <xdr:col>76</xdr:col>
      <xdr:colOff>114300</xdr:colOff>
      <xdr:row>38</xdr:row>
      <xdr:rowOff>23658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62736"/>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23658</xdr:rowOff>
    </xdr:from>
    <xdr:to>
      <xdr:col>71</xdr:col>
      <xdr:colOff>177800</xdr:colOff>
      <xdr:row>38</xdr:row>
      <xdr:rowOff>34544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3875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29682</xdr:rowOff>
    </xdr:from>
    <xdr:to>
      <xdr:col>85</xdr:col>
      <xdr:colOff>177800</xdr:colOff>
      <xdr:row>36</xdr:row>
      <xdr:rowOff>131282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52559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5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156936</xdr:rowOff>
    </xdr:from>
    <xdr:to>
      <xdr:col>81</xdr:col>
      <xdr:colOff>101600</xdr:colOff>
      <xdr:row>37</xdr:row>
      <xdr:rowOff>87086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2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103613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1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139736</xdr:rowOff>
    </xdr:from>
    <xdr:to>
      <xdr:col>76</xdr:col>
      <xdr:colOff>165100</xdr:colOff>
      <xdr:row>37</xdr:row>
      <xdr:rowOff>69886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86413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8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144308</xdr:rowOff>
    </xdr:from>
    <xdr:to>
      <xdr:col>72</xdr:col>
      <xdr:colOff>38100</xdr:colOff>
      <xdr:row>38</xdr:row>
      <xdr:rowOff>74458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65585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8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155194</xdr:rowOff>
    </xdr:from>
    <xdr:to>
      <xdr:col>67</xdr:col>
      <xdr:colOff>101600</xdr:colOff>
      <xdr:row>38</xdr:row>
      <xdr:rowOff>85344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76471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9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29384</xdr:rowOff>
    </xdr:from>
    <xdr:to>
      <xdr:col>85</xdr:col>
      <xdr:colOff>127000</xdr:colOff>
      <xdr:row>57</xdr:row>
      <xdr:rowOff>56065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802034"/>
          <a:ext cx="8382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160666</xdr:rowOff>
    </xdr:from>
    <xdr:to>
      <xdr:col>81</xdr:col>
      <xdr:colOff>50800</xdr:colOff>
      <xdr:row>57</xdr:row>
      <xdr:rowOff>29384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590416"/>
          <a:ext cx="889000" cy="2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1724</xdr:rowOff>
    </xdr:from>
    <xdr:to>
      <xdr:col>76</xdr:col>
      <xdr:colOff>114300</xdr:colOff>
      <xdr:row>55</xdr:row>
      <xdr:rowOff>160666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431474"/>
          <a:ext cx="889000" cy="15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1724</xdr:rowOff>
    </xdr:from>
    <xdr:to>
      <xdr:col>71</xdr:col>
      <xdr:colOff>177800</xdr:colOff>
      <xdr:row>56</xdr:row>
      <xdr:rowOff>52995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431474"/>
          <a:ext cx="889000" cy="2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5265</xdr:rowOff>
    </xdr:from>
    <xdr:to>
      <xdr:col>85</xdr:col>
      <xdr:colOff>177800</xdr:colOff>
      <xdr:row>57</xdr:row>
      <xdr:rowOff>106865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155142</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5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150034</xdr:rowOff>
    </xdr:from>
    <xdr:to>
      <xdr:col>81</xdr:col>
      <xdr:colOff>101600</xdr:colOff>
      <xdr:row>57</xdr:row>
      <xdr:rowOff>80184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5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71311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4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109866</xdr:rowOff>
    </xdr:from>
    <xdr:to>
      <xdr:col>76</xdr:col>
      <xdr:colOff>165100</xdr:colOff>
      <xdr:row>56</xdr:row>
      <xdr:rowOff>40016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53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31143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63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122374</xdr:rowOff>
    </xdr:from>
    <xdr:to>
      <xdr:col>72</xdr:col>
      <xdr:colOff>38100</xdr:colOff>
      <xdr:row>55</xdr:row>
      <xdr:rowOff>52524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3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69051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15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2195</xdr:rowOff>
    </xdr:from>
    <xdr:to>
      <xdr:col>67</xdr:col>
      <xdr:colOff>101600</xdr:colOff>
      <xdr:row>56</xdr:row>
      <xdr:rowOff>103795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6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94922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69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17514</xdr:rowOff>
    </xdr:from>
    <xdr:to>
      <xdr:col>85</xdr:col>
      <xdr:colOff>127000</xdr:colOff>
      <xdr:row>79</xdr:row>
      <xdr:rowOff>37706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62064"/>
          <a:ext cx="8382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37706</xdr:rowOff>
    </xdr:from>
    <xdr:to>
      <xdr:col>81</xdr:col>
      <xdr:colOff>50800</xdr:colOff>
      <xdr:row>79</xdr:row>
      <xdr:rowOff>39915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582256"/>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29857</xdr:rowOff>
    </xdr:from>
    <xdr:to>
      <xdr:col>76</xdr:col>
      <xdr:colOff>114300</xdr:colOff>
      <xdr:row>79</xdr:row>
      <xdr:rowOff>39915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7440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102743</xdr:rowOff>
    </xdr:from>
    <xdr:to>
      <xdr:col>71</xdr:col>
      <xdr:colOff>177800</xdr:colOff>
      <xdr:row>79</xdr:row>
      <xdr:rowOff>29857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475843"/>
          <a:ext cx="889000" cy="9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49610</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59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138164</xdr:rowOff>
    </xdr:from>
    <xdr:to>
      <xdr:col>85</xdr:col>
      <xdr:colOff>177800</xdr:colOff>
      <xdr:row>79</xdr:row>
      <xdr:rowOff>68314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61841</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3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158356</xdr:rowOff>
    </xdr:from>
    <xdr:to>
      <xdr:col>81</xdr:col>
      <xdr:colOff>101600</xdr:colOff>
      <xdr:row>79</xdr:row>
      <xdr:rowOff>88506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79633</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624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160565</xdr:rowOff>
    </xdr:from>
    <xdr:to>
      <xdr:col>76</xdr:col>
      <xdr:colOff>165100</xdr:colOff>
      <xdr:row>79</xdr:row>
      <xdr:rowOff>90715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81842</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3017" y="13626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150507</xdr:rowOff>
    </xdr:from>
    <xdr:to>
      <xdr:col>72</xdr:col>
      <xdr:colOff>38100</xdr:colOff>
      <xdr:row>79</xdr:row>
      <xdr:rowOff>80657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2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71784</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61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51943</xdr:rowOff>
    </xdr:from>
    <xdr:to>
      <xdr:col>67</xdr:col>
      <xdr:colOff>101600</xdr:colOff>
      <xdr:row>78</xdr:row>
      <xdr:rowOff>153543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170070</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20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52232</xdr:rowOff>
    </xdr:from>
    <xdr:to>
      <xdr:col>85</xdr:col>
      <xdr:colOff>127000</xdr:colOff>
      <xdr:row>94</xdr:row>
      <xdr:rowOff>57519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168532"/>
          <a:ext cx="838200" cy="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52232</xdr:rowOff>
    </xdr:from>
    <xdr:to>
      <xdr:col>81</xdr:col>
      <xdr:colOff>50800</xdr:colOff>
      <xdr:row>94</xdr:row>
      <xdr:rowOff>66433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168532"/>
          <a:ext cx="889000" cy="1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26457</xdr:rowOff>
    </xdr:from>
    <xdr:to>
      <xdr:col>76</xdr:col>
      <xdr:colOff>114300</xdr:colOff>
      <xdr:row>94</xdr:row>
      <xdr:rowOff>66433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142757"/>
          <a:ext cx="889000" cy="3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164446</xdr:rowOff>
    </xdr:from>
    <xdr:to>
      <xdr:col>71</xdr:col>
      <xdr:colOff>177800</xdr:colOff>
      <xdr:row>94</xdr:row>
      <xdr:rowOff>26457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109296"/>
          <a:ext cx="889000" cy="3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6719</xdr:rowOff>
    </xdr:from>
    <xdr:to>
      <xdr:col>85</xdr:col>
      <xdr:colOff>177800</xdr:colOff>
      <xdr:row>94</xdr:row>
      <xdr:rowOff>108319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1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29596</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9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1432</xdr:rowOff>
    </xdr:from>
    <xdr:to>
      <xdr:col>81</xdr:col>
      <xdr:colOff>101600</xdr:colOff>
      <xdr:row>94</xdr:row>
      <xdr:rowOff>103032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11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119559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89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15633</xdr:rowOff>
    </xdr:from>
    <xdr:to>
      <xdr:col>76</xdr:col>
      <xdr:colOff>165100</xdr:colOff>
      <xdr:row>94</xdr:row>
      <xdr:rowOff>117233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1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133760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90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147107</xdr:rowOff>
    </xdr:from>
    <xdr:to>
      <xdr:col>72</xdr:col>
      <xdr:colOff>38100</xdr:colOff>
      <xdr:row>94</xdr:row>
      <xdr:rowOff>77257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0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93784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113646</xdr:rowOff>
    </xdr:from>
    <xdr:to>
      <xdr:col>67</xdr:col>
      <xdr:colOff>101600</xdr:colOff>
      <xdr:row>94</xdr:row>
      <xdr:rowOff>43796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0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60323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83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労働費は勤労福祉会館等の施設の維持補修費の増により住民一人当たりのコストが前年度より増となり，依然として類似団体平均を上回る状態となっている。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7,491</a:t>
          </a:r>
          <a:r>
            <a:rPr kumimoji="1" lang="ja-JP" altLang="en-US" sz="1300">
              <a:latin typeface="ＭＳ Ｐゴシック" panose="020B0600070205080204" pitchFamily="50" charset="-128"/>
              <a:ea typeface="ＭＳ Ｐゴシック" panose="020B0600070205080204" pitchFamily="50" charset="-128"/>
            </a:rPr>
            <a:t>円で前年度に比べて</a:t>
          </a:r>
          <a:r>
            <a:rPr kumimoji="1" lang="en-US" altLang="ja-JP" sz="1300">
              <a:latin typeface="ＭＳ Ｐゴシック" panose="020B0600070205080204" pitchFamily="50" charset="-128"/>
              <a:ea typeface="ＭＳ Ｐゴシック" panose="020B0600070205080204" pitchFamily="50" charset="-128"/>
            </a:rPr>
            <a:t>681</a:t>
          </a:r>
          <a:r>
            <a:rPr kumimoji="1" lang="ja-JP" altLang="en-US" sz="1300">
              <a:latin typeface="ＭＳ Ｐゴシック" panose="020B0600070205080204" pitchFamily="50" charset="-128"/>
              <a:ea typeface="ＭＳ Ｐゴシック" panose="020B0600070205080204" pitchFamily="50" charset="-128"/>
            </a:rPr>
            <a:t>円減となったが，依然として類似団体平均を上回ることストとなっている。減の要因としては産地パワーアップ事業や総合交流ターミナル整備事業の減などがある。今後も事務事業の見直し等により適切なコストとなるよう努めることと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消防費については，盛岡広域消防組合への負担金の増などにより住民一人当たりのコストが</a:t>
          </a:r>
          <a:r>
            <a:rPr kumimoji="1" lang="en-US" altLang="ja-JP" sz="1300">
              <a:latin typeface="ＭＳ Ｐゴシック" panose="020B0600070205080204" pitchFamily="50" charset="-128"/>
              <a:ea typeface="ＭＳ Ｐゴシック" panose="020B0600070205080204" pitchFamily="50" charset="-128"/>
            </a:rPr>
            <a:t>13,894</a:t>
          </a:r>
          <a:r>
            <a:rPr kumimoji="1" lang="ja-JP" altLang="en-US" sz="1300">
              <a:latin typeface="ＭＳ Ｐゴシック" panose="020B0600070205080204" pitchFamily="50" charset="-128"/>
              <a:ea typeface="ＭＳ Ｐゴシック" panose="020B0600070205080204" pitchFamily="50" charset="-128"/>
            </a:rPr>
            <a:t>円となり，前年度に比べて</a:t>
          </a:r>
          <a:r>
            <a:rPr kumimoji="1" lang="en-US" altLang="ja-JP" sz="1300">
              <a:latin typeface="ＭＳ Ｐゴシック" panose="020B0600070205080204" pitchFamily="50" charset="-128"/>
              <a:ea typeface="ＭＳ Ｐゴシック" panose="020B0600070205080204" pitchFamily="50" charset="-128"/>
            </a:rPr>
            <a:t>1,169</a:t>
          </a:r>
          <a:r>
            <a:rPr kumimoji="1" lang="ja-JP" altLang="en-US" sz="1300">
              <a:latin typeface="ＭＳ Ｐゴシック" panose="020B0600070205080204" pitchFamily="50" charset="-128"/>
              <a:ea typeface="ＭＳ Ｐゴシック" panose="020B0600070205080204" pitchFamily="50" charset="-128"/>
            </a:rPr>
            <a:t>円の増となった。類似団体平均を上回る状態は平成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年度から継続しており，今後も事務事業の見直し等により適切なコストになるよう努めることとする。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年度の実質単年度収支は前年度比</a:t>
          </a:r>
          <a:r>
            <a:rPr kumimoji="1" lang="en-US" altLang="ja-JP" sz="1300">
              <a:latin typeface="ＭＳ ゴシック" pitchFamily="49" charset="-128"/>
              <a:ea typeface="ＭＳ ゴシック" pitchFamily="49" charset="-128"/>
            </a:rPr>
            <a:t>1.61pt</a:t>
          </a:r>
          <a:r>
            <a:rPr kumimoji="1" lang="ja-JP" altLang="en-US" sz="1300">
              <a:latin typeface="ＭＳ ゴシック" pitchFamily="49" charset="-128"/>
              <a:ea typeface="ＭＳ ゴシック" pitchFamily="49" charset="-128"/>
            </a:rPr>
            <a:t>の増となったが，平成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年度から３年連続のマイナスとなった。財政調整基金残高，実質収支額については，それぞれ</a:t>
          </a:r>
          <a:r>
            <a:rPr kumimoji="1" lang="en-US" altLang="ja-JP" sz="1300">
              <a:latin typeface="ＭＳ ゴシック" pitchFamily="49" charset="-128"/>
              <a:ea typeface="ＭＳ ゴシック" pitchFamily="49" charset="-128"/>
            </a:rPr>
            <a:t>0.17pt</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0.27pt</a:t>
          </a:r>
          <a:r>
            <a:rPr kumimoji="1" lang="ja-JP" altLang="en-US" sz="1300">
              <a:latin typeface="ＭＳ ゴシック" pitchFamily="49" charset="-128"/>
              <a:ea typeface="ＭＳ ゴシック" pitchFamily="49" charset="-128"/>
            </a:rPr>
            <a:t>の減となっている。財政調整基金残高の減少は，決算剰余金を積立てた一方で，増大する社会保障経費などによる。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今後も，標準財政規模と財政調整基金のバランスを考慮した基金運用に努めることとする。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年度以降，全会計における連結実質赤字比率は黒字が続いている状況にあったが，病院事業会計において，平成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年度が標準財政規模比△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0.33%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と，資金不足が生じている状況である。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病院事業会計において，経営健全化基準は下回ったものの，事業経営が厳しい状況を示していることから，健全化に向けた経営の改善が更に必要である。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6001;&#25919;&#37096;/031000&#36001;&#25919;&#35506;/13-&#36001;&#25919;&#20107;&#24773;&#35519;&#26619;/H31/&#65330;2.9&#36001;&#25919;&#29366;&#27841;&#36039;&#26009;&#38598;&#65288;&#65320;30&#27770;&#31639;&#12539;&#36861;&#21152;&#65289;/&#12304;&#36001;&#25919;&#29366;&#27841;&#36039;&#26009;&#38598;&#12305;_032018_&#30427;&#23713;&#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68.599999999999994</v>
          </cell>
          <cell r="CN51">
            <v>64.2</v>
          </cell>
          <cell r="CV51">
            <v>60.6</v>
          </cell>
        </row>
        <row r="53">
          <cell r="CF53">
            <v>56.6</v>
          </cell>
          <cell r="CN53">
            <v>58.2</v>
          </cell>
          <cell r="CV53">
            <v>59.6</v>
          </cell>
        </row>
        <row r="55">
          <cell r="AN55" t="str">
            <v>類似団体内平均値</v>
          </cell>
          <cell r="CF55">
            <v>38.9</v>
          </cell>
          <cell r="CN55">
            <v>37.6</v>
          </cell>
          <cell r="CV55">
            <v>34</v>
          </cell>
        </row>
        <row r="57">
          <cell r="CF57">
            <v>59.3</v>
          </cell>
          <cell r="CN57">
            <v>60</v>
          </cell>
          <cell r="CV57">
            <v>60.8</v>
          </cell>
        </row>
        <row r="72">
          <cell r="BP72" t="str">
            <v>H26</v>
          </cell>
          <cell r="BX72" t="str">
            <v>H27</v>
          </cell>
          <cell r="CF72" t="str">
            <v>H28</v>
          </cell>
          <cell r="CN72" t="str">
            <v>H29</v>
          </cell>
          <cell r="CV72" t="str">
            <v>H30</v>
          </cell>
        </row>
        <row r="73">
          <cell r="AN73" t="str">
            <v>当該団体値</v>
          </cell>
          <cell r="BP73">
            <v>75.599999999999994</v>
          </cell>
          <cell r="BX73">
            <v>73</v>
          </cell>
          <cell r="CF73">
            <v>68.599999999999994</v>
          </cell>
          <cell r="CN73">
            <v>64.2</v>
          </cell>
          <cell r="CV73">
            <v>60.6</v>
          </cell>
        </row>
        <row r="75">
          <cell r="BP75">
            <v>11.2</v>
          </cell>
          <cell r="BX75">
            <v>10.4</v>
          </cell>
          <cell r="CF75">
            <v>9.6</v>
          </cell>
          <cell r="CN75">
            <v>9.5</v>
          </cell>
          <cell r="CV75">
            <v>9.3000000000000007</v>
          </cell>
        </row>
        <row r="77">
          <cell r="AN77" t="str">
            <v>類似団体内平均値</v>
          </cell>
          <cell r="BP77">
            <v>47</v>
          </cell>
          <cell r="BX77">
            <v>41.4</v>
          </cell>
          <cell r="CF77">
            <v>38.9</v>
          </cell>
          <cell r="CN77">
            <v>37.6</v>
          </cell>
          <cell r="CV77">
            <v>34</v>
          </cell>
        </row>
        <row r="79">
          <cell r="BP79">
            <v>7.3</v>
          </cell>
          <cell r="BX79">
            <v>6.7</v>
          </cell>
          <cell r="CF79">
            <v>6.4</v>
          </cell>
          <cell r="CN79">
            <v>6.1</v>
          </cell>
          <cell r="CV79">
            <v>5.9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5" zoomScaleNormal="75" workbookViewId="0">
      <selection activeCell="AN55" sqref="AN55:BA58"/>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112067865</v>
      </c>
      <c r="BO4" s="392"/>
      <c r="BP4" s="392"/>
      <c r="BQ4" s="392"/>
      <c r="BR4" s="392"/>
      <c r="BS4" s="392"/>
      <c r="BT4" s="392"/>
      <c r="BU4" s="393"/>
      <c r="BV4" s="391">
        <v>110886019</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1.6</v>
      </c>
      <c r="CU4" s="398"/>
      <c r="CV4" s="398"/>
      <c r="CW4" s="398"/>
      <c r="CX4" s="398"/>
      <c r="CY4" s="398"/>
      <c r="CZ4" s="398"/>
      <c r="DA4" s="399"/>
      <c r="DB4" s="397">
        <v>1.9</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110325183</v>
      </c>
      <c r="BO5" s="429"/>
      <c r="BP5" s="429"/>
      <c r="BQ5" s="429"/>
      <c r="BR5" s="429"/>
      <c r="BS5" s="429"/>
      <c r="BT5" s="429"/>
      <c r="BU5" s="430"/>
      <c r="BV5" s="428">
        <v>109255976</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95.1</v>
      </c>
      <c r="CU5" s="426"/>
      <c r="CV5" s="426"/>
      <c r="CW5" s="426"/>
      <c r="CX5" s="426"/>
      <c r="CY5" s="426"/>
      <c r="CZ5" s="426"/>
      <c r="DA5" s="427"/>
      <c r="DB5" s="425">
        <v>94.4</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1742682</v>
      </c>
      <c r="BO6" s="429"/>
      <c r="BP6" s="429"/>
      <c r="BQ6" s="429"/>
      <c r="BR6" s="429"/>
      <c r="BS6" s="429"/>
      <c r="BT6" s="429"/>
      <c r="BU6" s="430"/>
      <c r="BV6" s="428">
        <v>1630043</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103.1</v>
      </c>
      <c r="CU6" s="466"/>
      <c r="CV6" s="466"/>
      <c r="CW6" s="466"/>
      <c r="CX6" s="466"/>
      <c r="CY6" s="466"/>
      <c r="CZ6" s="466"/>
      <c r="DA6" s="467"/>
      <c r="DB6" s="465">
        <v>101.8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712597</v>
      </c>
      <c r="BO7" s="429"/>
      <c r="BP7" s="429"/>
      <c r="BQ7" s="429"/>
      <c r="BR7" s="429"/>
      <c r="BS7" s="429"/>
      <c r="BT7" s="429"/>
      <c r="BU7" s="430"/>
      <c r="BV7" s="428">
        <v>423470</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63911655</v>
      </c>
      <c r="CU7" s="429"/>
      <c r="CV7" s="429"/>
      <c r="CW7" s="429"/>
      <c r="CX7" s="429"/>
      <c r="CY7" s="429"/>
      <c r="CZ7" s="429"/>
      <c r="DA7" s="430"/>
      <c r="DB7" s="428">
        <v>64294344</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94</v>
      </c>
      <c r="AV8" s="461"/>
      <c r="AW8" s="461"/>
      <c r="AX8" s="461"/>
      <c r="AY8" s="462" t="s">
        <v>110</v>
      </c>
      <c r="AZ8" s="463"/>
      <c r="BA8" s="463"/>
      <c r="BB8" s="463"/>
      <c r="BC8" s="463"/>
      <c r="BD8" s="463"/>
      <c r="BE8" s="463"/>
      <c r="BF8" s="463"/>
      <c r="BG8" s="463"/>
      <c r="BH8" s="463"/>
      <c r="BI8" s="463"/>
      <c r="BJ8" s="463"/>
      <c r="BK8" s="463"/>
      <c r="BL8" s="463"/>
      <c r="BM8" s="464"/>
      <c r="BN8" s="428">
        <v>1030085</v>
      </c>
      <c r="BO8" s="429"/>
      <c r="BP8" s="429"/>
      <c r="BQ8" s="429"/>
      <c r="BR8" s="429"/>
      <c r="BS8" s="429"/>
      <c r="BT8" s="429"/>
      <c r="BU8" s="430"/>
      <c r="BV8" s="428">
        <v>1206573</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0.75</v>
      </c>
      <c r="CU8" s="469"/>
      <c r="CV8" s="469"/>
      <c r="CW8" s="469"/>
      <c r="CX8" s="469"/>
      <c r="CY8" s="469"/>
      <c r="CZ8" s="469"/>
      <c r="DA8" s="470"/>
      <c r="DB8" s="468">
        <v>0.74</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297631</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94</v>
      </c>
      <c r="AV9" s="461"/>
      <c r="AW9" s="461"/>
      <c r="AX9" s="461"/>
      <c r="AY9" s="462" t="s">
        <v>116</v>
      </c>
      <c r="AZ9" s="463"/>
      <c r="BA9" s="463"/>
      <c r="BB9" s="463"/>
      <c r="BC9" s="463"/>
      <c r="BD9" s="463"/>
      <c r="BE9" s="463"/>
      <c r="BF9" s="463"/>
      <c r="BG9" s="463"/>
      <c r="BH9" s="463"/>
      <c r="BI9" s="463"/>
      <c r="BJ9" s="463"/>
      <c r="BK9" s="463"/>
      <c r="BL9" s="463"/>
      <c r="BM9" s="464"/>
      <c r="BN9" s="428">
        <v>-176488</v>
      </c>
      <c r="BO9" s="429"/>
      <c r="BP9" s="429"/>
      <c r="BQ9" s="429"/>
      <c r="BR9" s="429"/>
      <c r="BS9" s="429"/>
      <c r="BT9" s="429"/>
      <c r="BU9" s="430"/>
      <c r="BV9" s="428">
        <v>-73058</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16.5</v>
      </c>
      <c r="CU9" s="426"/>
      <c r="CV9" s="426"/>
      <c r="CW9" s="426"/>
      <c r="CX9" s="426"/>
      <c r="CY9" s="426"/>
      <c r="CZ9" s="426"/>
      <c r="DA9" s="427"/>
      <c r="DB9" s="425">
        <v>16.7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298348</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94</v>
      </c>
      <c r="AV10" s="461"/>
      <c r="AW10" s="461"/>
      <c r="AX10" s="461"/>
      <c r="AY10" s="462" t="s">
        <v>120</v>
      </c>
      <c r="AZ10" s="463"/>
      <c r="BA10" s="463"/>
      <c r="BB10" s="463"/>
      <c r="BC10" s="463"/>
      <c r="BD10" s="463"/>
      <c r="BE10" s="463"/>
      <c r="BF10" s="463"/>
      <c r="BG10" s="463"/>
      <c r="BH10" s="463"/>
      <c r="BI10" s="463"/>
      <c r="BJ10" s="463"/>
      <c r="BK10" s="463"/>
      <c r="BL10" s="463"/>
      <c r="BM10" s="464"/>
      <c r="BN10" s="428">
        <v>983485</v>
      </c>
      <c r="BO10" s="429"/>
      <c r="BP10" s="429"/>
      <c r="BQ10" s="429"/>
      <c r="BR10" s="429"/>
      <c r="BS10" s="429"/>
      <c r="BT10" s="429"/>
      <c r="BU10" s="430"/>
      <c r="BV10" s="428">
        <v>614857</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3707</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290136</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125</v>
      </c>
      <c r="AV12" s="461"/>
      <c r="AW12" s="461"/>
      <c r="AX12" s="461"/>
      <c r="AY12" s="462" t="s">
        <v>135</v>
      </c>
      <c r="AZ12" s="463"/>
      <c r="BA12" s="463"/>
      <c r="BB12" s="463"/>
      <c r="BC12" s="463"/>
      <c r="BD12" s="463"/>
      <c r="BE12" s="463"/>
      <c r="BF12" s="463"/>
      <c r="BG12" s="463"/>
      <c r="BH12" s="463"/>
      <c r="BI12" s="463"/>
      <c r="BJ12" s="463"/>
      <c r="BK12" s="463"/>
      <c r="BL12" s="463"/>
      <c r="BM12" s="464"/>
      <c r="BN12" s="428">
        <v>1141479</v>
      </c>
      <c r="BO12" s="429"/>
      <c r="BP12" s="429"/>
      <c r="BQ12" s="429"/>
      <c r="BR12" s="429"/>
      <c r="BS12" s="429"/>
      <c r="BT12" s="429"/>
      <c r="BU12" s="430"/>
      <c r="BV12" s="428">
        <v>1913830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288667</v>
      </c>
      <c r="S13" s="510"/>
      <c r="T13" s="510"/>
      <c r="U13" s="510"/>
      <c r="V13" s="511"/>
      <c r="W13" s="444" t="s">
        <v>138</v>
      </c>
      <c r="X13" s="445"/>
      <c r="Y13" s="445"/>
      <c r="Z13" s="445"/>
      <c r="AA13" s="445"/>
      <c r="AB13" s="435"/>
      <c r="AC13" s="479">
        <v>4797</v>
      </c>
      <c r="AD13" s="480"/>
      <c r="AE13" s="480"/>
      <c r="AF13" s="480"/>
      <c r="AG13" s="519"/>
      <c r="AH13" s="479">
        <v>5016</v>
      </c>
      <c r="AI13" s="480"/>
      <c r="AJ13" s="480"/>
      <c r="AK13" s="480"/>
      <c r="AL13" s="481"/>
      <c r="AM13" s="457" t="s">
        <v>139</v>
      </c>
      <c r="AN13" s="458"/>
      <c r="AO13" s="458"/>
      <c r="AP13" s="458"/>
      <c r="AQ13" s="458"/>
      <c r="AR13" s="458"/>
      <c r="AS13" s="458"/>
      <c r="AT13" s="459"/>
      <c r="AU13" s="460" t="s">
        <v>125</v>
      </c>
      <c r="AV13" s="461"/>
      <c r="AW13" s="461"/>
      <c r="AX13" s="461"/>
      <c r="AY13" s="462" t="s">
        <v>140</v>
      </c>
      <c r="AZ13" s="463"/>
      <c r="BA13" s="463"/>
      <c r="BB13" s="463"/>
      <c r="BC13" s="463"/>
      <c r="BD13" s="463"/>
      <c r="BE13" s="463"/>
      <c r="BF13" s="463"/>
      <c r="BG13" s="463"/>
      <c r="BH13" s="463"/>
      <c r="BI13" s="463"/>
      <c r="BJ13" s="463"/>
      <c r="BK13" s="463"/>
      <c r="BL13" s="463"/>
      <c r="BM13" s="464"/>
      <c r="BN13" s="428">
        <v>-334482</v>
      </c>
      <c r="BO13" s="429"/>
      <c r="BP13" s="429"/>
      <c r="BQ13" s="429"/>
      <c r="BR13" s="429"/>
      <c r="BS13" s="429"/>
      <c r="BT13" s="429"/>
      <c r="BU13" s="430"/>
      <c r="BV13" s="428">
        <v>-1368324</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9.3000000000000007</v>
      </c>
      <c r="CU13" s="426"/>
      <c r="CV13" s="426"/>
      <c r="CW13" s="426"/>
      <c r="CX13" s="426"/>
      <c r="CY13" s="426"/>
      <c r="CZ13" s="426"/>
      <c r="DA13" s="427"/>
      <c r="DB13" s="425">
        <v>9.5</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291859</v>
      </c>
      <c r="S14" s="510"/>
      <c r="T14" s="510"/>
      <c r="U14" s="510"/>
      <c r="V14" s="511"/>
      <c r="W14" s="418"/>
      <c r="X14" s="419"/>
      <c r="Y14" s="419"/>
      <c r="Z14" s="419"/>
      <c r="AA14" s="419"/>
      <c r="AB14" s="408"/>
      <c r="AC14" s="512">
        <v>3.4</v>
      </c>
      <c r="AD14" s="513"/>
      <c r="AE14" s="513"/>
      <c r="AF14" s="513"/>
      <c r="AG14" s="514"/>
      <c r="AH14" s="512">
        <v>3.7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60.6</v>
      </c>
      <c r="CU14" s="524"/>
      <c r="CV14" s="524"/>
      <c r="CW14" s="524"/>
      <c r="CX14" s="524"/>
      <c r="CY14" s="524"/>
      <c r="CZ14" s="524"/>
      <c r="DA14" s="525"/>
      <c r="DB14" s="523">
        <v>64.2</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144</v>
      </c>
      <c r="N15" s="517"/>
      <c r="O15" s="517"/>
      <c r="P15" s="517"/>
      <c r="Q15" s="518"/>
      <c r="R15" s="509">
        <v>290422</v>
      </c>
      <c r="S15" s="510"/>
      <c r="T15" s="510"/>
      <c r="U15" s="510"/>
      <c r="V15" s="511"/>
      <c r="W15" s="444" t="s">
        <v>145</v>
      </c>
      <c r="X15" s="445"/>
      <c r="Y15" s="445"/>
      <c r="Z15" s="445"/>
      <c r="AA15" s="445"/>
      <c r="AB15" s="435"/>
      <c r="AC15" s="479">
        <v>20013</v>
      </c>
      <c r="AD15" s="480"/>
      <c r="AE15" s="480"/>
      <c r="AF15" s="480"/>
      <c r="AG15" s="519"/>
      <c r="AH15" s="479">
        <v>18242</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36556560</v>
      </c>
      <c r="BO15" s="392"/>
      <c r="BP15" s="392"/>
      <c r="BQ15" s="392"/>
      <c r="BR15" s="392"/>
      <c r="BS15" s="392"/>
      <c r="BT15" s="392"/>
      <c r="BU15" s="393"/>
      <c r="BV15" s="391">
        <v>36527241</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14.3</v>
      </c>
      <c r="AD16" s="513"/>
      <c r="AE16" s="513"/>
      <c r="AF16" s="513"/>
      <c r="AG16" s="514"/>
      <c r="AH16" s="512">
        <v>13.5</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48154857</v>
      </c>
      <c r="BO16" s="429"/>
      <c r="BP16" s="429"/>
      <c r="BQ16" s="429"/>
      <c r="BR16" s="429"/>
      <c r="BS16" s="429"/>
      <c r="BT16" s="429"/>
      <c r="BU16" s="430"/>
      <c r="BV16" s="428">
        <v>48618121</v>
      </c>
      <c r="BW16" s="429"/>
      <c r="BX16" s="429"/>
      <c r="BY16" s="429"/>
      <c r="BZ16" s="429"/>
      <c r="CA16" s="429"/>
      <c r="CB16" s="429"/>
      <c r="CC16" s="430"/>
      <c r="CD16" s="200"/>
      <c r="CE16" s="535" t="s">
        <v>151</v>
      </c>
      <c r="CF16" s="535"/>
      <c r="CG16" s="535"/>
      <c r="CH16" s="535"/>
      <c r="CI16" s="535"/>
      <c r="CJ16" s="535"/>
      <c r="CK16" s="535"/>
      <c r="CL16" s="535"/>
      <c r="CM16" s="535"/>
      <c r="CN16" s="535"/>
      <c r="CO16" s="535"/>
      <c r="CP16" s="535"/>
      <c r="CQ16" s="535"/>
      <c r="CR16" s="535"/>
      <c r="CS16" s="536"/>
      <c r="CT16" s="425">
        <v>5.5</v>
      </c>
      <c r="CU16" s="426"/>
      <c r="CV16" s="426"/>
      <c r="CW16" s="426"/>
      <c r="CX16" s="426"/>
      <c r="CY16" s="426"/>
      <c r="CZ16" s="426"/>
      <c r="DA16" s="427"/>
      <c r="DB16" s="425">
        <v>3</v>
      </c>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149</v>
      </c>
      <c r="S17" s="530"/>
      <c r="T17" s="530"/>
      <c r="U17" s="530"/>
      <c r="V17" s="531"/>
      <c r="W17" s="444" t="s">
        <v>153</v>
      </c>
      <c r="X17" s="445"/>
      <c r="Y17" s="445"/>
      <c r="Z17" s="445"/>
      <c r="AA17" s="445"/>
      <c r="AB17" s="435"/>
      <c r="AC17" s="479">
        <v>115081</v>
      </c>
      <c r="AD17" s="480"/>
      <c r="AE17" s="480"/>
      <c r="AF17" s="480"/>
      <c r="AG17" s="519"/>
      <c r="AH17" s="479">
        <v>112277</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46940403</v>
      </c>
      <c r="BO17" s="429"/>
      <c r="BP17" s="429"/>
      <c r="BQ17" s="429"/>
      <c r="BR17" s="429"/>
      <c r="BS17" s="429"/>
      <c r="BT17" s="429"/>
      <c r="BU17" s="430"/>
      <c r="BV17" s="428">
        <v>46953498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155</v>
      </c>
      <c r="C18" s="471"/>
      <c r="D18" s="471"/>
      <c r="E18" s="540"/>
      <c r="F18" s="540"/>
      <c r="G18" s="540"/>
      <c r="H18" s="540"/>
      <c r="I18" s="540"/>
      <c r="J18" s="540"/>
      <c r="K18" s="540"/>
      <c r="L18" s="541">
        <v>886.47</v>
      </c>
      <c r="M18" s="541"/>
      <c r="N18" s="541"/>
      <c r="O18" s="541"/>
      <c r="P18" s="541"/>
      <c r="Q18" s="541"/>
      <c r="R18" s="542"/>
      <c r="S18" s="542"/>
      <c r="T18" s="542"/>
      <c r="U18" s="542"/>
      <c r="V18" s="543"/>
      <c r="W18" s="446"/>
      <c r="X18" s="447"/>
      <c r="Y18" s="447"/>
      <c r="Z18" s="447"/>
      <c r="AA18" s="447"/>
      <c r="AB18" s="438"/>
      <c r="AC18" s="544">
        <v>82.3</v>
      </c>
      <c r="AD18" s="545"/>
      <c r="AE18" s="545"/>
      <c r="AF18" s="545"/>
      <c r="AG18" s="546"/>
      <c r="AH18" s="544">
        <v>82.8</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62388001</v>
      </c>
      <c r="BO18" s="429"/>
      <c r="BP18" s="429"/>
      <c r="BQ18" s="429"/>
      <c r="BR18" s="429"/>
      <c r="BS18" s="429"/>
      <c r="BT18" s="429"/>
      <c r="BU18" s="430"/>
      <c r="BV18" s="428">
        <v>61819440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157</v>
      </c>
      <c r="C19" s="471"/>
      <c r="D19" s="471"/>
      <c r="E19" s="540"/>
      <c r="F19" s="540"/>
      <c r="G19" s="540"/>
      <c r="H19" s="540"/>
      <c r="I19" s="540"/>
      <c r="J19" s="540"/>
      <c r="K19" s="540"/>
      <c r="L19" s="548">
        <v>336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74181491</v>
      </c>
      <c r="BO19" s="429"/>
      <c r="BP19" s="429"/>
      <c r="BQ19" s="429"/>
      <c r="BR19" s="429"/>
      <c r="BS19" s="429"/>
      <c r="BT19" s="429"/>
      <c r="BU19" s="430"/>
      <c r="BV19" s="428">
        <v>73889787</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159</v>
      </c>
      <c r="C20" s="471"/>
      <c r="D20" s="471"/>
      <c r="E20" s="540"/>
      <c r="F20" s="540"/>
      <c r="G20" s="540"/>
      <c r="H20" s="540"/>
      <c r="I20" s="540"/>
      <c r="J20" s="540"/>
      <c r="K20" s="540"/>
      <c r="L20" s="548">
        <v>129718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131002651</v>
      </c>
      <c r="BO23" s="429"/>
      <c r="BP23" s="429"/>
      <c r="BQ23" s="429"/>
      <c r="BR23" s="429"/>
      <c r="BS23" s="429"/>
      <c r="BT23" s="429"/>
      <c r="BU23" s="430"/>
      <c r="BV23" s="428">
        <v>130960250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168</v>
      </c>
      <c r="F24" s="458"/>
      <c r="G24" s="458"/>
      <c r="H24" s="458"/>
      <c r="I24" s="458"/>
      <c r="J24" s="458"/>
      <c r="K24" s="459"/>
      <c r="L24" s="479">
        <v>1</v>
      </c>
      <c r="M24" s="480"/>
      <c r="N24" s="480"/>
      <c r="O24" s="480"/>
      <c r="P24" s="519"/>
      <c r="Q24" s="479">
        <v>11380</v>
      </c>
      <c r="R24" s="480"/>
      <c r="S24" s="480"/>
      <c r="T24" s="480"/>
      <c r="U24" s="480"/>
      <c r="V24" s="519"/>
      <c r="W24" s="578"/>
      <c r="X24" s="566"/>
      <c r="Y24" s="567"/>
      <c r="Z24" s="478" t="s">
        <v>169</v>
      </c>
      <c r="AA24" s="458"/>
      <c r="AB24" s="458"/>
      <c r="AC24" s="458"/>
      <c r="AD24" s="458"/>
      <c r="AE24" s="458"/>
      <c r="AF24" s="458"/>
      <c r="AG24" s="459"/>
      <c r="AH24" s="479">
        <v>1636</v>
      </c>
      <c r="AI24" s="480"/>
      <c r="AJ24" s="480"/>
      <c r="AK24" s="480"/>
      <c r="AL24" s="519"/>
      <c r="AM24" s="479">
        <v>5102684</v>
      </c>
      <c r="AN24" s="480"/>
      <c r="AO24" s="480"/>
      <c r="AP24" s="480"/>
      <c r="AQ24" s="480"/>
      <c r="AR24" s="519"/>
      <c r="AS24" s="479">
        <v>3119</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107309025</v>
      </c>
      <c r="BO24" s="429"/>
      <c r="BP24" s="429"/>
      <c r="BQ24" s="429"/>
      <c r="BR24" s="429"/>
      <c r="BS24" s="429"/>
      <c r="BT24" s="429"/>
      <c r="BU24" s="430"/>
      <c r="BV24" s="428">
        <v>105400964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171</v>
      </c>
      <c r="F25" s="458"/>
      <c r="G25" s="458"/>
      <c r="H25" s="458"/>
      <c r="I25" s="458"/>
      <c r="J25" s="458"/>
      <c r="K25" s="459"/>
      <c r="L25" s="479">
        <v>2</v>
      </c>
      <c r="M25" s="480"/>
      <c r="N25" s="480"/>
      <c r="O25" s="480"/>
      <c r="P25" s="519"/>
      <c r="Q25" s="479">
        <v>8820</v>
      </c>
      <c r="R25" s="480"/>
      <c r="S25" s="480"/>
      <c r="T25" s="480"/>
      <c r="U25" s="480"/>
      <c r="V25" s="519"/>
      <c r="W25" s="578"/>
      <c r="X25" s="566"/>
      <c r="Y25" s="567"/>
      <c r="Z25" s="478" t="s">
        <v>172</v>
      </c>
      <c r="AA25" s="458"/>
      <c r="AB25" s="458"/>
      <c r="AC25" s="458"/>
      <c r="AD25" s="458"/>
      <c r="AE25" s="458"/>
      <c r="AF25" s="458"/>
      <c r="AG25" s="459"/>
      <c r="AH25" s="479" t="s">
        <v>128</v>
      </c>
      <c r="AI25" s="480"/>
      <c r="AJ25" s="480"/>
      <c r="AK25" s="480"/>
      <c r="AL25" s="519"/>
      <c r="AM25" s="479" t="s">
        <v>129</v>
      </c>
      <c r="AN25" s="480"/>
      <c r="AO25" s="480"/>
      <c r="AP25" s="480"/>
      <c r="AQ25" s="480"/>
      <c r="AR25" s="519"/>
      <c r="AS25" s="479" t="s">
        <v>128</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39804896</v>
      </c>
      <c r="BO25" s="392"/>
      <c r="BP25" s="392"/>
      <c r="BQ25" s="392"/>
      <c r="BR25" s="392"/>
      <c r="BS25" s="392"/>
      <c r="BT25" s="392"/>
      <c r="BU25" s="393"/>
      <c r="BV25" s="391">
        <v>16837842</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174</v>
      </c>
      <c r="F26" s="458"/>
      <c r="G26" s="458"/>
      <c r="H26" s="458"/>
      <c r="I26" s="458"/>
      <c r="J26" s="458"/>
      <c r="K26" s="459"/>
      <c r="L26" s="479">
        <v>1</v>
      </c>
      <c r="M26" s="480"/>
      <c r="N26" s="480"/>
      <c r="O26" s="480"/>
      <c r="P26" s="519"/>
      <c r="Q26" s="479">
        <v>7210</v>
      </c>
      <c r="R26" s="480"/>
      <c r="S26" s="480"/>
      <c r="T26" s="480"/>
      <c r="U26" s="480"/>
      <c r="V26" s="519"/>
      <c r="W26" s="578"/>
      <c r="X26" s="566"/>
      <c r="Y26" s="567"/>
      <c r="Z26" s="478" t="s">
        <v>175</v>
      </c>
      <c r="AA26" s="588"/>
      <c r="AB26" s="588"/>
      <c r="AC26" s="588"/>
      <c r="AD26" s="588"/>
      <c r="AE26" s="588"/>
      <c r="AF26" s="588"/>
      <c r="AG26" s="589"/>
      <c r="AH26" s="479">
        <v>246</v>
      </c>
      <c r="AI26" s="480"/>
      <c r="AJ26" s="480"/>
      <c r="AK26" s="480"/>
      <c r="AL26" s="519"/>
      <c r="AM26" s="479">
        <v>784002</v>
      </c>
      <c r="AN26" s="480"/>
      <c r="AO26" s="480"/>
      <c r="AP26" s="480"/>
      <c r="AQ26" s="480"/>
      <c r="AR26" s="519"/>
      <c r="AS26" s="479">
        <v>3187</v>
      </c>
      <c r="AT26" s="480"/>
      <c r="AU26" s="480"/>
      <c r="AV26" s="480"/>
      <c r="AW26" s="480"/>
      <c r="AX26" s="481"/>
      <c r="AY26" s="431" t="s">
        <v>176</v>
      </c>
      <c r="AZ26" s="432"/>
      <c r="BA26" s="432"/>
      <c r="BB26" s="432"/>
      <c r="BC26" s="432"/>
      <c r="BD26" s="432"/>
      <c r="BE26" s="432"/>
      <c r="BF26" s="432"/>
      <c r="BG26" s="432"/>
      <c r="BH26" s="432"/>
      <c r="BI26" s="432"/>
      <c r="BJ26" s="432"/>
      <c r="BK26" s="432"/>
      <c r="BL26" s="432"/>
      <c r="BM26" s="433"/>
      <c r="BN26" s="428" t="s">
        <v>128</v>
      </c>
      <c r="BO26" s="429"/>
      <c r="BP26" s="429"/>
      <c r="BQ26" s="429"/>
      <c r="BR26" s="429"/>
      <c r="BS26" s="429"/>
      <c r="BT26" s="429"/>
      <c r="BU26" s="430"/>
      <c r="BV26" s="428" t="s">
        <v>177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7110</v>
      </c>
      <c r="R27" s="480"/>
      <c r="S27" s="480"/>
      <c r="T27" s="480"/>
      <c r="U27" s="480"/>
      <c r="V27" s="519"/>
      <c r="W27" s="578"/>
      <c r="X27" s="566"/>
      <c r="Y27" s="567"/>
      <c r="Z27" s="478" t="s">
        <v>179</v>
      </c>
      <c r="AA27" s="458"/>
      <c r="AB27" s="458"/>
      <c r="AC27" s="458"/>
      <c r="AD27" s="458"/>
      <c r="AE27" s="458"/>
      <c r="AF27" s="458"/>
      <c r="AG27" s="459"/>
      <c r="AH27" s="479">
        <v>71</v>
      </c>
      <c r="AI27" s="480"/>
      <c r="AJ27" s="480"/>
      <c r="AK27" s="480"/>
      <c r="AL27" s="519"/>
      <c r="AM27" s="479">
        <v>280033</v>
      </c>
      <c r="AN27" s="480"/>
      <c r="AO27" s="480"/>
      <c r="AP27" s="480"/>
      <c r="AQ27" s="480"/>
      <c r="AR27" s="519"/>
      <c r="AS27" s="479">
        <v>3944</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4797500</v>
      </c>
      <c r="BO27" s="602"/>
      <c r="BP27" s="602"/>
      <c r="BQ27" s="602"/>
      <c r="BR27" s="602"/>
      <c r="BS27" s="602"/>
      <c r="BT27" s="602"/>
      <c r="BU27" s="603"/>
      <c r="BV27" s="601">
        <v>4797500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6450</v>
      </c>
      <c r="R28" s="480"/>
      <c r="S28" s="480"/>
      <c r="T28" s="480"/>
      <c r="U28" s="480"/>
      <c r="V28" s="519"/>
      <c r="W28" s="578"/>
      <c r="X28" s="566"/>
      <c r="Y28" s="567"/>
      <c r="Z28" s="478" t="s">
        <v>182</v>
      </c>
      <c r="AA28" s="458"/>
      <c r="AB28" s="458"/>
      <c r="AC28" s="458"/>
      <c r="AD28" s="458"/>
      <c r="AE28" s="458"/>
      <c r="AF28" s="458"/>
      <c r="AG28" s="459"/>
      <c r="AH28" s="479" t="s">
        <v>129</v>
      </c>
      <c r="AI28" s="480"/>
      <c r="AJ28" s="480"/>
      <c r="AK28" s="480"/>
      <c r="AL28" s="519"/>
      <c r="AM28" s="479" t="s">
        <v>129</v>
      </c>
      <c r="AN28" s="480"/>
      <c r="AO28" s="480"/>
      <c r="AP28" s="480"/>
      <c r="AQ28" s="480"/>
      <c r="AR28" s="519"/>
      <c r="AS28" s="479" t="s">
        <v>183</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7732889</v>
      </c>
      <c r="BO28" s="392"/>
      <c r="BP28" s="392"/>
      <c r="BQ28" s="392"/>
      <c r="BR28" s="392"/>
      <c r="BS28" s="392"/>
      <c r="BT28" s="392"/>
      <c r="BU28" s="393"/>
      <c r="BV28" s="391">
        <v>7890883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36</v>
      </c>
      <c r="M29" s="480"/>
      <c r="N29" s="480"/>
      <c r="O29" s="480"/>
      <c r="P29" s="519"/>
      <c r="Q29" s="479">
        <v>6170</v>
      </c>
      <c r="R29" s="480"/>
      <c r="S29" s="480"/>
      <c r="T29" s="480"/>
      <c r="U29" s="480"/>
      <c r="V29" s="519"/>
      <c r="W29" s="579"/>
      <c r="X29" s="580"/>
      <c r="Y29" s="581"/>
      <c r="Z29" s="478" t="s">
        <v>186</v>
      </c>
      <c r="AA29" s="458"/>
      <c r="AB29" s="458"/>
      <c r="AC29" s="458"/>
      <c r="AD29" s="458"/>
      <c r="AE29" s="458"/>
      <c r="AF29" s="458"/>
      <c r="AG29" s="459"/>
      <c r="AH29" s="479">
        <v>1707</v>
      </c>
      <c r="AI29" s="480"/>
      <c r="AJ29" s="480"/>
      <c r="AK29" s="480"/>
      <c r="AL29" s="519"/>
      <c r="AM29" s="479">
        <v>5382717</v>
      </c>
      <c r="AN29" s="480"/>
      <c r="AO29" s="480"/>
      <c r="AP29" s="480"/>
      <c r="AQ29" s="480"/>
      <c r="AR29" s="519"/>
      <c r="AS29" s="479">
        <v>3153</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307391</v>
      </c>
      <c r="BO29" s="429"/>
      <c r="BP29" s="429"/>
      <c r="BQ29" s="429"/>
      <c r="BR29" s="429"/>
      <c r="BS29" s="429"/>
      <c r="BT29" s="429"/>
      <c r="BU29" s="430"/>
      <c r="BV29" s="428">
        <v>307974</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99.6</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5256595</v>
      </c>
      <c r="BO30" s="602"/>
      <c r="BP30" s="602"/>
      <c r="BQ30" s="602"/>
      <c r="BR30" s="602"/>
      <c r="BS30" s="602"/>
      <c r="BT30" s="602"/>
      <c r="BU30" s="603"/>
      <c r="BV30" s="601">
        <v>4957077</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197</v>
      </c>
      <c r="V33" s="452"/>
      <c r="W33" s="417" t="s">
        <v>196</v>
      </c>
      <c r="X33" s="417"/>
      <c r="Y33" s="417"/>
      <c r="Z33" s="417"/>
      <c r="AA33" s="417"/>
      <c r="AB33" s="417"/>
      <c r="AC33" s="417"/>
      <c r="AD33" s="417"/>
      <c r="AE33" s="417"/>
      <c r="AF33" s="417"/>
      <c r="AG33" s="417"/>
      <c r="AH33" s="417"/>
      <c r="AI33" s="417"/>
      <c r="AJ33" s="417"/>
      <c r="AK33" s="417"/>
      <c r="AL33" s="215"/>
      <c r="AM33" s="452" t="s">
        <v>197</v>
      </c>
      <c r="AN33" s="452"/>
      <c r="AO33" s="417" t="s">
        <v>196</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201</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国民健康保険費特別会計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10</v>
      </c>
      <c r="BF34" s="614"/>
      <c r="BG34" s="615" t="str">
        <f>IF('各会計、関係団体の財政状況及び健全化判断比率'!B34="","",'各会計、関係団体の財政状況及び健全化判断比率'!B34)</f>
        <v>農業集落排水事業費特別会計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盛岡地区広域消防組合</v>
      </c>
      <c r="BZ34" s="615"/>
      <c r="CA34" s="615"/>
      <c r="CB34" s="615"/>
      <c r="CC34" s="615"/>
      <c r="CD34" s="615"/>
      <c r="CE34" s="615"/>
      <c r="CF34" s="615"/>
      <c r="CG34" s="615"/>
      <c r="CH34" s="615"/>
      <c r="CI34" s="615"/>
      <c r="CJ34" s="615"/>
      <c r="CK34" s="615"/>
      <c r="CL34" s="615"/>
      <c r="CM34" s="615"/>
      <c r="CN34" s="213"/>
      <c r="CO34" s="614">
        <f>IF(CQ34="","",MAX(C34:D43,U34:V43,AM34:AN43,BE34:BF43,BW34:BX43)+1)</f>
        <v>23</v>
      </c>
      <c r="CP34" s="614"/>
      <c r="CQ34" s="615" t="str">
        <f>IF('各会計、関係団体の財政状況及び健全化判断比率'!BS7="","",'各会計、関係団体の財政状況及び健全化判断比率'!BS7)</f>
        <v>（財）地場産業振興センター</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母子父子寡婦福祉資金貸付事業費特別会計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介護保険費特別会計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IF('各会計、関係団体の財政状況及び健全化判断比率'!B32="","",'各会計、関係団体の財政状況及び健全化判断比率'!B32)</f>
        <v>下水道事業会計</v>
      </c>
      <c r="AP35" s="615"/>
      <c r="AQ35" s="615"/>
      <c r="AR35" s="615"/>
      <c r="AS35" s="615"/>
      <c r="AT35" s="615"/>
      <c r="AU35" s="615"/>
      <c r="AV35" s="615"/>
      <c r="AW35" s="615"/>
      <c r="AX35" s="615"/>
      <c r="AY35" s="615"/>
      <c r="AZ35" s="615"/>
      <c r="BA35" s="615"/>
      <c r="BB35" s="615"/>
      <c r="BC35" s="615"/>
      <c r="BD35" s="213"/>
      <c r="BE35" s="614">
        <f t="shared" ref="BE35:BE43" si="1">IF(BG35="","",BE34+1)</f>
        <v>11</v>
      </c>
      <c r="BF35" s="614"/>
      <c r="BG35" s="615" t="str">
        <f>IF('各会計、関係団体の財政状況及び健全化判断比率'!B35="","",'各会計、関係団体の財政状況及び健全化判断比率'!B35)</f>
        <v>公設浄化槽事業費特別会計</v>
      </c>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盛岡・紫波地区環境施設組合</v>
      </c>
      <c r="BZ35" s="615"/>
      <c r="CA35" s="615"/>
      <c r="CB35" s="615"/>
      <c r="CC35" s="615"/>
      <c r="CD35" s="615"/>
      <c r="CE35" s="615"/>
      <c r="CF35" s="615"/>
      <c r="CG35" s="615"/>
      <c r="CH35" s="615"/>
      <c r="CI35" s="615"/>
      <c r="CJ35" s="615"/>
      <c r="CK35" s="615"/>
      <c r="CL35" s="615"/>
      <c r="CM35" s="615"/>
      <c r="CN35" s="213"/>
      <c r="CO35" s="614">
        <f t="shared" ref="CO35:CO43" si="3">IF(CQ35="","",CO34+1)</f>
        <v>24</v>
      </c>
      <c r="CP35" s="614"/>
      <c r="CQ35" s="615" t="str">
        <f>IF('各会計、関係団体の財政状況及び健全化判断比率'!BS8="","",'各会計、関係団体の財政状況及び健全化判断比率'!BS8)</f>
        <v>盛岡まちづくり（株）</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土地取得事業費特別会計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後期高齢者医療費特別会計</v>
      </c>
      <c r="X36" s="615"/>
      <c r="Y36" s="615"/>
      <c r="Z36" s="615"/>
      <c r="AA36" s="615"/>
      <c r="AB36" s="615"/>
      <c r="AC36" s="615"/>
      <c r="AD36" s="615"/>
      <c r="AE36" s="615"/>
      <c r="AF36" s="615"/>
      <c r="AG36" s="615"/>
      <c r="AH36" s="615"/>
      <c r="AI36" s="615"/>
      <c r="AJ36" s="615"/>
      <c r="AK36" s="615"/>
      <c r="AL36" s="213"/>
      <c r="AM36" s="614">
        <f t="shared" si="0"/>
        <v>9</v>
      </c>
      <c r="AN36" s="614"/>
      <c r="AO36" s="615" t="str">
        <f>IF('各会計、関係団体の財政状況及び健全化判断比率'!B33="","",'各会計、関係団体の財政状況及び健全化判断比率'!B33)</f>
        <v>病院事業会計</v>
      </c>
      <c r="AP36" s="615"/>
      <c r="AQ36" s="615"/>
      <c r="AR36" s="615"/>
      <c r="AS36" s="615"/>
      <c r="AT36" s="615"/>
      <c r="AU36" s="615"/>
      <c r="AV36" s="615"/>
      <c r="AW36" s="615"/>
      <c r="AX36" s="615"/>
      <c r="AY36" s="615"/>
      <c r="AZ36" s="615"/>
      <c r="BA36" s="615"/>
      <c r="BB36" s="615"/>
      <c r="BC36" s="615"/>
      <c r="BD36" s="213"/>
      <c r="BE36" s="614">
        <f t="shared" si="1"/>
        <v>12</v>
      </c>
      <c r="BF36" s="614"/>
      <c r="BG36" s="615" t="str">
        <f>IF('各会計、関係団体の財政状況及び健全化判断比率'!B36="","",'各会計、関係団体の財政状況及び健全化判断比率'!B36)</f>
        <v>中央卸売市場費特別会計</v>
      </c>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紫波・稗貫衛生処理組合</v>
      </c>
      <c r="BZ36" s="615"/>
      <c r="CA36" s="615"/>
      <c r="CB36" s="615"/>
      <c r="CC36" s="615"/>
      <c r="CD36" s="615"/>
      <c r="CE36" s="615"/>
      <c r="CF36" s="615"/>
      <c r="CG36" s="615"/>
      <c r="CH36" s="615"/>
      <c r="CI36" s="615"/>
      <c r="CJ36" s="615"/>
      <c r="CK36" s="615"/>
      <c r="CL36" s="615"/>
      <c r="CM36" s="615"/>
      <c r="CN36" s="213"/>
      <c r="CO36" s="614">
        <f t="shared" si="3"/>
        <v>25</v>
      </c>
      <c r="CP36" s="614"/>
      <c r="CQ36" s="615" t="str">
        <f>IF('各会計、関係団体の財政状況及び健全化判断比率'!BS9="","",'各会計、関係団体の財政状況及び健全化判断比率'!BS9)</f>
        <v>（財）盛岡観光コンベンション協会</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16</v>
      </c>
      <c r="BX37" s="614"/>
      <c r="BY37" s="615" t="str">
        <f>IF('各会計、関係団体の財政状況及び健全化判断比率'!B71="","",'各会計、関係団体の財政状況及び健全化判断比率'!B71)</f>
        <v>盛岡地区衛生処理組合</v>
      </c>
      <c r="BZ37" s="615"/>
      <c r="CA37" s="615"/>
      <c r="CB37" s="615"/>
      <c r="CC37" s="615"/>
      <c r="CD37" s="615"/>
      <c r="CE37" s="615"/>
      <c r="CF37" s="615"/>
      <c r="CG37" s="615"/>
      <c r="CH37" s="615"/>
      <c r="CI37" s="615"/>
      <c r="CJ37" s="615"/>
      <c r="CK37" s="615"/>
      <c r="CL37" s="615"/>
      <c r="CM37" s="615"/>
      <c r="CN37" s="213"/>
      <c r="CO37" s="614">
        <f t="shared" si="3"/>
        <v>26</v>
      </c>
      <c r="CP37" s="614"/>
      <c r="CQ37" s="615" t="str">
        <f>IF('各会計、関係団体の財政状況及び健全化判断比率'!BS10="","",'各会計、関係団体の財政状況及び健全化判断比率'!BS10)</f>
        <v>たまやま振興</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17</v>
      </c>
      <c r="BX38" s="614"/>
      <c r="BY38" s="615" t="str">
        <f>IF('各会計、関係団体の財政状況及び健全化判断比率'!B72="","",'各会計、関係団体の財政状況及び健全化判断比率'!B72)</f>
        <v>盛岡市・矢巾町都市計画事業等組合</v>
      </c>
      <c r="BZ38" s="615"/>
      <c r="CA38" s="615"/>
      <c r="CB38" s="615"/>
      <c r="CC38" s="615"/>
      <c r="CD38" s="615"/>
      <c r="CE38" s="615"/>
      <c r="CF38" s="615"/>
      <c r="CG38" s="615"/>
      <c r="CH38" s="615"/>
      <c r="CI38" s="615"/>
      <c r="CJ38" s="615"/>
      <c r="CK38" s="615"/>
      <c r="CL38" s="615"/>
      <c r="CM38" s="615"/>
      <c r="CN38" s="213"/>
      <c r="CO38" s="614">
        <f t="shared" si="3"/>
        <v>27</v>
      </c>
      <c r="CP38" s="614"/>
      <c r="CQ38" s="615" t="str">
        <f>IF('各会計、関係団体の財政状況及び健全化判断比率'!BS11="","",'各会計、関係団体の財政状況及び健全化判断比率'!BS11)</f>
        <v>（株）盛岡地域交流センター</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18</v>
      </c>
      <c r="BX39" s="614"/>
      <c r="BY39" s="615" t="str">
        <f>IF('各会計、関係団体の財政状況及び健全化判断比率'!B73="","",'各会計、関係団体の財政状況及び健全化判断比率'!B73)</f>
        <v>矢櫃山造林一部組合</v>
      </c>
      <c r="BZ39" s="615"/>
      <c r="CA39" s="615"/>
      <c r="CB39" s="615"/>
      <c r="CC39" s="615"/>
      <c r="CD39" s="615"/>
      <c r="CE39" s="615"/>
      <c r="CF39" s="615"/>
      <c r="CG39" s="615"/>
      <c r="CH39" s="615"/>
      <c r="CI39" s="615"/>
      <c r="CJ39" s="615"/>
      <c r="CK39" s="615"/>
      <c r="CL39" s="615"/>
      <c r="CM39" s="615"/>
      <c r="CN39" s="213"/>
      <c r="CO39" s="614">
        <f t="shared" si="3"/>
        <v>28</v>
      </c>
      <c r="CP39" s="614"/>
      <c r="CQ39" s="615" t="str">
        <f>IF('各会計、関係団体の財政状況及び健全化判断比率'!BS12="","",'各会計、関係団体の財政状況及び健全化判断比率'!BS12)</f>
        <v>（財）盛岡国際交流協会</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19</v>
      </c>
      <c r="BX40" s="614"/>
      <c r="BY40" s="615" t="str">
        <f>IF('各会計、関係団体の財政状況及び健全化判断比率'!B74="","",'各会計、関係団体の財政状況及び健全化判断比率'!B74)</f>
        <v>岩手・玉山環境組合</v>
      </c>
      <c r="BZ40" s="615"/>
      <c r="CA40" s="615"/>
      <c r="CB40" s="615"/>
      <c r="CC40" s="615"/>
      <c r="CD40" s="615"/>
      <c r="CE40" s="615"/>
      <c r="CF40" s="615"/>
      <c r="CG40" s="615"/>
      <c r="CH40" s="615"/>
      <c r="CI40" s="615"/>
      <c r="CJ40" s="615"/>
      <c r="CK40" s="615"/>
      <c r="CL40" s="615"/>
      <c r="CM40" s="615"/>
      <c r="CN40" s="213"/>
      <c r="CO40" s="614">
        <f t="shared" si="3"/>
        <v>29</v>
      </c>
      <c r="CP40" s="614"/>
      <c r="CQ40" s="615" t="str">
        <f>IF('各会計、関係団体の財政状況及び健全化判断比率'!BS13="","",'各会計、関係団体の財政状況及び健全化判断比率'!BS13)</f>
        <v>（社）盛岡市社会福祉事業団</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20</v>
      </c>
      <c r="BX41" s="614"/>
      <c r="BY41" s="615" t="str">
        <f>IF('各会計、関係団体の財政状況及び健全化判断比率'!B75="","",'各会計、関係団体の財政状況及び健全化判断比率'!B75)</f>
        <v>盛岡北部行政事務組合</v>
      </c>
      <c r="BZ41" s="615"/>
      <c r="CA41" s="615"/>
      <c r="CB41" s="615"/>
      <c r="CC41" s="615"/>
      <c r="CD41" s="615"/>
      <c r="CE41" s="615"/>
      <c r="CF41" s="615"/>
      <c r="CG41" s="615"/>
      <c r="CH41" s="615"/>
      <c r="CI41" s="615"/>
      <c r="CJ41" s="615"/>
      <c r="CK41" s="615"/>
      <c r="CL41" s="615"/>
      <c r="CM41" s="615"/>
      <c r="CN41" s="213"/>
      <c r="CO41" s="614">
        <f t="shared" si="3"/>
        <v>30</v>
      </c>
      <c r="CP41" s="614"/>
      <c r="CQ41" s="615" t="str">
        <f>IF('各会計、関係団体の財政状況及び健全化判断比率'!BS14="","",'各会計、関係団体の財政状況及び健全化判断比率'!BS14)</f>
        <v>盛岡市勤労者福祉サービスセンター</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21</v>
      </c>
      <c r="BX42" s="614"/>
      <c r="BY42" s="615" t="str">
        <f>IF('各会計、関係団体の財政状況及び健全化判断比率'!B76="","",'各会計、関係団体の財政状況及び健全化判断比率'!B76)</f>
        <v>岩手県後期高齢者医療広域連合</v>
      </c>
      <c r="BZ42" s="615"/>
      <c r="CA42" s="615"/>
      <c r="CB42" s="615"/>
      <c r="CC42" s="615"/>
      <c r="CD42" s="615"/>
      <c r="CE42" s="615"/>
      <c r="CF42" s="615"/>
      <c r="CG42" s="615"/>
      <c r="CH42" s="615"/>
      <c r="CI42" s="615"/>
      <c r="CJ42" s="615"/>
      <c r="CK42" s="615"/>
      <c r="CL42" s="615"/>
      <c r="CM42" s="615"/>
      <c r="CN42" s="213"/>
      <c r="CO42" s="614">
        <f t="shared" si="3"/>
        <v>31</v>
      </c>
      <c r="CP42" s="614"/>
      <c r="CQ42" s="615" t="str">
        <f>IF('各会計、関係団体の財政状況及び健全化判断比率'!BS15="","",'各会計、関係団体の財政状況及び健全化判断比率'!BS15)</f>
        <v>（財）盛岡地区勤労者共同福祉センター</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22</v>
      </c>
      <c r="BX43" s="614"/>
      <c r="BY43" s="615" t="str">
        <f>IF('各会計、関係団体の財政状況及び健全化判断比率'!B77="","",'各会計、関係団体の財政状況及び健全化判断比率'!B77)</f>
        <v>岩手県市町村総合事務組合</v>
      </c>
      <c r="BZ43" s="615"/>
      <c r="CA43" s="615"/>
      <c r="CB43" s="615"/>
      <c r="CC43" s="615"/>
      <c r="CD43" s="615"/>
      <c r="CE43" s="615"/>
      <c r="CF43" s="615"/>
      <c r="CG43" s="615"/>
      <c r="CH43" s="615"/>
      <c r="CI43" s="615"/>
      <c r="CJ43" s="615"/>
      <c r="CK43" s="615"/>
      <c r="CL43" s="615"/>
      <c r="CM43" s="615"/>
      <c r="CN43" s="213"/>
      <c r="CO43" s="614">
        <f t="shared" si="3"/>
        <v>32</v>
      </c>
      <c r="CP43" s="614"/>
      <c r="CQ43" s="615" t="str">
        <f>IF('各会計、関係団体の財政状況及び健全化判断比率'!BS16="","",'各会計、関係団体の財政状況及び健全化判断比率'!BS16)</f>
        <v>盛岡市都南自治振興公社</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sheetData>
  <sheetProtection algorithmName="SHA-512" hashValue="goUwIYP/75S4+K/y92oR3JHTvpPbS8f1ffjQBG7A9ltNf90Rx4Nl+Olqjy+S3GHbYEwrPxm9iYmkYXdAdwr54g==" saltValue="shsT8nBB2gkPYLpt6/+yZ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election activeCell="AN55" sqref="AN55:BA5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06" t="s">
        <v>574</v>
      </c>
      <c r="D34" s="1206"/>
      <c r="E34" s="1207"/>
      <c r="F34" s="32">
        <v>0.13</v>
      </c>
      <c r="G34" s="33">
        <v>0.35</v>
      </c>
      <c r="H34" s="33">
        <v>0.13</v>
      </c>
      <c r="I34" s="33" t="s">
        <v>575</v>
      </c>
      <c r="J34" s="34" t="s">
        <v>576</v>
      </c>
      <c r="K34" s="22"/>
      <c r="L34" s="22"/>
      <c r="M34" s="22"/>
      <c r="N34" s="22"/>
      <c r="O34" s="22"/>
      <c r="P34" s="22"/>
    </row>
    <row r="35" spans="1:16" ht="39" customHeight="1" x14ac:dyDescent="0.15">
      <c r="A35" s="22"/>
      <c r="B35" s="35"/>
      <c r="C35" s="1200" t="s">
        <v>577</v>
      </c>
      <c r="D35" s="1201"/>
      <c r="E35" s="1202"/>
      <c r="F35" s="36">
        <v>16.36</v>
      </c>
      <c r="G35" s="37">
        <v>17.100000000000001</v>
      </c>
      <c r="H35" s="37">
        <v>17.09</v>
      </c>
      <c r="I35" s="37">
        <v>17.18</v>
      </c>
      <c r="J35" s="38">
        <v>16.8</v>
      </c>
      <c r="K35" s="22"/>
      <c r="L35" s="22"/>
      <c r="M35" s="22"/>
      <c r="N35" s="22"/>
      <c r="O35" s="22"/>
      <c r="P35" s="22"/>
    </row>
    <row r="36" spans="1:16" ht="39" customHeight="1" x14ac:dyDescent="0.15">
      <c r="A36" s="22"/>
      <c r="B36" s="35"/>
      <c r="C36" s="1200" t="s">
        <v>578</v>
      </c>
      <c r="D36" s="1201"/>
      <c r="E36" s="1202"/>
      <c r="F36" s="36">
        <v>2.5</v>
      </c>
      <c r="G36" s="37">
        <v>2.92</v>
      </c>
      <c r="H36" s="37">
        <v>3.41</v>
      </c>
      <c r="I36" s="37">
        <v>3.93</v>
      </c>
      <c r="J36" s="38">
        <v>4.68</v>
      </c>
      <c r="K36" s="22"/>
      <c r="L36" s="22"/>
      <c r="M36" s="22"/>
      <c r="N36" s="22"/>
      <c r="O36" s="22"/>
      <c r="P36" s="22"/>
    </row>
    <row r="37" spans="1:16" ht="39" customHeight="1" x14ac:dyDescent="0.15">
      <c r="A37" s="22"/>
      <c r="B37" s="35"/>
      <c r="C37" s="1200" t="s">
        <v>579</v>
      </c>
      <c r="D37" s="1201"/>
      <c r="E37" s="1202"/>
      <c r="F37" s="36">
        <v>2.1</v>
      </c>
      <c r="G37" s="37">
        <v>2.63</v>
      </c>
      <c r="H37" s="37">
        <v>1.72</v>
      </c>
      <c r="I37" s="37">
        <v>1.61</v>
      </c>
      <c r="J37" s="38">
        <v>1.49</v>
      </c>
      <c r="K37" s="22"/>
      <c r="L37" s="22"/>
      <c r="M37" s="22"/>
      <c r="N37" s="22"/>
      <c r="O37" s="22"/>
      <c r="P37" s="22"/>
    </row>
    <row r="38" spans="1:16" ht="39" customHeight="1" x14ac:dyDescent="0.15">
      <c r="A38" s="22"/>
      <c r="B38" s="35"/>
      <c r="C38" s="1200" t="s">
        <v>580</v>
      </c>
      <c r="D38" s="1201"/>
      <c r="E38" s="1202"/>
      <c r="F38" s="36">
        <v>0.14000000000000001</v>
      </c>
      <c r="G38" s="37">
        <v>0.02</v>
      </c>
      <c r="H38" s="37">
        <v>0.36</v>
      </c>
      <c r="I38" s="37">
        <v>0.32</v>
      </c>
      <c r="J38" s="38">
        <v>0.26</v>
      </c>
      <c r="K38" s="22"/>
      <c r="L38" s="22"/>
      <c r="M38" s="22"/>
      <c r="N38" s="22"/>
      <c r="O38" s="22"/>
      <c r="P38" s="22"/>
    </row>
    <row r="39" spans="1:16" ht="39" customHeight="1" x14ac:dyDescent="0.15">
      <c r="A39" s="22"/>
      <c r="B39" s="35"/>
      <c r="C39" s="1200" t="s">
        <v>581</v>
      </c>
      <c r="D39" s="1201"/>
      <c r="E39" s="1202"/>
      <c r="F39" s="36">
        <v>0.66</v>
      </c>
      <c r="G39" s="37">
        <v>0.67</v>
      </c>
      <c r="H39" s="37">
        <v>0.61</v>
      </c>
      <c r="I39" s="37">
        <v>2.0099999999999998</v>
      </c>
      <c r="J39" s="38">
        <v>0.26</v>
      </c>
      <c r="K39" s="22"/>
      <c r="L39" s="22"/>
      <c r="M39" s="22"/>
      <c r="N39" s="22"/>
      <c r="O39" s="22"/>
      <c r="P39" s="22"/>
    </row>
    <row r="40" spans="1:16" ht="39" customHeight="1" x14ac:dyDescent="0.15">
      <c r="A40" s="22"/>
      <c r="B40" s="35"/>
      <c r="C40" s="1200" t="s">
        <v>582</v>
      </c>
      <c r="D40" s="1201"/>
      <c r="E40" s="1202"/>
      <c r="F40" s="36">
        <v>0.13</v>
      </c>
      <c r="G40" s="37">
        <v>0.19</v>
      </c>
      <c r="H40" s="37">
        <v>0.27</v>
      </c>
      <c r="I40" s="37">
        <v>0.26</v>
      </c>
      <c r="J40" s="38">
        <v>0.11</v>
      </c>
      <c r="K40" s="22"/>
      <c r="L40" s="22"/>
      <c r="M40" s="22"/>
      <c r="N40" s="22"/>
      <c r="O40" s="22"/>
      <c r="P40" s="22"/>
    </row>
    <row r="41" spans="1:16" ht="39" customHeight="1" x14ac:dyDescent="0.15">
      <c r="A41" s="22"/>
      <c r="B41" s="35"/>
      <c r="C41" s="1200" t="s">
        <v>583</v>
      </c>
      <c r="D41" s="1201"/>
      <c r="E41" s="1202"/>
      <c r="F41" s="36">
        <v>0</v>
      </c>
      <c r="G41" s="37">
        <v>0.01</v>
      </c>
      <c r="H41" s="37">
        <v>0.01</v>
      </c>
      <c r="I41" s="37">
        <v>0.01</v>
      </c>
      <c r="J41" s="38">
        <v>0.01</v>
      </c>
      <c r="K41" s="22"/>
      <c r="L41" s="22"/>
      <c r="M41" s="22"/>
      <c r="N41" s="22"/>
      <c r="O41" s="22"/>
      <c r="P41" s="22"/>
    </row>
    <row r="42" spans="1:16" ht="39" customHeight="1" x14ac:dyDescent="0.15">
      <c r="A42" s="22"/>
      <c r="B42" s="39"/>
      <c r="C42" s="1200" t="s">
        <v>584</v>
      </c>
      <c r="D42" s="1201"/>
      <c r="E42" s="1202"/>
      <c r="F42" s="36" t="s">
        <v>525</v>
      </c>
      <c r="G42" s="37" t="s">
        <v>525</v>
      </c>
      <c r="H42" s="37" t="s">
        <v>525</v>
      </c>
      <c r="I42" s="37" t="s">
        <v>525</v>
      </c>
      <c r="J42" s="38" t="s">
        <v>525</v>
      </c>
      <c r="K42" s="22"/>
      <c r="L42" s="22"/>
      <c r="M42" s="22"/>
      <c r="N42" s="22"/>
      <c r="O42" s="22"/>
      <c r="P42" s="22"/>
    </row>
    <row r="43" spans="1:16" ht="39" customHeight="1" thickBot="1" x14ac:dyDescent="0.2">
      <c r="A43" s="22"/>
      <c r="B43" s="40"/>
      <c r="C43" s="1203" t="s">
        <v>585</v>
      </c>
      <c r="D43" s="1204"/>
      <c r="E43" s="1205"/>
      <c r="F43" s="41">
        <v>0</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o8gFioZ8oxAxaP9VD/Jfk4ku1zseYUI2wjNoDyY3rX2xfi/vro8JyU7FRAIkukE/56fOE9m7vdx4ZyzKEDSWA==" saltValue="0leBn7TmVuLpzg+D98fE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election activeCell="AN55" sqref="AN55:BA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13315</v>
      </c>
      <c r="L45" s="60">
        <v>12921</v>
      </c>
      <c r="M45" s="60">
        <v>12457</v>
      </c>
      <c r="N45" s="60">
        <v>12560</v>
      </c>
      <c r="O45" s="61">
        <v>12436</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525</v>
      </c>
      <c r="L47" s="64" t="s">
        <v>525</v>
      </c>
      <c r="M47" s="64" t="s">
        <v>525</v>
      </c>
      <c r="N47" s="64" t="s">
        <v>525</v>
      </c>
      <c r="O47" s="65" t="s">
        <v>525</v>
      </c>
      <c r="P47" s="48"/>
      <c r="Q47" s="48"/>
      <c r="R47" s="48"/>
      <c r="S47" s="48"/>
      <c r="T47" s="48"/>
      <c r="U47" s="48"/>
    </row>
    <row r="48" spans="1:21" ht="30.75" customHeight="1" x14ac:dyDescent="0.15">
      <c r="A48" s="48"/>
      <c r="B48" s="1210"/>
      <c r="C48" s="1211"/>
      <c r="D48" s="62"/>
      <c r="E48" s="1216" t="s">
        <v>15</v>
      </c>
      <c r="F48" s="1216"/>
      <c r="G48" s="1216"/>
      <c r="H48" s="1216"/>
      <c r="I48" s="1216"/>
      <c r="J48" s="1217"/>
      <c r="K48" s="63">
        <v>3727</v>
      </c>
      <c r="L48" s="64">
        <v>3772</v>
      </c>
      <c r="M48" s="64">
        <v>3695</v>
      </c>
      <c r="N48" s="64">
        <v>3562</v>
      </c>
      <c r="O48" s="65">
        <v>3460</v>
      </c>
      <c r="P48" s="48"/>
      <c r="Q48" s="48"/>
      <c r="R48" s="48"/>
      <c r="S48" s="48"/>
      <c r="T48" s="48"/>
      <c r="U48" s="48"/>
    </row>
    <row r="49" spans="1:21" ht="30.75" customHeight="1" x14ac:dyDescent="0.15">
      <c r="A49" s="48"/>
      <c r="B49" s="1210"/>
      <c r="C49" s="1211"/>
      <c r="D49" s="62"/>
      <c r="E49" s="1216" t="s">
        <v>16</v>
      </c>
      <c r="F49" s="1216"/>
      <c r="G49" s="1216"/>
      <c r="H49" s="1216"/>
      <c r="I49" s="1216"/>
      <c r="J49" s="1217"/>
      <c r="K49" s="63">
        <v>496</v>
      </c>
      <c r="L49" s="64">
        <v>501</v>
      </c>
      <c r="M49" s="64">
        <v>472</v>
      </c>
      <c r="N49" s="64">
        <v>419</v>
      </c>
      <c r="O49" s="65">
        <v>499</v>
      </c>
      <c r="P49" s="48"/>
      <c r="Q49" s="48"/>
      <c r="R49" s="48"/>
      <c r="S49" s="48"/>
      <c r="T49" s="48"/>
      <c r="U49" s="48"/>
    </row>
    <row r="50" spans="1:21" ht="30.75" customHeight="1" x14ac:dyDescent="0.15">
      <c r="A50" s="48"/>
      <c r="B50" s="1210"/>
      <c r="C50" s="1211"/>
      <c r="D50" s="62"/>
      <c r="E50" s="1216" t="s">
        <v>17</v>
      </c>
      <c r="F50" s="1216"/>
      <c r="G50" s="1216"/>
      <c r="H50" s="1216"/>
      <c r="I50" s="1216"/>
      <c r="J50" s="1217"/>
      <c r="K50" s="63">
        <v>183</v>
      </c>
      <c r="L50" s="64">
        <v>183</v>
      </c>
      <c r="M50" s="64">
        <v>183</v>
      </c>
      <c r="N50" s="64">
        <v>183</v>
      </c>
      <c r="O50" s="65">
        <v>168</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525</v>
      </c>
      <c r="L51" s="64" t="s">
        <v>525</v>
      </c>
      <c r="M51" s="64" t="s">
        <v>525</v>
      </c>
      <c r="N51" s="64" t="s">
        <v>525</v>
      </c>
      <c r="O51" s="65" t="s">
        <v>525</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12479</v>
      </c>
      <c r="L52" s="64">
        <v>11862</v>
      </c>
      <c r="M52" s="64">
        <v>11801</v>
      </c>
      <c r="N52" s="64">
        <v>11632</v>
      </c>
      <c r="O52" s="65">
        <v>11406</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5242</v>
      </c>
      <c r="L53" s="69">
        <v>5515</v>
      </c>
      <c r="M53" s="69">
        <v>5006</v>
      </c>
      <c r="N53" s="69">
        <v>5092</v>
      </c>
      <c r="O53" s="70">
        <v>5157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626</v>
      </c>
      <c r="L57" s="83" t="s">
        <v>626</v>
      </c>
      <c r="M57" s="83" t="s">
        <v>627</v>
      </c>
      <c r="N57" s="83" t="s">
        <v>626</v>
      </c>
      <c r="O57" s="84" t="s">
        <v>626</v>
      </c>
    </row>
    <row r="58" spans="1:21" ht="31.5" customHeight="1" thickBot="1" x14ac:dyDescent="0.2">
      <c r="B58" s="1226"/>
      <c r="C58" s="1227"/>
      <c r="D58" s="1231" t="s">
        <v>27</v>
      </c>
      <c r="E58" s="1232"/>
      <c r="F58" s="1232"/>
      <c r="G58" s="1232"/>
      <c r="H58" s="1232"/>
      <c r="I58" s="1232"/>
      <c r="J58" s="1233"/>
      <c r="K58" s="85" t="s">
        <v>626</v>
      </c>
      <c r="L58" s="86" t="s">
        <v>627</v>
      </c>
      <c r="M58" s="86" t="s">
        <v>626</v>
      </c>
      <c r="N58" s="86" t="s">
        <v>627</v>
      </c>
      <c r="O58" s="87" t="s">
        <v>627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Umy52FcmUrpri+xqEJXKSy6juaGvB7Y3+9JoeZpter0jPMGLIrKrqM63Se1U1tl9rowYjnZ7IMXJnyFLS7D9w==" saltValue="Hbk9WynJ1HRlLl/9/T987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5" zoomScaleNormal="75" zoomScaleSheetLayoutView="100" workbookViewId="0">
      <selection activeCell="AN55" sqref="AN55:BA5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566</v>
      </c>
      <c r="J40" s="99" t="s">
        <v>567</v>
      </c>
      <c r="K40" s="99" t="s">
        <v>568</v>
      </c>
      <c r="L40" s="99" t="s">
        <v>569</v>
      </c>
      <c r="M40" s="100" t="s">
        <v>570</v>
      </c>
    </row>
    <row r="41" spans="2:13" ht="27.75" customHeight="1" x14ac:dyDescent="0.15">
      <c r="B41" s="1234" t="s">
        <v>30</v>
      </c>
      <c r="C41" s="1235"/>
      <c r="D41" s="101"/>
      <c r="E41" s="1240" t="s">
        <v>31</v>
      </c>
      <c r="F41" s="1240"/>
      <c r="G41" s="1240"/>
      <c r="H41" s="1241"/>
      <c r="I41" s="102">
        <v>130843</v>
      </c>
      <c r="J41" s="103">
        <v>132181</v>
      </c>
      <c r="K41" s="103">
        <v>132055</v>
      </c>
      <c r="L41" s="103">
        <v>131453</v>
      </c>
      <c r="M41" s="104">
        <v>131489</v>
      </c>
    </row>
    <row r="42" spans="2:13" ht="27.75" customHeight="1" x14ac:dyDescent="0.15">
      <c r="B42" s="1236"/>
      <c r="C42" s="1237"/>
      <c r="D42" s="105"/>
      <c r="E42" s="1242" t="s">
        <v>32</v>
      </c>
      <c r="F42" s="1242"/>
      <c r="G42" s="1242"/>
      <c r="H42" s="1243"/>
      <c r="I42" s="106">
        <v>1702</v>
      </c>
      <c r="J42" s="107">
        <v>1318</v>
      </c>
      <c r="K42" s="107">
        <v>975</v>
      </c>
      <c r="L42" s="107">
        <v>704</v>
      </c>
      <c r="M42" s="108">
        <v>515</v>
      </c>
    </row>
    <row r="43" spans="2:13" ht="27.75" customHeight="1" x14ac:dyDescent="0.15">
      <c r="B43" s="1236"/>
      <c r="C43" s="1237"/>
      <c r="D43" s="105"/>
      <c r="E43" s="1242" t="s">
        <v>33</v>
      </c>
      <c r="F43" s="1242"/>
      <c r="G43" s="1242"/>
      <c r="H43" s="1243"/>
      <c r="I43" s="106">
        <v>35196</v>
      </c>
      <c r="J43" s="107">
        <v>32355</v>
      </c>
      <c r="K43" s="107">
        <v>29925</v>
      </c>
      <c r="L43" s="107">
        <v>27945</v>
      </c>
      <c r="M43" s="108">
        <v>26206</v>
      </c>
    </row>
    <row r="44" spans="2:13" ht="27.75" customHeight="1" x14ac:dyDescent="0.15">
      <c r="B44" s="1236"/>
      <c r="C44" s="1237"/>
      <c r="D44" s="105"/>
      <c r="E44" s="1242" t="s">
        <v>34</v>
      </c>
      <c r="F44" s="1242"/>
      <c r="G44" s="1242"/>
      <c r="H44" s="1243"/>
      <c r="I44" s="106">
        <v>2385</v>
      </c>
      <c r="J44" s="107">
        <v>2759</v>
      </c>
      <c r="K44" s="107">
        <v>2675</v>
      </c>
      <c r="L44" s="107">
        <v>2927</v>
      </c>
      <c r="M44" s="108">
        <v>3095</v>
      </c>
    </row>
    <row r="45" spans="2:13" ht="27.75" customHeight="1" x14ac:dyDescent="0.15">
      <c r="B45" s="1236"/>
      <c r="C45" s="1237"/>
      <c r="D45" s="105"/>
      <c r="E45" s="1242" t="s">
        <v>35</v>
      </c>
      <c r="F45" s="1242"/>
      <c r="G45" s="1242"/>
      <c r="H45" s="1243"/>
      <c r="I45" s="106">
        <v>15372</v>
      </c>
      <c r="J45" s="107">
        <v>13673</v>
      </c>
      <c r="K45" s="107">
        <v>13920</v>
      </c>
      <c r="L45" s="107">
        <v>13162</v>
      </c>
      <c r="M45" s="108">
        <v>12854</v>
      </c>
    </row>
    <row r="46" spans="2:13" ht="27.75" customHeight="1" x14ac:dyDescent="0.15">
      <c r="B46" s="1236"/>
      <c r="C46" s="1237"/>
      <c r="D46" s="109"/>
      <c r="E46" s="1242" t="s">
        <v>36</v>
      </c>
      <c r="F46" s="1242"/>
      <c r="G46" s="1242"/>
      <c r="H46" s="1243"/>
      <c r="I46" s="106">
        <v>42</v>
      </c>
      <c r="J46" s="107">
        <v>22</v>
      </c>
      <c r="K46" s="107">
        <v>3</v>
      </c>
      <c r="L46" s="107" t="s">
        <v>525</v>
      </c>
      <c r="M46" s="108" t="s">
        <v>525</v>
      </c>
    </row>
    <row r="47" spans="2:13" ht="27.75" customHeight="1" x14ac:dyDescent="0.15">
      <c r="B47" s="1236"/>
      <c r="C47" s="1237"/>
      <c r="D47" s="110"/>
      <c r="E47" s="1244" t="s">
        <v>37</v>
      </c>
      <c r="F47" s="1245"/>
      <c r="G47" s="1245"/>
      <c r="H47" s="1246"/>
      <c r="I47" s="106" t="s">
        <v>525</v>
      </c>
      <c r="J47" s="107" t="s">
        <v>525</v>
      </c>
      <c r="K47" s="107" t="s">
        <v>525</v>
      </c>
      <c r="L47" s="107" t="s">
        <v>525</v>
      </c>
      <c r="M47" s="108" t="s">
        <v>525</v>
      </c>
    </row>
    <row r="48" spans="2:13" ht="27.75" customHeight="1" x14ac:dyDescent="0.15">
      <c r="B48" s="1236"/>
      <c r="C48" s="1237"/>
      <c r="D48" s="105"/>
      <c r="E48" s="1242" t="s">
        <v>38</v>
      </c>
      <c r="F48" s="1242"/>
      <c r="G48" s="1242"/>
      <c r="H48" s="1243"/>
      <c r="I48" s="106" t="s">
        <v>525</v>
      </c>
      <c r="J48" s="107" t="s">
        <v>525</v>
      </c>
      <c r="K48" s="107" t="s">
        <v>525</v>
      </c>
      <c r="L48" s="107" t="s">
        <v>525</v>
      </c>
      <c r="M48" s="108" t="s">
        <v>525</v>
      </c>
    </row>
    <row r="49" spans="2:13" ht="27.75" customHeight="1" x14ac:dyDescent="0.15">
      <c r="B49" s="1238"/>
      <c r="C49" s="1239"/>
      <c r="D49" s="105"/>
      <c r="E49" s="1242" t="s">
        <v>39</v>
      </c>
      <c r="F49" s="1242"/>
      <c r="G49" s="1242"/>
      <c r="H49" s="1243"/>
      <c r="I49" s="106" t="s">
        <v>525</v>
      </c>
      <c r="J49" s="107" t="s">
        <v>525</v>
      </c>
      <c r="K49" s="107" t="s">
        <v>525</v>
      </c>
      <c r="L49" s="107" t="s">
        <v>525</v>
      </c>
      <c r="M49" s="108" t="s">
        <v>525</v>
      </c>
    </row>
    <row r="50" spans="2:13" ht="27.75" customHeight="1" x14ac:dyDescent="0.15">
      <c r="B50" s="1247" t="s">
        <v>40</v>
      </c>
      <c r="C50" s="1248"/>
      <c r="D50" s="111"/>
      <c r="E50" s="1242" t="s">
        <v>41</v>
      </c>
      <c r="F50" s="1242"/>
      <c r="G50" s="1242"/>
      <c r="H50" s="1243"/>
      <c r="I50" s="106">
        <v>15240</v>
      </c>
      <c r="J50" s="107">
        <v>15138</v>
      </c>
      <c r="K50" s="107">
        <v>16696</v>
      </c>
      <c r="L50" s="107">
        <v>15668</v>
      </c>
      <c r="M50" s="108">
        <v>15449</v>
      </c>
    </row>
    <row r="51" spans="2:13" ht="27.75" customHeight="1" x14ac:dyDescent="0.15">
      <c r="B51" s="1236"/>
      <c r="C51" s="1237"/>
      <c r="D51" s="105"/>
      <c r="E51" s="1242" t="s">
        <v>42</v>
      </c>
      <c r="F51" s="1242"/>
      <c r="G51" s="1242"/>
      <c r="H51" s="1243"/>
      <c r="I51" s="106">
        <v>22282</v>
      </c>
      <c r="J51" s="107">
        <v>21290</v>
      </c>
      <c r="K51" s="107">
        <v>21055</v>
      </c>
      <c r="L51" s="107">
        <v>20633</v>
      </c>
      <c r="M51" s="108">
        <v>20833</v>
      </c>
    </row>
    <row r="52" spans="2:13" ht="27.75" customHeight="1" x14ac:dyDescent="0.15">
      <c r="B52" s="1238"/>
      <c r="C52" s="1239"/>
      <c r="D52" s="105"/>
      <c r="E52" s="1242" t="s">
        <v>43</v>
      </c>
      <c r="F52" s="1242"/>
      <c r="G52" s="1242"/>
      <c r="H52" s="1243"/>
      <c r="I52" s="106">
        <v>106588</v>
      </c>
      <c r="J52" s="107">
        <v>106272</v>
      </c>
      <c r="K52" s="107">
        <v>104665</v>
      </c>
      <c r="L52" s="107">
        <v>104943</v>
      </c>
      <c r="M52" s="108">
        <v>104948</v>
      </c>
    </row>
    <row r="53" spans="2:13" ht="27.75" customHeight="1" thickBot="1" x14ac:dyDescent="0.2">
      <c r="B53" s="1249" t="s">
        <v>44</v>
      </c>
      <c r="C53" s="1250"/>
      <c r="D53" s="112"/>
      <c r="E53" s="1251" t="s">
        <v>45</v>
      </c>
      <c r="F53" s="1251"/>
      <c r="G53" s="1251"/>
      <c r="H53" s="1252"/>
      <c r="I53" s="113">
        <v>41430</v>
      </c>
      <c r="J53" s="114">
        <v>39609</v>
      </c>
      <c r="K53" s="114">
        <v>37137</v>
      </c>
      <c r="L53" s="114">
        <v>34947</v>
      </c>
      <c r="M53" s="115">
        <v>32929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HYcRp5yf3ef5EFYVcZ5as2liLn2nz7n3ctzVKEDGWyvJx5ZpGA5APqW7BMouDEhq2a7ZiS/p8WDU9HWguPIoLw==" saltValue="WmVo9MzdehRp9EGcIDOk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50" zoomScaleNormal="50" zoomScaleSheetLayoutView="100" workbookViewId="0">
      <selection activeCell="AN55" sqref="AN55:BA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568</v>
      </c>
      <c r="G54" s="124" t="s">
        <v>569</v>
      </c>
      <c r="H54" s="125" t="s">
        <v>570</v>
      </c>
    </row>
    <row r="55" spans="2:8" ht="52.5" customHeight="1" x14ac:dyDescent="0.15">
      <c r="B55" s="126"/>
      <c r="C55" s="1261" t="s">
        <v>48</v>
      </c>
      <c r="D55" s="1261"/>
      <c r="E55" s="1262"/>
      <c r="F55" s="127">
        <v>9190</v>
      </c>
      <c r="G55" s="127">
        <v>7891</v>
      </c>
      <c r="H55" s="128">
        <v>7733</v>
      </c>
    </row>
    <row r="56" spans="2:8" ht="52.5" customHeight="1" x14ac:dyDescent="0.15">
      <c r="B56" s="129"/>
      <c r="C56" s="1263" t="s">
        <v>49</v>
      </c>
      <c r="D56" s="1263"/>
      <c r="E56" s="1264"/>
      <c r="F56" s="130">
        <v>305</v>
      </c>
      <c r="G56" s="130">
        <v>308</v>
      </c>
      <c r="H56" s="131">
        <v>307</v>
      </c>
    </row>
    <row r="57" spans="2:8" ht="53.25" customHeight="1" x14ac:dyDescent="0.15">
      <c r="B57" s="129"/>
      <c r="C57" s="1265" t="s">
        <v>50</v>
      </c>
      <c r="D57" s="1265"/>
      <c r="E57" s="1266"/>
      <c r="F57" s="132">
        <v>4471</v>
      </c>
      <c r="G57" s="132">
        <v>4957</v>
      </c>
      <c r="H57" s="133">
        <v>5257</v>
      </c>
    </row>
    <row r="58" spans="2:8" ht="45.75" customHeight="1" x14ac:dyDescent="0.15">
      <c r="B58" s="134"/>
      <c r="C58" s="1253" t="s">
        <v>591</v>
      </c>
      <c r="D58" s="1254"/>
      <c r="E58" s="1255"/>
      <c r="F58" s="135">
        <v>2579</v>
      </c>
      <c r="G58" s="135">
        <v>2881</v>
      </c>
      <c r="H58" s="136">
        <v>3039</v>
      </c>
    </row>
    <row r="59" spans="2:8" ht="45.75" customHeight="1" x14ac:dyDescent="0.15">
      <c r="B59" s="134"/>
      <c r="C59" s="1253" t="s">
        <v>592</v>
      </c>
      <c r="D59" s="1254"/>
      <c r="E59" s="1255"/>
      <c r="F59" s="135">
        <v>1227</v>
      </c>
      <c r="G59" s="135">
        <v>1435</v>
      </c>
      <c r="H59" s="136">
        <v>1643</v>
      </c>
    </row>
    <row r="60" spans="2:8" ht="45.75" customHeight="1" x14ac:dyDescent="0.15">
      <c r="B60" s="134"/>
      <c r="C60" s="1253" t="s">
        <v>593</v>
      </c>
      <c r="D60" s="1254"/>
      <c r="E60" s="1255"/>
      <c r="F60" s="135">
        <v>228</v>
      </c>
      <c r="G60" s="135">
        <v>220</v>
      </c>
      <c r="H60" s="136">
        <v>209</v>
      </c>
    </row>
    <row r="61" spans="2:8" ht="45.75" customHeight="1" x14ac:dyDescent="0.15">
      <c r="B61" s="134"/>
      <c r="C61" s="1253" t="s">
        <v>594</v>
      </c>
      <c r="D61" s="1254"/>
      <c r="E61" s="1255"/>
      <c r="F61" s="135">
        <v>122</v>
      </c>
      <c r="G61" s="135">
        <v>97</v>
      </c>
      <c r="H61" s="136">
        <v>83</v>
      </c>
    </row>
    <row r="62" spans="2:8" ht="45.75" customHeight="1" thickBot="1" x14ac:dyDescent="0.2">
      <c r="B62" s="137"/>
      <c r="C62" s="1256" t="s">
        <v>595</v>
      </c>
      <c r="D62" s="1257"/>
      <c r="E62" s="1258"/>
      <c r="F62" s="138">
        <v>91</v>
      </c>
      <c r="G62" s="138">
        <v>82</v>
      </c>
      <c r="H62" s="139">
        <v>83</v>
      </c>
    </row>
    <row r="63" spans="2:8" ht="52.5" customHeight="1" thickBot="1" x14ac:dyDescent="0.2">
      <c r="B63" s="140"/>
      <c r="C63" s="1259" t="s">
        <v>51</v>
      </c>
      <c r="D63" s="1259"/>
      <c r="E63" s="1260"/>
      <c r="F63" s="141">
        <v>13966</v>
      </c>
      <c r="G63" s="141">
        <v>13156</v>
      </c>
      <c r="H63" s="142">
        <v>13297</v>
      </c>
    </row>
    <row r="64" spans="2:8" ht="15" customHeight="1" x14ac:dyDescent="0.15"/>
  </sheetData>
  <sheetProtection algorithmName="SHA-512" hashValue="cJpwMRee22O1WxY/hz3YZnMRRNL2N2jM0GVPpDY0VxWY0um0lNtQQowKiPWFziH7npBI1fHkTWQrbW2+7q0zPg==" saltValue="3TNnb4qWx40LuvxU+fti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3B9D8-E18B-4373-AAA1-17D2A57A566A}">
  <sheetPr>
    <pageSetUpPr fitToPage="1"/>
  </sheetPr>
  <dimension ref="A1:WZM160"/>
  <sheetViews>
    <sheetView showGridLines="0" topLeftCell="T52" zoomScaleNormal="100" zoomScaleSheetLayoutView="55" workbookViewId="0">
      <selection activeCell="AN55" sqref="AN55:BA58"/>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628</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628</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629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630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631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632</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566</v>
      </c>
      <c r="BQ50" s="1301"/>
      <c r="BR50" s="1301"/>
      <c r="BS50" s="1301"/>
      <c r="BT50" s="1301"/>
      <c r="BU50" s="1301"/>
      <c r="BV50" s="1301"/>
      <c r="BW50" s="1301"/>
      <c r="BX50" s="1301" t="s">
        <v>567</v>
      </c>
      <c r="BY50" s="1301"/>
      <c r="BZ50" s="1301"/>
      <c r="CA50" s="1301"/>
      <c r="CB50" s="1301"/>
      <c r="CC50" s="1301"/>
      <c r="CD50" s="1301"/>
      <c r="CE50" s="1301"/>
      <c r="CF50" s="1301" t="s">
        <v>568</v>
      </c>
      <c r="CG50" s="1301"/>
      <c r="CH50" s="1301"/>
      <c r="CI50" s="1301"/>
      <c r="CJ50" s="1301"/>
      <c r="CK50" s="1301"/>
      <c r="CL50" s="1301"/>
      <c r="CM50" s="1301"/>
      <c r="CN50" s="1301" t="s">
        <v>569</v>
      </c>
      <c r="CO50" s="1301"/>
      <c r="CP50" s="1301"/>
      <c r="CQ50" s="1301"/>
      <c r="CR50" s="1301"/>
      <c r="CS50" s="1301"/>
      <c r="CT50" s="1301"/>
      <c r="CU50" s="1301"/>
      <c r="CV50" s="1301" t="s">
        <v>570</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633</v>
      </c>
      <c r="AO51" s="1305"/>
      <c r="AP51" s="1305"/>
      <c r="AQ51" s="1305"/>
      <c r="AR51" s="1305"/>
      <c r="AS51" s="1305"/>
      <c r="AT51" s="1305"/>
      <c r="AU51" s="1305"/>
      <c r="AV51" s="1305"/>
      <c r="AW51" s="1305"/>
      <c r="AX51" s="1305"/>
      <c r="AY51" s="1305"/>
      <c r="AZ51" s="1305"/>
      <c r="BA51" s="1305"/>
      <c r="BB51" s="1305" t="s">
        <v>634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68.599999999999994</v>
      </c>
      <c r="CG51" s="1307"/>
      <c r="CH51" s="1307"/>
      <c r="CI51" s="1307"/>
      <c r="CJ51" s="1307"/>
      <c r="CK51" s="1307"/>
      <c r="CL51" s="1307"/>
      <c r="CM51" s="1307"/>
      <c r="CN51" s="1307">
        <v>64.2</v>
      </c>
      <c r="CO51" s="1307"/>
      <c r="CP51" s="1307"/>
      <c r="CQ51" s="1307"/>
      <c r="CR51" s="1307"/>
      <c r="CS51" s="1307"/>
      <c r="CT51" s="1307"/>
      <c r="CU51" s="1307"/>
      <c r="CV51" s="1307">
        <v>60.6</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635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56.6</v>
      </c>
      <c r="CG53" s="1307"/>
      <c r="CH53" s="1307"/>
      <c r="CI53" s="1307"/>
      <c r="CJ53" s="1307"/>
      <c r="CK53" s="1307"/>
      <c r="CL53" s="1307"/>
      <c r="CM53" s="1307"/>
      <c r="CN53" s="1307">
        <v>58.2</v>
      </c>
      <c r="CO53" s="1307"/>
      <c r="CP53" s="1307"/>
      <c r="CQ53" s="1307"/>
      <c r="CR53" s="1307"/>
      <c r="CS53" s="1307"/>
      <c r="CT53" s="1307"/>
      <c r="CU53" s="1307"/>
      <c r="CV53" s="1307">
        <v>59.6</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636</v>
      </c>
      <c r="AO55" s="1301"/>
      <c r="AP55" s="1301"/>
      <c r="AQ55" s="1301"/>
      <c r="AR55" s="1301"/>
      <c r="AS55" s="1301"/>
      <c r="AT55" s="1301"/>
      <c r="AU55" s="1301"/>
      <c r="AV55" s="1301"/>
      <c r="AW55" s="1301"/>
      <c r="AX55" s="1301"/>
      <c r="AY55" s="1301"/>
      <c r="AZ55" s="1301"/>
      <c r="BA55" s="1301"/>
      <c r="BB55" s="1305" t="s">
        <v>634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07">
        <v>34</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635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07">
        <v>60.8</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637</v>
      </c>
    </row>
    <row r="64" spans="1:109" x14ac:dyDescent="0.15">
      <c r="B64" s="1276"/>
      <c r="G64" s="1283"/>
      <c r="I64" s="1317"/>
      <c r="J64" s="1317"/>
      <c r="K64" s="1317"/>
      <c r="L64" s="1317"/>
      <c r="M64" s="1317"/>
      <c r="N64" s="1318"/>
      <c r="AM64" s="1283"/>
      <c r="AN64" s="1283" t="s">
        <v>630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638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632</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566</v>
      </c>
      <c r="BQ72" s="1301"/>
      <c r="BR72" s="1301"/>
      <c r="BS72" s="1301"/>
      <c r="BT72" s="1301"/>
      <c r="BU72" s="1301"/>
      <c r="BV72" s="1301"/>
      <c r="BW72" s="1301"/>
      <c r="BX72" s="1301" t="s">
        <v>567</v>
      </c>
      <c r="BY72" s="1301"/>
      <c r="BZ72" s="1301"/>
      <c r="CA72" s="1301"/>
      <c r="CB72" s="1301"/>
      <c r="CC72" s="1301"/>
      <c r="CD72" s="1301"/>
      <c r="CE72" s="1301"/>
      <c r="CF72" s="1301" t="s">
        <v>568</v>
      </c>
      <c r="CG72" s="1301"/>
      <c r="CH72" s="1301"/>
      <c r="CI72" s="1301"/>
      <c r="CJ72" s="1301"/>
      <c r="CK72" s="1301"/>
      <c r="CL72" s="1301"/>
      <c r="CM72" s="1301"/>
      <c r="CN72" s="1301" t="s">
        <v>569</v>
      </c>
      <c r="CO72" s="1301"/>
      <c r="CP72" s="1301"/>
      <c r="CQ72" s="1301"/>
      <c r="CR72" s="1301"/>
      <c r="CS72" s="1301"/>
      <c r="CT72" s="1301"/>
      <c r="CU72" s="1301"/>
      <c r="CV72" s="1301" t="s">
        <v>570</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633</v>
      </c>
      <c r="AO73" s="1305"/>
      <c r="AP73" s="1305"/>
      <c r="AQ73" s="1305"/>
      <c r="AR73" s="1305"/>
      <c r="AS73" s="1305"/>
      <c r="AT73" s="1305"/>
      <c r="AU73" s="1305"/>
      <c r="AV73" s="1305"/>
      <c r="AW73" s="1305"/>
      <c r="AX73" s="1305"/>
      <c r="AY73" s="1305"/>
      <c r="AZ73" s="1305"/>
      <c r="BA73" s="1305"/>
      <c r="BB73" s="1305" t="s">
        <v>634</v>
      </c>
      <c r="BC73" s="1305"/>
      <c r="BD73" s="1305"/>
      <c r="BE73" s="1305"/>
      <c r="BF73" s="1305"/>
      <c r="BG73" s="1305"/>
      <c r="BH73" s="1305"/>
      <c r="BI73" s="1305"/>
      <c r="BJ73" s="1305"/>
      <c r="BK73" s="1305"/>
      <c r="BL73" s="1305"/>
      <c r="BM73" s="1305"/>
      <c r="BN73" s="1305"/>
      <c r="BO73" s="1305"/>
      <c r="BP73" s="1307">
        <v>75.599999999999994</v>
      </c>
      <c r="BQ73" s="1307"/>
      <c r="BR73" s="1307"/>
      <c r="BS73" s="1307"/>
      <c r="BT73" s="1307"/>
      <c r="BU73" s="1307"/>
      <c r="BV73" s="1307"/>
      <c r="BW73" s="1307"/>
      <c r="BX73" s="1307">
        <v>73</v>
      </c>
      <c r="BY73" s="1307"/>
      <c r="BZ73" s="1307"/>
      <c r="CA73" s="1307"/>
      <c r="CB73" s="1307"/>
      <c r="CC73" s="1307"/>
      <c r="CD73" s="1307"/>
      <c r="CE73" s="1307"/>
      <c r="CF73" s="1307">
        <v>68.599999999999994</v>
      </c>
      <c r="CG73" s="1307"/>
      <c r="CH73" s="1307"/>
      <c r="CI73" s="1307"/>
      <c r="CJ73" s="1307"/>
      <c r="CK73" s="1307"/>
      <c r="CL73" s="1307"/>
      <c r="CM73" s="1307"/>
      <c r="CN73" s="1307">
        <v>64.2</v>
      </c>
      <c r="CO73" s="1307"/>
      <c r="CP73" s="1307"/>
      <c r="CQ73" s="1307"/>
      <c r="CR73" s="1307"/>
      <c r="CS73" s="1307"/>
      <c r="CT73" s="1307"/>
      <c r="CU73" s="1307"/>
      <c r="CV73" s="1307">
        <v>60.6</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639</v>
      </c>
      <c r="BC75" s="1305"/>
      <c r="BD75" s="1305"/>
      <c r="BE75" s="1305"/>
      <c r="BF75" s="1305"/>
      <c r="BG75" s="1305"/>
      <c r="BH75" s="1305"/>
      <c r="BI75" s="1305"/>
      <c r="BJ75" s="1305"/>
      <c r="BK75" s="1305"/>
      <c r="BL75" s="1305"/>
      <c r="BM75" s="1305"/>
      <c r="BN75" s="1305"/>
      <c r="BO75" s="1305"/>
      <c r="BP75" s="1307">
        <v>11.2</v>
      </c>
      <c r="BQ75" s="1307"/>
      <c r="BR75" s="1307"/>
      <c r="BS75" s="1307"/>
      <c r="BT75" s="1307"/>
      <c r="BU75" s="1307"/>
      <c r="BV75" s="1307"/>
      <c r="BW75" s="1307"/>
      <c r="BX75" s="1307">
        <v>10.4</v>
      </c>
      <c r="BY75" s="1307"/>
      <c r="BZ75" s="1307"/>
      <c r="CA75" s="1307"/>
      <c r="CB75" s="1307"/>
      <c r="CC75" s="1307"/>
      <c r="CD75" s="1307"/>
      <c r="CE75" s="1307"/>
      <c r="CF75" s="1307">
        <v>9.6</v>
      </c>
      <c r="CG75" s="1307"/>
      <c r="CH75" s="1307"/>
      <c r="CI75" s="1307"/>
      <c r="CJ75" s="1307"/>
      <c r="CK75" s="1307"/>
      <c r="CL75" s="1307"/>
      <c r="CM75" s="1307"/>
      <c r="CN75" s="1307">
        <v>9.5</v>
      </c>
      <c r="CO75" s="1307"/>
      <c r="CP75" s="1307"/>
      <c r="CQ75" s="1307"/>
      <c r="CR75" s="1307"/>
      <c r="CS75" s="1307"/>
      <c r="CT75" s="1307"/>
      <c r="CU75" s="1307"/>
      <c r="CV75" s="1307">
        <v>9.3000000000000007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636</v>
      </c>
      <c r="AO77" s="1301"/>
      <c r="AP77" s="1301"/>
      <c r="AQ77" s="1301"/>
      <c r="AR77" s="1301"/>
      <c r="AS77" s="1301"/>
      <c r="AT77" s="1301"/>
      <c r="AU77" s="1301"/>
      <c r="AV77" s="1301"/>
      <c r="AW77" s="1301"/>
      <c r="AX77" s="1301"/>
      <c r="AY77" s="1301"/>
      <c r="AZ77" s="1301"/>
      <c r="BA77" s="1301"/>
      <c r="BB77" s="1305" t="s">
        <v>634</v>
      </c>
      <c r="BC77" s="1305"/>
      <c r="BD77" s="1305"/>
      <c r="BE77" s="1305"/>
      <c r="BF77" s="1305"/>
      <c r="BG77" s="1305"/>
      <c r="BH77" s="1305"/>
      <c r="BI77" s="1305"/>
      <c r="BJ77" s="1305"/>
      <c r="BK77" s="1305"/>
      <c r="BL77" s="1305"/>
      <c r="BM77" s="1305"/>
      <c r="BN77" s="1305"/>
      <c r="BO77" s="1305"/>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639</v>
      </c>
      <c r="BC79" s="1305"/>
      <c r="BD79" s="1305"/>
      <c r="BE79" s="1305"/>
      <c r="BF79" s="1305"/>
      <c r="BG79" s="1305"/>
      <c r="BH79" s="1305"/>
      <c r="BI79" s="1305"/>
      <c r="BJ79" s="1305"/>
      <c r="BK79" s="1305"/>
      <c r="BL79" s="1305"/>
      <c r="BM79" s="1305"/>
      <c r="BN79" s="1305"/>
      <c r="BO79" s="1305"/>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1269" customFormat="1" ht="13.5" hidden="1" customHeight="1" x14ac:dyDescent="0.15"/>
    <row r="98" s="1269" customFormat="1" ht="13.5" hidden="1" customHeight="1" x14ac:dyDescent="0.15"/>
    <row r="99" s="1269" customFormat="1" ht="13.5" hidden="1" customHeight="1" x14ac:dyDescent="0.15"/>
    <row r="100" s="1269" customFormat="1" ht="13.5" hidden="1" customHeight="1" x14ac:dyDescent="0.15"/>
    <row r="101" s="1269" customFormat="1" ht="13.5" hidden="1" customHeight="1" x14ac:dyDescent="0.15"/>
    <row r="102" s="1269" customFormat="1" ht="13.5" hidden="1" customHeight="1" x14ac:dyDescent="0.15"/>
    <row r="103" s="1269" customFormat="1" ht="13.5" hidden="1" customHeight="1" x14ac:dyDescent="0.15"/>
    <row r="104" s="1269" customFormat="1" ht="13.5" hidden="1" customHeight="1" x14ac:dyDescent="0.15"/>
    <row r="105" s="1269" customFormat="1" ht="13.5" hidden="1" customHeight="1" x14ac:dyDescent="0.15"/>
    <row r="106" s="1269" customFormat="1" ht="13.5" hidden="1" customHeight="1" x14ac:dyDescent="0.15"/>
    <row r="107" s="1269" customFormat="1" ht="13.5" hidden="1" customHeight="1" x14ac:dyDescent="0.15"/>
    <row r="108" s="1269" customFormat="1" ht="13.5" hidden="1" customHeight="1" x14ac:dyDescent="0.15"/>
    <row r="109" s="1269" customFormat="1" ht="13.5" hidden="1" customHeight="1" x14ac:dyDescent="0.15"/>
    <row r="110" s="1269" customFormat="1" ht="13.5" hidden="1" customHeight="1" x14ac:dyDescent="0.15"/>
    <row r="111" s="1269" customFormat="1" ht="13.5" hidden="1" customHeight="1" x14ac:dyDescent="0.15"/>
    <row r="112" s="1269" customFormat="1" ht="13.5" hidden="1" customHeight="1" x14ac:dyDescent="0.15"/>
    <row r="113" s="1269" customFormat="1" ht="13.5" hidden="1" customHeight="1" x14ac:dyDescent="0.15"/>
    <row r="114" s="1269" customFormat="1" ht="13.5" hidden="1" customHeight="1" x14ac:dyDescent="0.15"/>
    <row r="115" s="1269" customFormat="1" ht="13.5" hidden="1" customHeight="1" x14ac:dyDescent="0.15"/>
    <row r="116" s="1269" customFormat="1" ht="13.5" hidden="1" customHeight="1" x14ac:dyDescent="0.15"/>
    <row r="117" s="1269" customFormat="1" ht="13.5" hidden="1" customHeight="1" x14ac:dyDescent="0.15"/>
    <row r="118" s="1269" customFormat="1" ht="13.5" hidden="1" customHeight="1" x14ac:dyDescent="0.15"/>
    <row r="119" s="1269" customFormat="1" ht="13.5" hidden="1" customHeight="1" x14ac:dyDescent="0.15"/>
    <row r="120" s="1269" customFormat="1" ht="13.5" hidden="1" customHeight="1" x14ac:dyDescent="0.15"/>
    <row r="121" s="1269" customFormat="1" ht="13.5" hidden="1" customHeight="1" x14ac:dyDescent="0.15"/>
    <row r="122" s="1269" customFormat="1" ht="13.5" hidden="1" customHeight="1" x14ac:dyDescent="0.15"/>
    <row r="123" s="1269" customFormat="1" ht="13.5" hidden="1" customHeight="1" x14ac:dyDescent="0.15"/>
    <row r="124" s="1269" customFormat="1" ht="13.5" hidden="1" customHeight="1" x14ac:dyDescent="0.15"/>
    <row r="125" s="1269" customFormat="1" ht="13.5" hidden="1" customHeight="1" x14ac:dyDescent="0.15"/>
    <row r="126" s="1269" customFormat="1" ht="13.5" hidden="1" customHeight="1" x14ac:dyDescent="0.15"/>
    <row r="127" s="1269" customFormat="1" ht="13.5" hidden="1" customHeight="1" x14ac:dyDescent="0.15"/>
    <row r="128" s="1269" customFormat="1" ht="13.5" hidden="1" customHeight="1" x14ac:dyDescent="0.15"/>
    <row r="129" s="1269" customFormat="1" ht="13.5" hidden="1" customHeight="1" x14ac:dyDescent="0.15"/>
    <row r="130" s="1269" customFormat="1" ht="13.5" hidden="1" customHeight="1" x14ac:dyDescent="0.15"/>
    <row r="131" s="1269" customFormat="1" ht="13.5" hidden="1" customHeight="1" x14ac:dyDescent="0.15"/>
    <row r="132" s="1269" customFormat="1" ht="13.5" hidden="1" customHeight="1" x14ac:dyDescent="0.15"/>
    <row r="133" s="1269" customFormat="1" ht="13.5" hidden="1" customHeight="1" x14ac:dyDescent="0.15"/>
    <row r="134" s="1269" customFormat="1" ht="13.5" hidden="1" customHeight="1" x14ac:dyDescent="0.15"/>
    <row r="135" s="1269" customFormat="1" ht="13.5" hidden="1" customHeight="1" x14ac:dyDescent="0.15"/>
    <row r="136" s="1269" customFormat="1" ht="13.5" hidden="1" customHeight="1" x14ac:dyDescent="0.15"/>
    <row r="137" s="1269" customFormat="1" ht="13.5" hidden="1" customHeight="1" x14ac:dyDescent="0.15"/>
    <row r="138" s="1269" customFormat="1" ht="13.5" hidden="1" customHeight="1" x14ac:dyDescent="0.15"/>
    <row r="139" s="1269" customFormat="1" ht="13.5" hidden="1" customHeight="1" x14ac:dyDescent="0.15"/>
    <row r="140" s="1269" customFormat="1" ht="13.5" hidden="1" customHeight="1" x14ac:dyDescent="0.15"/>
    <row r="141" s="1269" customFormat="1" ht="13.5" hidden="1" customHeight="1" x14ac:dyDescent="0.15"/>
    <row r="142" s="1269" customFormat="1" ht="13.5" hidden="1" customHeight="1" x14ac:dyDescent="0.15"/>
    <row r="143" s="1269" customFormat="1" ht="13.5" hidden="1" customHeight="1" x14ac:dyDescent="0.15"/>
    <row r="144" s="1269" customFormat="1" ht="13.5" hidden="1" customHeight="1" x14ac:dyDescent="0.15"/>
    <row r="145" s="1269" customFormat="1" ht="13.5" hidden="1" customHeight="1" x14ac:dyDescent="0.15"/>
    <row r="146" s="1269" customFormat="1" ht="13.5" hidden="1" customHeight="1" x14ac:dyDescent="0.15"/>
    <row r="147" s="1269" customFormat="1" ht="13.5" hidden="1" customHeight="1" x14ac:dyDescent="0.15"/>
    <row r="148" s="1269" customFormat="1" ht="13.5" hidden="1" customHeight="1" x14ac:dyDescent="0.15"/>
    <row r="149" s="1269" customFormat="1" ht="13.5" hidden="1" customHeight="1" x14ac:dyDescent="0.15"/>
    <row r="150" s="1269" customFormat="1" ht="13.5" hidden="1" customHeight="1" x14ac:dyDescent="0.15"/>
    <row r="151" s="1269" customFormat="1" ht="13.5" hidden="1" customHeight="1" x14ac:dyDescent="0.15"/>
    <row r="152" s="1269" customFormat="1" ht="13.5" hidden="1" customHeight="1" x14ac:dyDescent="0.15"/>
    <row r="153" s="1269" customFormat="1" ht="13.5" hidden="1" customHeight="1" x14ac:dyDescent="0.15"/>
    <row r="154" s="1269" customFormat="1" ht="13.5" hidden="1" customHeight="1" x14ac:dyDescent="0.15"/>
    <row r="155" s="1269" customFormat="1" ht="13.5" hidden="1" customHeight="1" x14ac:dyDescent="0.15"/>
    <row r="156" s="1269" customFormat="1" ht="13.5" hidden="1" customHeight="1" x14ac:dyDescent="0.15"/>
    <row r="157" s="1269" customFormat="1" ht="13.5" hidden="1" customHeight="1" x14ac:dyDescent="0.15"/>
    <row r="158" s="1269" customFormat="1" ht="13.5" hidden="1" customHeight="1" x14ac:dyDescent="0.15"/>
    <row r="159" s="1269" customFormat="1" ht="13.5" hidden="1" customHeight="1" x14ac:dyDescent="0.15"/>
    <row r="160" s="1269" customFormat="1" ht="13.5" hidden="1" customHeight="1" x14ac:dyDescent="0.15"/>
  </sheetData>
  <sheetProtection algorithmName="SHA-512" hashValue="MvS/PiBGGeKwqhwMiY5AP0p+j7ldpKBsbDcestv8Jm6ZAH6uAXPEcH7cI/5svKH5C8iQVe3JkegUCM3aw4oAqQ==" saltValue="WcNOyr4liCJWhrO1snX+O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BDC22-DE4A-4CF1-90A8-6498F52B7E8A}">
  <sheetPr>
    <pageSetUpPr fitToPage="1"/>
  </sheetPr>
  <dimension ref="A1:DR125"/>
  <sheetViews>
    <sheetView showGridLines="0" topLeftCell="A88" zoomScaleNormal="100" zoomScaleSheetLayoutView="70" workbookViewId="0">
      <selection activeCell="AN55" sqref="AN55:BA5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sheetData>
  <sheetProtection algorithmName="SHA-512" hashValue="Vy9IgKM67df27+25pDVG8Vi2VbY6UrSKAJkTCCSalG9A0U/QZ4+LKQzivbSf4Qjd35/FKdl/5KfkoCoeJR5/gg==" saltValue="KMdlninB1IQPid3mZZU5Z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9FD1B-C790-4A1B-8194-8F2FCD12BECD}">
  <sheetPr>
    <pageSetUpPr fitToPage="1"/>
  </sheetPr>
  <dimension ref="A1:DR125"/>
  <sheetViews>
    <sheetView showGridLines="0" topLeftCell="A91" zoomScaleNormal="100" zoomScaleSheetLayoutView="55" workbookViewId="0">
      <selection activeCell="AN55" sqref="AN55:BA5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sheetData>
  <sheetProtection algorithmName="SHA-512" hashValue="1pzFCsl1QKVrSREZqpgbBntOtyl+WHq+w1K98oIC8rbYluTP9cuTfCYMAvhVCayPtQm1FyPsePSwGYYtpT+7lg==" saltValue="ztyeLFdRM9RkglKZz/3Vo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563</v>
      </c>
      <c r="G2" s="156"/>
      <c r="H2" s="157"/>
    </row>
    <row r="3" spans="1:8" x14ac:dyDescent="0.15">
      <c r="A3" s="153" t="s">
        <v>556</v>
      </c>
      <c r="B3" s="158"/>
      <c r="C3" s="159"/>
      <c r="D3" s="160">
        <v>49798</v>
      </c>
      <c r="E3" s="161"/>
      <c r="F3" s="162">
        <v>51613</v>
      </c>
      <c r="G3" s="163"/>
      <c r="H3" s="164"/>
    </row>
    <row r="4" spans="1:8" x14ac:dyDescent="0.15">
      <c r="A4" s="165"/>
      <c r="B4" s="166"/>
      <c r="C4" s="167"/>
      <c r="D4" s="168">
        <v>20829</v>
      </c>
      <c r="E4" s="169"/>
      <c r="F4" s="170">
        <v>25872</v>
      </c>
      <c r="G4" s="171"/>
      <c r="H4" s="172"/>
    </row>
    <row r="5" spans="1:8" x14ac:dyDescent="0.15">
      <c r="A5" s="153" t="s">
        <v>558</v>
      </c>
      <c r="B5" s="158"/>
      <c r="C5" s="159"/>
      <c r="D5" s="160">
        <v>52196</v>
      </c>
      <c r="E5" s="161"/>
      <c r="F5" s="162">
        <v>50880</v>
      </c>
      <c r="G5" s="163"/>
      <c r="H5" s="164"/>
    </row>
    <row r="6" spans="1:8" x14ac:dyDescent="0.15">
      <c r="A6" s="165"/>
      <c r="B6" s="166"/>
      <c r="C6" s="167"/>
      <c r="D6" s="168">
        <v>20454</v>
      </c>
      <c r="E6" s="169"/>
      <c r="F6" s="170">
        <v>27819</v>
      </c>
      <c r="G6" s="171"/>
      <c r="H6" s="172"/>
    </row>
    <row r="7" spans="1:8" x14ac:dyDescent="0.15">
      <c r="A7" s="153" t="s">
        <v>559</v>
      </c>
      <c r="B7" s="158"/>
      <c r="C7" s="159"/>
      <c r="D7" s="160">
        <v>45531</v>
      </c>
      <c r="E7" s="161"/>
      <c r="F7" s="162">
        <v>46395</v>
      </c>
      <c r="G7" s="163"/>
      <c r="H7" s="164"/>
    </row>
    <row r="8" spans="1:8" x14ac:dyDescent="0.15">
      <c r="A8" s="165"/>
      <c r="B8" s="166"/>
      <c r="C8" s="167"/>
      <c r="D8" s="168">
        <v>19138</v>
      </c>
      <c r="E8" s="169"/>
      <c r="F8" s="170">
        <v>26304</v>
      </c>
      <c r="G8" s="171"/>
      <c r="H8" s="172"/>
    </row>
    <row r="9" spans="1:8" x14ac:dyDescent="0.15">
      <c r="A9" s="153" t="s">
        <v>560</v>
      </c>
      <c r="B9" s="158"/>
      <c r="C9" s="159"/>
      <c r="D9" s="160">
        <v>39733</v>
      </c>
      <c r="E9" s="161"/>
      <c r="F9" s="162">
        <v>48088</v>
      </c>
      <c r="G9" s="163"/>
      <c r="H9" s="164"/>
    </row>
    <row r="10" spans="1:8" x14ac:dyDescent="0.15">
      <c r="A10" s="165"/>
      <c r="B10" s="166"/>
      <c r="C10" s="167"/>
      <c r="D10" s="168">
        <v>18925</v>
      </c>
      <c r="E10" s="169"/>
      <c r="F10" s="170">
        <v>25183</v>
      </c>
      <c r="G10" s="171"/>
      <c r="H10" s="172"/>
    </row>
    <row r="11" spans="1:8" x14ac:dyDescent="0.15">
      <c r="A11" s="153" t="s">
        <v>561</v>
      </c>
      <c r="B11" s="158"/>
      <c r="C11" s="159"/>
      <c r="D11" s="160">
        <v>45470</v>
      </c>
      <c r="E11" s="161"/>
      <c r="F11" s="162">
        <v>46457</v>
      </c>
      <c r="G11" s="163"/>
      <c r="H11" s="164"/>
    </row>
    <row r="12" spans="1:8" x14ac:dyDescent="0.15">
      <c r="A12" s="165"/>
      <c r="B12" s="166"/>
      <c r="C12" s="173"/>
      <c r="D12" s="168">
        <v>21607</v>
      </c>
      <c r="E12" s="169"/>
      <c r="F12" s="170">
        <v>24020</v>
      </c>
      <c r="G12" s="171"/>
      <c r="H12" s="172"/>
    </row>
    <row r="13" spans="1:8" x14ac:dyDescent="0.15">
      <c r="A13" s="153"/>
      <c r="B13" s="158"/>
      <c r="C13" s="174"/>
      <c r="D13" s="175">
        <v>46546</v>
      </c>
      <c r="E13" s="176"/>
      <c r="F13" s="177">
        <v>48687</v>
      </c>
      <c r="G13" s="178"/>
      <c r="H13" s="164"/>
    </row>
    <row r="14" spans="1:8" x14ac:dyDescent="0.15">
      <c r="A14" s="165"/>
      <c r="B14" s="166"/>
      <c r="C14" s="167"/>
      <c r="D14" s="168">
        <v>20191</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2.2400000000000002</v>
      </c>
      <c r="C19" s="179">
        <f>ROUND(VALUE(SUBSTITUTE(実質収支比率等に係る経年分析!G$48,"▲","-")),2)</f>
        <v>2.83</v>
      </c>
      <c r="D19" s="179">
        <f>ROUND(VALUE(SUBSTITUTE(実質収支比率等に係る経年分析!H$48,"▲","-")),2)</f>
        <v>2</v>
      </c>
      <c r="E19" s="179">
        <f>ROUND(VALUE(SUBSTITUTE(実質収支比率等に係る経年分析!I$48,"▲","-")),2)</f>
        <v>1.88</v>
      </c>
      <c r="F19" s="179">
        <f>ROUND(VALUE(SUBSTITUTE(実質収支比率等に係る経年分析!J$48,"▲","-")),2)</f>
        <v>1.61</v>
      </c>
    </row>
    <row r="20" spans="1:11" x14ac:dyDescent="0.15">
      <c r="A20" s="179" t="s">
        <v>55</v>
      </c>
      <c r="B20" s="179">
        <f>ROUND(VALUE(SUBSTITUTE(実質収支比率等に係る経年分析!F$47,"▲","-")),2)</f>
        <v>15.84</v>
      </c>
      <c r="C20" s="179">
        <f>ROUND(VALUE(SUBSTITUTE(実質収支比率等に係る経年分析!G$47,"▲","-")),2)</f>
        <v>16.11</v>
      </c>
      <c r="D20" s="179">
        <f>ROUND(VALUE(SUBSTITUTE(実質収支比率等に係る経年分析!H$47,"▲","-")),2)</f>
        <v>14.34</v>
      </c>
      <c r="E20" s="179">
        <f>ROUND(VALUE(SUBSTITUTE(実質収支比率等に係る経年分析!I$47,"▲","-")),2)</f>
        <v>12.27</v>
      </c>
      <c r="F20" s="179">
        <f>ROUND(VALUE(SUBSTITUTE(実質収支比率等に係る経年分析!J$47,"▲","-")),2)</f>
        <v>12.1</v>
      </c>
    </row>
    <row r="21" spans="1:11" x14ac:dyDescent="0.15">
      <c r="A21" s="179" t="s">
        <v>56</v>
      </c>
      <c r="B21" s="179">
        <f>IF(ISNUMBER(VALUE(SUBSTITUTE(実質収支比率等に係る経年分析!F$49,"▲","-"))),ROUND(VALUE(SUBSTITUTE(実質収支比率等に係る経年分析!F$49,"▲","-")),2),NA())</f>
        <v>1.67</v>
      </c>
      <c r="C21" s="179">
        <f>IF(ISNUMBER(VALUE(SUBSTITUTE(実質収支比率等に係る経年分析!G$49,"▲","-"))),ROUND(VALUE(SUBSTITUTE(実質収支比率等に係る経年分析!G$49,"▲","-")),2),NA())</f>
        <v>0.66</v>
      </c>
      <c r="D21" s="179">
        <f>IF(ISNUMBER(VALUE(SUBSTITUTE(実質収支比率等に係る経年分析!H$49,"▲","-"))),ROUND(VALUE(SUBSTITUTE(実質収支比率等に係る経年分析!H$49,"▲","-")),2),NA())</f>
        <v>-2.66</v>
      </c>
      <c r="E21" s="179">
        <f>IF(ISNUMBER(VALUE(SUBSTITUTE(実質収支比率等に係る経年分析!I$49,"▲","-"))),ROUND(VALUE(SUBSTITUTE(実質収支比率等に係る経年分析!I$49,"▲","-")),2),NA())</f>
        <v>-2.13</v>
      </c>
      <c r="F21" s="179">
        <f>IF(ISNUMBER(VALUE(SUBSTITUTE(実質収支比率等に係る経年分析!J$49,"▲","-"))),ROUND(VALUE(SUBSTITUTE(実質収支比率等に係る経年分析!J$49,"▲","-")),2),NA())</f>
        <v>-0.52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後期高齢者医療費特別会計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母子父子寡婦福祉資金貸付事業費特別会計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0.11</v>
      </c>
    </row>
    <row r="31" spans="1:11" x14ac:dyDescent="0.15">
      <c r="A31" s="180" t="str">
        <f>IF(連結実質赤字比率に係る赤字・黒字の構成分析!C$39="",NA(),連結実質赤字比率に係る赤字・黒字の構成分析!C$39)</f>
        <v>国民健康保険費特別会計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2.0099999999999998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0.26</v>
      </c>
    </row>
    <row r="32" spans="1:11" x14ac:dyDescent="0.15">
      <c r="A32" s="180" t="str">
        <f>IF(連結実質赤字比率に係る赤字・黒字の構成分析!C$38="",NA(),連結実質赤字比率に係る赤字・黒字の構成分析!C$38)</f>
        <v>介護保険費特別会計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0.14000000000000001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2.63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1.49</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2.92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3.93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4.68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16.36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17.100000000000001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17.09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17.18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16.8</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0.13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0.35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0.13</v>
      </c>
      <c r="H36" s="180">
        <f>IF(ROUND(VALUE(SUBSTITUTE(連結実質赤字比率に係る赤字・黒字の構成分析!I$34,"▲", "-")), 2) &lt; 0, ABS(ROUND(VALUE(SUBSTITUTE(連結実質赤字比率に係る赤字・黒字の構成分析!I$34,"▲", "-")), 2)), NA())</f>
        <v>0.17</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0.33</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12479</v>
      </c>
      <c r="E42" s="181"/>
      <c r="F42" s="181"/>
      <c r="G42" s="181">
        <f>'実質公債費比率（分子）の構造'!L$52</f>
        <v>11862</v>
      </c>
      <c r="H42" s="181"/>
      <c r="I42" s="181"/>
      <c r="J42" s="181">
        <f>'実質公債費比率（分子）の構造'!M$52</f>
        <v>11801</v>
      </c>
      <c r="K42" s="181"/>
      <c r="L42" s="181"/>
      <c r="M42" s="181">
        <f>'実質公債費比率（分子）の構造'!N$52</f>
        <v>11632</v>
      </c>
      <c r="N42" s="181"/>
      <c r="O42" s="181"/>
      <c r="P42" s="181">
        <f>'実質公債費比率（分子）の構造'!O$52</f>
        <v>11406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183</v>
      </c>
      <c r="C44" s="181"/>
      <c r="D44" s="181"/>
      <c r="E44" s="181">
        <f>'実質公債費比率（分子）の構造'!L$50</f>
        <v>183</v>
      </c>
      <c r="F44" s="181"/>
      <c r="G44" s="181"/>
      <c r="H44" s="181">
        <f>'実質公債費比率（分子）の構造'!M$50</f>
        <v>183</v>
      </c>
      <c r="I44" s="181"/>
      <c r="J44" s="181"/>
      <c r="K44" s="181">
        <f>'実質公債費比率（分子）の構造'!N$50</f>
        <v>183</v>
      </c>
      <c r="L44" s="181"/>
      <c r="M44" s="181"/>
      <c r="N44" s="181">
        <f>'実質公債費比率（分子）の構造'!O$50</f>
        <v>168</v>
      </c>
      <c r="O44" s="181"/>
      <c r="P44" s="181"/>
    </row>
    <row r="45" spans="1:16" x14ac:dyDescent="0.15">
      <c r="A45" s="181" t="s">
        <v>66</v>
      </c>
      <c r="B45" s="181">
        <f>'実質公債費比率（分子）の構造'!K$49</f>
        <v>496</v>
      </c>
      <c r="C45" s="181"/>
      <c r="D45" s="181"/>
      <c r="E45" s="181">
        <f>'実質公債費比率（分子）の構造'!L$49</f>
        <v>501</v>
      </c>
      <c r="F45" s="181"/>
      <c r="G45" s="181"/>
      <c r="H45" s="181">
        <f>'実質公債費比率（分子）の構造'!M$49</f>
        <v>472</v>
      </c>
      <c r="I45" s="181"/>
      <c r="J45" s="181"/>
      <c r="K45" s="181">
        <f>'実質公債費比率（分子）の構造'!N$49</f>
        <v>419</v>
      </c>
      <c r="L45" s="181"/>
      <c r="M45" s="181"/>
      <c r="N45" s="181">
        <f>'実質公債費比率（分子）の構造'!O$49</f>
        <v>499</v>
      </c>
      <c r="O45" s="181"/>
      <c r="P45" s="181"/>
    </row>
    <row r="46" spans="1:16" x14ac:dyDescent="0.15">
      <c r="A46" s="181" t="s">
        <v>67</v>
      </c>
      <c r="B46" s="181">
        <f>'実質公債費比率（分子）の構造'!K$48</f>
        <v>3727</v>
      </c>
      <c r="C46" s="181"/>
      <c r="D46" s="181"/>
      <c r="E46" s="181">
        <f>'実質公債費比率（分子）の構造'!L$48</f>
        <v>3772</v>
      </c>
      <c r="F46" s="181"/>
      <c r="G46" s="181"/>
      <c r="H46" s="181">
        <f>'実質公債費比率（分子）の構造'!M$48</f>
        <v>3695</v>
      </c>
      <c r="I46" s="181"/>
      <c r="J46" s="181"/>
      <c r="K46" s="181">
        <f>'実質公債費比率（分子）の構造'!N$48</f>
        <v>3562</v>
      </c>
      <c r="L46" s="181"/>
      <c r="M46" s="181"/>
      <c r="N46" s="181">
        <f>'実質公債費比率（分子）の構造'!O$48</f>
        <v>3460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13315</v>
      </c>
      <c r="C49" s="181"/>
      <c r="D49" s="181"/>
      <c r="E49" s="181">
        <f>'実質公債費比率（分子）の構造'!L$45</f>
        <v>12921</v>
      </c>
      <c r="F49" s="181"/>
      <c r="G49" s="181"/>
      <c r="H49" s="181">
        <f>'実質公債費比率（分子）の構造'!M$45</f>
        <v>12457</v>
      </c>
      <c r="I49" s="181"/>
      <c r="J49" s="181"/>
      <c r="K49" s="181">
        <f>'実質公債費比率（分子）の構造'!N$45</f>
        <v>12560</v>
      </c>
      <c r="L49" s="181"/>
      <c r="M49" s="181"/>
      <c r="N49" s="181">
        <f>'実質公債費比率（分子）の構造'!O$45</f>
        <v>12436</v>
      </c>
      <c r="O49" s="181"/>
      <c r="P49" s="181"/>
    </row>
    <row r="50" spans="1:16" x14ac:dyDescent="0.15">
      <c r="A50" s="181" t="s">
        <v>71</v>
      </c>
      <c r="B50" s="181" t="e">
        <f>NA()</f>
        <v>#N/A</v>
      </c>
      <c r="C50" s="181">
        <f>IF(ISNUMBER('実質公債費比率（分子）の構造'!K$53),'実質公債費比率（分子）の構造'!K$53,NA())</f>
        <v>5242</v>
      </c>
      <c r="D50" s="181" t="e">
        <f>NA()</f>
        <v>#N/A</v>
      </c>
      <c r="E50" s="181" t="e">
        <f>NA()</f>
        <v>#N/A</v>
      </c>
      <c r="F50" s="181">
        <f>IF(ISNUMBER('実質公債費比率（分子）の構造'!L$53),'実質公債費比率（分子）の構造'!L$53,NA())</f>
        <v>5515</v>
      </c>
      <c r="G50" s="181" t="e">
        <f>NA()</f>
        <v>#N/A</v>
      </c>
      <c r="H50" s="181" t="e">
        <f>NA()</f>
        <v>#N/A</v>
      </c>
      <c r="I50" s="181">
        <f>IF(ISNUMBER('実質公債費比率（分子）の構造'!M$53),'実質公債費比率（分子）の構造'!M$53,NA())</f>
        <v>5006</v>
      </c>
      <c r="J50" s="181" t="e">
        <f>NA()</f>
        <v>#N/A</v>
      </c>
      <c r="K50" s="181" t="e">
        <f>NA()</f>
        <v>#N/A</v>
      </c>
      <c r="L50" s="181">
        <f>IF(ISNUMBER('実質公債費比率（分子）の構造'!N$53),'実質公債費比率（分子）の構造'!N$53,NA())</f>
        <v>5092</v>
      </c>
      <c r="M50" s="181" t="e">
        <f>NA()</f>
        <v>#N/A</v>
      </c>
      <c r="N50" s="181" t="e">
        <f>NA()</f>
        <v>#N/A</v>
      </c>
      <c r="O50" s="181">
        <f>IF(ISNUMBER('実質公債費比率（分子）の構造'!O$53),'実質公債費比率（分子）の構造'!O$53,NA())</f>
        <v>5157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106588</v>
      </c>
      <c r="E56" s="180"/>
      <c r="F56" s="180"/>
      <c r="G56" s="180">
        <f>'将来負担比率（分子）の構造'!J$52</f>
        <v>106272</v>
      </c>
      <c r="H56" s="180"/>
      <c r="I56" s="180"/>
      <c r="J56" s="180">
        <f>'将来負担比率（分子）の構造'!K$52</f>
        <v>104665</v>
      </c>
      <c r="K56" s="180"/>
      <c r="L56" s="180"/>
      <c r="M56" s="180">
        <f>'将来負担比率（分子）の構造'!L$52</f>
        <v>104943</v>
      </c>
      <c r="N56" s="180"/>
      <c r="O56" s="180"/>
      <c r="P56" s="180">
        <f>'将来負担比率（分子）の構造'!M$52</f>
        <v>104948</v>
      </c>
    </row>
    <row r="57" spans="1:16" x14ac:dyDescent="0.15">
      <c r="A57" s="180" t="s">
        <v>42</v>
      </c>
      <c r="B57" s="180"/>
      <c r="C57" s="180"/>
      <c r="D57" s="180">
        <f>'将来負担比率（分子）の構造'!I$51</f>
        <v>22282</v>
      </c>
      <c r="E57" s="180"/>
      <c r="F57" s="180"/>
      <c r="G57" s="180">
        <f>'将来負担比率（分子）の構造'!J$51</f>
        <v>21290</v>
      </c>
      <c r="H57" s="180"/>
      <c r="I57" s="180"/>
      <c r="J57" s="180">
        <f>'将来負担比率（分子）の構造'!K$51</f>
        <v>21055</v>
      </c>
      <c r="K57" s="180"/>
      <c r="L57" s="180"/>
      <c r="M57" s="180">
        <f>'将来負担比率（分子）の構造'!L$51</f>
        <v>20633</v>
      </c>
      <c r="N57" s="180"/>
      <c r="O57" s="180"/>
      <c r="P57" s="180">
        <f>'将来負担比率（分子）の構造'!M$51</f>
        <v>20833</v>
      </c>
    </row>
    <row r="58" spans="1:16" x14ac:dyDescent="0.15">
      <c r="A58" s="180" t="s">
        <v>41</v>
      </c>
      <c r="B58" s="180"/>
      <c r="C58" s="180"/>
      <c r="D58" s="180">
        <f>'将来負担比率（分子）の構造'!I$50</f>
        <v>15240</v>
      </c>
      <c r="E58" s="180"/>
      <c r="F58" s="180"/>
      <c r="G58" s="180">
        <f>'将来負担比率（分子）の構造'!J$50</f>
        <v>15138</v>
      </c>
      <c r="H58" s="180"/>
      <c r="I58" s="180"/>
      <c r="J58" s="180">
        <f>'将来負担比率（分子）の構造'!K$50</f>
        <v>16696</v>
      </c>
      <c r="K58" s="180"/>
      <c r="L58" s="180"/>
      <c r="M58" s="180">
        <f>'将来負担比率（分子）の構造'!L$50</f>
        <v>15668</v>
      </c>
      <c r="N58" s="180"/>
      <c r="O58" s="180"/>
      <c r="P58" s="180">
        <f>'将来負担比率（分子）の構造'!M$50</f>
        <v>15449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42</v>
      </c>
      <c r="C61" s="180"/>
      <c r="D61" s="180"/>
      <c r="E61" s="180">
        <f>'将来負担比率（分子）の構造'!J$46</f>
        <v>22</v>
      </c>
      <c r="F61" s="180"/>
      <c r="G61" s="180"/>
      <c r="H61" s="180">
        <f>'将来負担比率（分子）の構造'!K$46</f>
        <v>3</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15372</v>
      </c>
      <c r="C62" s="180"/>
      <c r="D62" s="180"/>
      <c r="E62" s="180">
        <f>'将来負担比率（分子）の構造'!J$45</f>
        <v>13673</v>
      </c>
      <c r="F62" s="180"/>
      <c r="G62" s="180"/>
      <c r="H62" s="180">
        <f>'将来負担比率（分子）の構造'!K$45</f>
        <v>13920</v>
      </c>
      <c r="I62" s="180"/>
      <c r="J62" s="180"/>
      <c r="K62" s="180">
        <f>'将来負担比率（分子）の構造'!L$45</f>
        <v>13162</v>
      </c>
      <c r="L62" s="180"/>
      <c r="M62" s="180"/>
      <c r="N62" s="180">
        <f>'将来負担比率（分子）の構造'!M$45</f>
        <v>12854</v>
      </c>
      <c r="O62" s="180"/>
      <c r="P62" s="180"/>
    </row>
    <row r="63" spans="1:16" x14ac:dyDescent="0.15">
      <c r="A63" s="180" t="s">
        <v>34</v>
      </c>
      <c r="B63" s="180">
        <f>'将来負担比率（分子）の構造'!I$44</f>
        <v>2385</v>
      </c>
      <c r="C63" s="180"/>
      <c r="D63" s="180"/>
      <c r="E63" s="180">
        <f>'将来負担比率（分子）の構造'!J$44</f>
        <v>2759</v>
      </c>
      <c r="F63" s="180"/>
      <c r="G63" s="180"/>
      <c r="H63" s="180">
        <f>'将来負担比率（分子）の構造'!K$44</f>
        <v>2675</v>
      </c>
      <c r="I63" s="180"/>
      <c r="J63" s="180"/>
      <c r="K63" s="180">
        <f>'将来負担比率（分子）の構造'!L$44</f>
        <v>2927</v>
      </c>
      <c r="L63" s="180"/>
      <c r="M63" s="180"/>
      <c r="N63" s="180">
        <f>'将来負担比率（分子）の構造'!M$44</f>
        <v>3095</v>
      </c>
      <c r="O63" s="180"/>
      <c r="P63" s="180"/>
    </row>
    <row r="64" spans="1:16" x14ac:dyDescent="0.15">
      <c r="A64" s="180" t="s">
        <v>33</v>
      </c>
      <c r="B64" s="180">
        <f>'将来負担比率（分子）の構造'!I$43</f>
        <v>35196</v>
      </c>
      <c r="C64" s="180"/>
      <c r="D64" s="180"/>
      <c r="E64" s="180">
        <f>'将来負担比率（分子）の構造'!J$43</f>
        <v>32355</v>
      </c>
      <c r="F64" s="180"/>
      <c r="G64" s="180"/>
      <c r="H64" s="180">
        <f>'将来負担比率（分子）の構造'!K$43</f>
        <v>29925</v>
      </c>
      <c r="I64" s="180"/>
      <c r="J64" s="180"/>
      <c r="K64" s="180">
        <f>'将来負担比率（分子）の構造'!L$43</f>
        <v>27945</v>
      </c>
      <c r="L64" s="180"/>
      <c r="M64" s="180"/>
      <c r="N64" s="180">
        <f>'将来負担比率（分子）の構造'!M$43</f>
        <v>26206</v>
      </c>
      <c r="O64" s="180"/>
      <c r="P64" s="180"/>
    </row>
    <row r="65" spans="1:16" x14ac:dyDescent="0.15">
      <c r="A65" s="180" t="s">
        <v>32</v>
      </c>
      <c r="B65" s="180">
        <f>'将来負担比率（分子）の構造'!I$42</f>
        <v>1702</v>
      </c>
      <c r="C65" s="180"/>
      <c r="D65" s="180"/>
      <c r="E65" s="180">
        <f>'将来負担比率（分子）の構造'!J$42</f>
        <v>1318</v>
      </c>
      <c r="F65" s="180"/>
      <c r="G65" s="180"/>
      <c r="H65" s="180">
        <f>'将来負担比率（分子）の構造'!K$42</f>
        <v>975</v>
      </c>
      <c r="I65" s="180"/>
      <c r="J65" s="180"/>
      <c r="K65" s="180">
        <f>'将来負担比率（分子）の構造'!L$42</f>
        <v>704</v>
      </c>
      <c r="L65" s="180"/>
      <c r="M65" s="180"/>
      <c r="N65" s="180">
        <f>'将来負担比率（分子）の構造'!M$42</f>
        <v>515</v>
      </c>
      <c r="O65" s="180"/>
      <c r="P65" s="180"/>
    </row>
    <row r="66" spans="1:16" x14ac:dyDescent="0.15">
      <c r="A66" s="180" t="s">
        <v>31</v>
      </c>
      <c r="B66" s="180">
        <f>'将来負担比率（分子）の構造'!I$41</f>
        <v>130843</v>
      </c>
      <c r="C66" s="180"/>
      <c r="D66" s="180"/>
      <c r="E66" s="180">
        <f>'将来負担比率（分子）の構造'!J$41</f>
        <v>132181</v>
      </c>
      <c r="F66" s="180"/>
      <c r="G66" s="180"/>
      <c r="H66" s="180">
        <f>'将来負担比率（分子）の構造'!K$41</f>
        <v>132055</v>
      </c>
      <c r="I66" s="180"/>
      <c r="J66" s="180"/>
      <c r="K66" s="180">
        <f>'将来負担比率（分子）の構造'!L$41</f>
        <v>131453</v>
      </c>
      <c r="L66" s="180"/>
      <c r="M66" s="180"/>
      <c r="N66" s="180">
        <f>'将来負担比率（分子）の構造'!M$41</f>
        <v>131489</v>
      </c>
      <c r="O66" s="180"/>
      <c r="P66" s="180"/>
    </row>
    <row r="67" spans="1:16" x14ac:dyDescent="0.15">
      <c r="A67" s="180" t="s">
        <v>75</v>
      </c>
      <c r="B67" s="180" t="e">
        <f>NA()</f>
        <v>#N/A</v>
      </c>
      <c r="C67" s="180">
        <f>IF(ISNUMBER('将来負担比率（分子）の構造'!I$53), IF('将来負担比率（分子）の構造'!I$53 &lt; 0, 0, '将来負担比率（分子）の構造'!I$53), NA())</f>
        <v>41430</v>
      </c>
      <c r="D67" s="180" t="e">
        <f>NA()</f>
        <v>#N/A</v>
      </c>
      <c r="E67" s="180" t="e">
        <f>NA()</f>
        <v>#N/A</v>
      </c>
      <c r="F67" s="180">
        <f>IF(ISNUMBER('将来負担比率（分子）の構造'!J$53), IF('将来負担比率（分子）の構造'!J$53 &lt; 0, 0, '将来負担比率（分子）の構造'!J$53), NA())</f>
        <v>39609</v>
      </c>
      <c r="G67" s="180" t="e">
        <f>NA()</f>
        <v>#N/A</v>
      </c>
      <c r="H67" s="180" t="e">
        <f>NA()</f>
        <v>#N/A</v>
      </c>
      <c r="I67" s="180">
        <f>IF(ISNUMBER('将来負担比率（分子）の構造'!K$53), IF('将来負担比率（分子）の構造'!K$53 &lt; 0, 0, '将来負担比率（分子）の構造'!K$53), NA())</f>
        <v>37137</v>
      </c>
      <c r="J67" s="180" t="e">
        <f>NA()</f>
        <v>#N/A</v>
      </c>
      <c r="K67" s="180" t="e">
        <f>NA()</f>
        <v>#N/A</v>
      </c>
      <c r="L67" s="180">
        <f>IF(ISNUMBER('将来負担比率（分子）の構造'!L$53), IF('将来負担比率（分子）の構造'!L$53 &lt; 0, 0, '将来負担比率（分子）の構造'!L$53), NA())</f>
        <v>34947</v>
      </c>
      <c r="M67" s="180" t="e">
        <f>NA()</f>
        <v>#N/A</v>
      </c>
      <c r="N67" s="180" t="e">
        <f>NA()</f>
        <v>#N/A</v>
      </c>
      <c r="O67" s="180">
        <f>IF(ISNUMBER('将来負担比率（分子）の構造'!M$53), IF('将来負担比率（分子）の構造'!M$53 &lt; 0, 0, '将来負担比率（分子）の構造'!M$53), NA())</f>
        <v>32929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9190</v>
      </c>
      <c r="C72" s="184">
        <f>基金残高に係る経年分析!G55</f>
        <v>7891</v>
      </c>
      <c r="D72" s="184">
        <f>基金残高に係る経年分析!H55</f>
        <v>7733</v>
      </c>
    </row>
    <row r="73" spans="1:16" x14ac:dyDescent="0.15">
      <c r="A73" s="183" t="s">
        <v>78</v>
      </c>
      <c r="B73" s="184">
        <f>基金残高に係る経年分析!F56</f>
        <v>305</v>
      </c>
      <c r="C73" s="184">
        <f>基金残高に係る経年分析!G56</f>
        <v>308</v>
      </c>
      <c r="D73" s="184">
        <f>基金残高に係る経年分析!H56</f>
        <v>307</v>
      </c>
    </row>
    <row r="74" spans="1:16" x14ac:dyDescent="0.15">
      <c r="A74" s="183" t="s">
        <v>79</v>
      </c>
      <c r="B74" s="184">
        <f>基金残高に係る経年分析!F57</f>
        <v>4471</v>
      </c>
      <c r="C74" s="184">
        <f>基金残高に係る経年分析!G57</f>
        <v>4957</v>
      </c>
      <c r="D74" s="184">
        <f>基金残高に係る経年分析!H57</f>
        <v>5257</v>
      </c>
    </row>
  </sheetData>
  <sheetProtection algorithmName="SHA-512" hashValue="7mOQGKthI3zDIPgpe045y5i1gv/6qaI9mDRJzntfVgsAXukAVYG94OARDN6H29BmBJW5I32fPlOfoAY+RIvlOA==" saltValue="PV91MgwBem1FtglKJnAf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N55" sqref="AN55:BA58"/>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42744170</v>
      </c>
      <c r="S5" s="631"/>
      <c r="T5" s="631"/>
      <c r="U5" s="631"/>
      <c r="V5" s="631"/>
      <c r="W5" s="631"/>
      <c r="X5" s="631"/>
      <c r="Y5" s="632"/>
      <c r="Z5" s="633">
        <v>38.1</v>
      </c>
      <c r="AA5" s="633"/>
      <c r="AB5" s="633"/>
      <c r="AC5" s="633"/>
      <c r="AD5" s="634">
        <v>40645639</v>
      </c>
      <c r="AE5" s="634"/>
      <c r="AF5" s="634"/>
      <c r="AG5" s="634"/>
      <c r="AH5" s="634"/>
      <c r="AI5" s="634"/>
      <c r="AJ5" s="634"/>
      <c r="AK5" s="634"/>
      <c r="AL5" s="635">
        <v>67.099999999999994</v>
      </c>
      <c r="AM5" s="636"/>
      <c r="AN5" s="636"/>
      <c r="AO5" s="637"/>
      <c r="AP5" s="627" t="s">
        <v>226</v>
      </c>
      <c r="AQ5" s="628"/>
      <c r="AR5" s="628"/>
      <c r="AS5" s="628"/>
      <c r="AT5" s="628"/>
      <c r="AU5" s="628"/>
      <c r="AV5" s="628"/>
      <c r="AW5" s="628"/>
      <c r="AX5" s="628"/>
      <c r="AY5" s="628"/>
      <c r="AZ5" s="628"/>
      <c r="BA5" s="628"/>
      <c r="BB5" s="628"/>
      <c r="BC5" s="628"/>
      <c r="BD5" s="628"/>
      <c r="BE5" s="628"/>
      <c r="BF5" s="629"/>
      <c r="BG5" s="641">
        <v>40591127</v>
      </c>
      <c r="BH5" s="642"/>
      <c r="BI5" s="642"/>
      <c r="BJ5" s="642"/>
      <c r="BK5" s="642"/>
      <c r="BL5" s="642"/>
      <c r="BM5" s="642"/>
      <c r="BN5" s="643"/>
      <c r="BO5" s="644">
        <v>95</v>
      </c>
      <c r="BP5" s="644"/>
      <c r="BQ5" s="644"/>
      <c r="BR5" s="644"/>
      <c r="BS5" s="645">
        <v>706543</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894155</v>
      </c>
      <c r="S6" s="642"/>
      <c r="T6" s="642"/>
      <c r="U6" s="642"/>
      <c r="V6" s="642"/>
      <c r="W6" s="642"/>
      <c r="X6" s="642"/>
      <c r="Y6" s="643"/>
      <c r="Z6" s="644">
        <v>0.8</v>
      </c>
      <c r="AA6" s="644"/>
      <c r="AB6" s="644"/>
      <c r="AC6" s="644"/>
      <c r="AD6" s="645">
        <v>894155</v>
      </c>
      <c r="AE6" s="645"/>
      <c r="AF6" s="645"/>
      <c r="AG6" s="645"/>
      <c r="AH6" s="645"/>
      <c r="AI6" s="645"/>
      <c r="AJ6" s="645"/>
      <c r="AK6" s="645"/>
      <c r="AL6" s="646">
        <v>1.5</v>
      </c>
      <c r="AM6" s="647"/>
      <c r="AN6" s="647"/>
      <c r="AO6" s="648"/>
      <c r="AP6" s="638" t="s">
        <v>231</v>
      </c>
      <c r="AQ6" s="639"/>
      <c r="AR6" s="639"/>
      <c r="AS6" s="639"/>
      <c r="AT6" s="639"/>
      <c r="AU6" s="639"/>
      <c r="AV6" s="639"/>
      <c r="AW6" s="639"/>
      <c r="AX6" s="639"/>
      <c r="AY6" s="639"/>
      <c r="AZ6" s="639"/>
      <c r="BA6" s="639"/>
      <c r="BB6" s="639"/>
      <c r="BC6" s="639"/>
      <c r="BD6" s="639"/>
      <c r="BE6" s="639"/>
      <c r="BF6" s="640"/>
      <c r="BG6" s="641">
        <v>40591127</v>
      </c>
      <c r="BH6" s="642"/>
      <c r="BI6" s="642"/>
      <c r="BJ6" s="642"/>
      <c r="BK6" s="642"/>
      <c r="BL6" s="642"/>
      <c r="BM6" s="642"/>
      <c r="BN6" s="643"/>
      <c r="BO6" s="644">
        <v>95</v>
      </c>
      <c r="BP6" s="644"/>
      <c r="BQ6" s="644"/>
      <c r="BR6" s="644"/>
      <c r="BS6" s="645">
        <v>706543</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650170</v>
      </c>
      <c r="CS6" s="642"/>
      <c r="CT6" s="642"/>
      <c r="CU6" s="642"/>
      <c r="CV6" s="642"/>
      <c r="CW6" s="642"/>
      <c r="CX6" s="642"/>
      <c r="CY6" s="643"/>
      <c r="CZ6" s="635">
        <v>0.6</v>
      </c>
      <c r="DA6" s="636"/>
      <c r="DB6" s="636"/>
      <c r="DC6" s="655"/>
      <c r="DD6" s="650" t="s">
        <v>128</v>
      </c>
      <c r="DE6" s="642"/>
      <c r="DF6" s="642"/>
      <c r="DG6" s="642"/>
      <c r="DH6" s="642"/>
      <c r="DI6" s="642"/>
      <c r="DJ6" s="642"/>
      <c r="DK6" s="642"/>
      <c r="DL6" s="642"/>
      <c r="DM6" s="642"/>
      <c r="DN6" s="642"/>
      <c r="DO6" s="642"/>
      <c r="DP6" s="643"/>
      <c r="DQ6" s="650">
        <v>650170</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57323</v>
      </c>
      <c r="S7" s="642"/>
      <c r="T7" s="642"/>
      <c r="U7" s="642"/>
      <c r="V7" s="642"/>
      <c r="W7" s="642"/>
      <c r="X7" s="642"/>
      <c r="Y7" s="643"/>
      <c r="Z7" s="644">
        <v>0.1</v>
      </c>
      <c r="AA7" s="644"/>
      <c r="AB7" s="644"/>
      <c r="AC7" s="644"/>
      <c r="AD7" s="645">
        <v>57323</v>
      </c>
      <c r="AE7" s="645"/>
      <c r="AF7" s="645"/>
      <c r="AG7" s="645"/>
      <c r="AH7" s="645"/>
      <c r="AI7" s="645"/>
      <c r="AJ7" s="645"/>
      <c r="AK7" s="645"/>
      <c r="AL7" s="646">
        <v>0.1</v>
      </c>
      <c r="AM7" s="647"/>
      <c r="AN7" s="647"/>
      <c r="AO7" s="648"/>
      <c r="AP7" s="638" t="s">
        <v>234</v>
      </c>
      <c r="AQ7" s="639"/>
      <c r="AR7" s="639"/>
      <c r="AS7" s="639"/>
      <c r="AT7" s="639"/>
      <c r="AU7" s="639"/>
      <c r="AV7" s="639"/>
      <c r="AW7" s="639"/>
      <c r="AX7" s="639"/>
      <c r="AY7" s="639"/>
      <c r="AZ7" s="639"/>
      <c r="BA7" s="639"/>
      <c r="BB7" s="639"/>
      <c r="BC7" s="639"/>
      <c r="BD7" s="639"/>
      <c r="BE7" s="639"/>
      <c r="BF7" s="640"/>
      <c r="BG7" s="641">
        <v>21186699</v>
      </c>
      <c r="BH7" s="642"/>
      <c r="BI7" s="642"/>
      <c r="BJ7" s="642"/>
      <c r="BK7" s="642"/>
      <c r="BL7" s="642"/>
      <c r="BM7" s="642"/>
      <c r="BN7" s="643"/>
      <c r="BO7" s="644">
        <v>49.6</v>
      </c>
      <c r="BP7" s="644"/>
      <c r="BQ7" s="644"/>
      <c r="BR7" s="644"/>
      <c r="BS7" s="645">
        <v>706543</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10375472</v>
      </c>
      <c r="CS7" s="642"/>
      <c r="CT7" s="642"/>
      <c r="CU7" s="642"/>
      <c r="CV7" s="642"/>
      <c r="CW7" s="642"/>
      <c r="CX7" s="642"/>
      <c r="CY7" s="643"/>
      <c r="CZ7" s="644">
        <v>9.4</v>
      </c>
      <c r="DA7" s="644"/>
      <c r="DB7" s="644"/>
      <c r="DC7" s="644"/>
      <c r="DD7" s="650">
        <v>821311</v>
      </c>
      <c r="DE7" s="642"/>
      <c r="DF7" s="642"/>
      <c r="DG7" s="642"/>
      <c r="DH7" s="642"/>
      <c r="DI7" s="642"/>
      <c r="DJ7" s="642"/>
      <c r="DK7" s="642"/>
      <c r="DL7" s="642"/>
      <c r="DM7" s="642"/>
      <c r="DN7" s="642"/>
      <c r="DO7" s="642"/>
      <c r="DP7" s="643"/>
      <c r="DQ7" s="650">
        <v>8721539</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74588</v>
      </c>
      <c r="S8" s="642"/>
      <c r="T8" s="642"/>
      <c r="U8" s="642"/>
      <c r="V8" s="642"/>
      <c r="W8" s="642"/>
      <c r="X8" s="642"/>
      <c r="Y8" s="643"/>
      <c r="Z8" s="644">
        <v>0.1</v>
      </c>
      <c r="AA8" s="644"/>
      <c r="AB8" s="644"/>
      <c r="AC8" s="644"/>
      <c r="AD8" s="645">
        <v>74588</v>
      </c>
      <c r="AE8" s="645"/>
      <c r="AF8" s="645"/>
      <c r="AG8" s="645"/>
      <c r="AH8" s="645"/>
      <c r="AI8" s="645"/>
      <c r="AJ8" s="645"/>
      <c r="AK8" s="645"/>
      <c r="AL8" s="646">
        <v>0.1</v>
      </c>
      <c r="AM8" s="647"/>
      <c r="AN8" s="647"/>
      <c r="AO8" s="648"/>
      <c r="AP8" s="638" t="s">
        <v>237</v>
      </c>
      <c r="AQ8" s="639"/>
      <c r="AR8" s="639"/>
      <c r="AS8" s="639"/>
      <c r="AT8" s="639"/>
      <c r="AU8" s="639"/>
      <c r="AV8" s="639"/>
      <c r="AW8" s="639"/>
      <c r="AX8" s="639"/>
      <c r="AY8" s="639"/>
      <c r="AZ8" s="639"/>
      <c r="BA8" s="639"/>
      <c r="BB8" s="639"/>
      <c r="BC8" s="639"/>
      <c r="BD8" s="639"/>
      <c r="BE8" s="639"/>
      <c r="BF8" s="640"/>
      <c r="BG8" s="641">
        <v>512834</v>
      </c>
      <c r="BH8" s="642"/>
      <c r="BI8" s="642"/>
      <c r="BJ8" s="642"/>
      <c r="BK8" s="642"/>
      <c r="BL8" s="642"/>
      <c r="BM8" s="642"/>
      <c r="BN8" s="643"/>
      <c r="BO8" s="644">
        <v>1.2</v>
      </c>
      <c r="BP8" s="644"/>
      <c r="BQ8" s="644"/>
      <c r="BR8" s="644"/>
      <c r="BS8" s="650" t="s">
        <v>238</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44828910</v>
      </c>
      <c r="CS8" s="642"/>
      <c r="CT8" s="642"/>
      <c r="CU8" s="642"/>
      <c r="CV8" s="642"/>
      <c r="CW8" s="642"/>
      <c r="CX8" s="642"/>
      <c r="CY8" s="643"/>
      <c r="CZ8" s="644">
        <v>40.6</v>
      </c>
      <c r="DA8" s="644"/>
      <c r="DB8" s="644"/>
      <c r="DC8" s="644"/>
      <c r="DD8" s="650">
        <v>1250430</v>
      </c>
      <c r="DE8" s="642"/>
      <c r="DF8" s="642"/>
      <c r="DG8" s="642"/>
      <c r="DH8" s="642"/>
      <c r="DI8" s="642"/>
      <c r="DJ8" s="642"/>
      <c r="DK8" s="642"/>
      <c r="DL8" s="642"/>
      <c r="DM8" s="642"/>
      <c r="DN8" s="642"/>
      <c r="DO8" s="642"/>
      <c r="DP8" s="643"/>
      <c r="DQ8" s="650">
        <v>20787554</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69263</v>
      </c>
      <c r="S9" s="642"/>
      <c r="T9" s="642"/>
      <c r="U9" s="642"/>
      <c r="V9" s="642"/>
      <c r="W9" s="642"/>
      <c r="X9" s="642"/>
      <c r="Y9" s="643"/>
      <c r="Z9" s="644">
        <v>0.1</v>
      </c>
      <c r="AA9" s="644"/>
      <c r="AB9" s="644"/>
      <c r="AC9" s="644"/>
      <c r="AD9" s="645">
        <v>69263</v>
      </c>
      <c r="AE9" s="645"/>
      <c r="AF9" s="645"/>
      <c r="AG9" s="645"/>
      <c r="AH9" s="645"/>
      <c r="AI9" s="645"/>
      <c r="AJ9" s="645"/>
      <c r="AK9" s="645"/>
      <c r="AL9" s="646">
        <v>0.1</v>
      </c>
      <c r="AM9" s="647"/>
      <c r="AN9" s="647"/>
      <c r="AO9" s="648"/>
      <c r="AP9" s="638" t="s">
        <v>241</v>
      </c>
      <c r="AQ9" s="639"/>
      <c r="AR9" s="639"/>
      <c r="AS9" s="639"/>
      <c r="AT9" s="639"/>
      <c r="AU9" s="639"/>
      <c r="AV9" s="639"/>
      <c r="AW9" s="639"/>
      <c r="AX9" s="639"/>
      <c r="AY9" s="639"/>
      <c r="AZ9" s="639"/>
      <c r="BA9" s="639"/>
      <c r="BB9" s="639"/>
      <c r="BC9" s="639"/>
      <c r="BD9" s="639"/>
      <c r="BE9" s="639"/>
      <c r="BF9" s="640"/>
      <c r="BG9" s="641">
        <v>15957398</v>
      </c>
      <c r="BH9" s="642"/>
      <c r="BI9" s="642"/>
      <c r="BJ9" s="642"/>
      <c r="BK9" s="642"/>
      <c r="BL9" s="642"/>
      <c r="BM9" s="642"/>
      <c r="BN9" s="643"/>
      <c r="BO9" s="644">
        <v>37.299999999999997</v>
      </c>
      <c r="BP9" s="644"/>
      <c r="BQ9" s="644"/>
      <c r="BR9" s="644"/>
      <c r="BS9" s="650" t="s">
        <v>128</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9071679</v>
      </c>
      <c r="CS9" s="642"/>
      <c r="CT9" s="642"/>
      <c r="CU9" s="642"/>
      <c r="CV9" s="642"/>
      <c r="CW9" s="642"/>
      <c r="CX9" s="642"/>
      <c r="CY9" s="643"/>
      <c r="CZ9" s="644">
        <v>8.1999999999999993</v>
      </c>
      <c r="DA9" s="644"/>
      <c r="DB9" s="644"/>
      <c r="DC9" s="644"/>
      <c r="DD9" s="650">
        <v>540042</v>
      </c>
      <c r="DE9" s="642"/>
      <c r="DF9" s="642"/>
      <c r="DG9" s="642"/>
      <c r="DH9" s="642"/>
      <c r="DI9" s="642"/>
      <c r="DJ9" s="642"/>
      <c r="DK9" s="642"/>
      <c r="DL9" s="642"/>
      <c r="DM9" s="642"/>
      <c r="DN9" s="642"/>
      <c r="DO9" s="642"/>
      <c r="DP9" s="643"/>
      <c r="DQ9" s="650">
        <v>7945225</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238</v>
      </c>
      <c r="S10" s="642"/>
      <c r="T10" s="642"/>
      <c r="U10" s="642"/>
      <c r="V10" s="642"/>
      <c r="W10" s="642"/>
      <c r="X10" s="642"/>
      <c r="Y10" s="643"/>
      <c r="Z10" s="644" t="s">
        <v>128</v>
      </c>
      <c r="AA10" s="644"/>
      <c r="AB10" s="644"/>
      <c r="AC10" s="644"/>
      <c r="AD10" s="645" t="s">
        <v>238</v>
      </c>
      <c r="AE10" s="645"/>
      <c r="AF10" s="645"/>
      <c r="AG10" s="645"/>
      <c r="AH10" s="645"/>
      <c r="AI10" s="645"/>
      <c r="AJ10" s="645"/>
      <c r="AK10" s="645"/>
      <c r="AL10" s="646" t="s">
        <v>238</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1149190</v>
      </c>
      <c r="BH10" s="642"/>
      <c r="BI10" s="642"/>
      <c r="BJ10" s="642"/>
      <c r="BK10" s="642"/>
      <c r="BL10" s="642"/>
      <c r="BM10" s="642"/>
      <c r="BN10" s="643"/>
      <c r="BO10" s="644">
        <v>2.7</v>
      </c>
      <c r="BP10" s="644"/>
      <c r="BQ10" s="644"/>
      <c r="BR10" s="644"/>
      <c r="BS10" s="650" t="s">
        <v>128</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260949</v>
      </c>
      <c r="CS10" s="642"/>
      <c r="CT10" s="642"/>
      <c r="CU10" s="642"/>
      <c r="CV10" s="642"/>
      <c r="CW10" s="642"/>
      <c r="CX10" s="642"/>
      <c r="CY10" s="643"/>
      <c r="CZ10" s="644">
        <v>0.2</v>
      </c>
      <c r="DA10" s="644"/>
      <c r="DB10" s="644"/>
      <c r="DC10" s="644"/>
      <c r="DD10" s="650">
        <v>41889</v>
      </c>
      <c r="DE10" s="642"/>
      <c r="DF10" s="642"/>
      <c r="DG10" s="642"/>
      <c r="DH10" s="642"/>
      <c r="DI10" s="642"/>
      <c r="DJ10" s="642"/>
      <c r="DK10" s="642"/>
      <c r="DL10" s="642"/>
      <c r="DM10" s="642"/>
      <c r="DN10" s="642"/>
      <c r="DO10" s="642"/>
      <c r="DP10" s="643"/>
      <c r="DQ10" s="650">
        <v>150053</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238</v>
      </c>
      <c r="S11" s="642"/>
      <c r="T11" s="642"/>
      <c r="U11" s="642"/>
      <c r="V11" s="642"/>
      <c r="W11" s="642"/>
      <c r="X11" s="642"/>
      <c r="Y11" s="643"/>
      <c r="Z11" s="644" t="s">
        <v>128</v>
      </c>
      <c r="AA11" s="644"/>
      <c r="AB11" s="644"/>
      <c r="AC11" s="644"/>
      <c r="AD11" s="645" t="s">
        <v>128</v>
      </c>
      <c r="AE11" s="645"/>
      <c r="AF11" s="645"/>
      <c r="AG11" s="645"/>
      <c r="AH11" s="645"/>
      <c r="AI11" s="645"/>
      <c r="AJ11" s="645"/>
      <c r="AK11" s="645"/>
      <c r="AL11" s="646" t="s">
        <v>128</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3567277</v>
      </c>
      <c r="BH11" s="642"/>
      <c r="BI11" s="642"/>
      <c r="BJ11" s="642"/>
      <c r="BK11" s="642"/>
      <c r="BL11" s="642"/>
      <c r="BM11" s="642"/>
      <c r="BN11" s="643"/>
      <c r="BO11" s="644">
        <v>8.3000000000000007</v>
      </c>
      <c r="BP11" s="644"/>
      <c r="BQ11" s="644"/>
      <c r="BR11" s="644"/>
      <c r="BS11" s="650">
        <v>706543</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2173275</v>
      </c>
      <c r="CS11" s="642"/>
      <c r="CT11" s="642"/>
      <c r="CU11" s="642"/>
      <c r="CV11" s="642"/>
      <c r="CW11" s="642"/>
      <c r="CX11" s="642"/>
      <c r="CY11" s="643"/>
      <c r="CZ11" s="644">
        <v>2</v>
      </c>
      <c r="DA11" s="644"/>
      <c r="DB11" s="644"/>
      <c r="DC11" s="644"/>
      <c r="DD11" s="650">
        <v>270203</v>
      </c>
      <c r="DE11" s="642"/>
      <c r="DF11" s="642"/>
      <c r="DG11" s="642"/>
      <c r="DH11" s="642"/>
      <c r="DI11" s="642"/>
      <c r="DJ11" s="642"/>
      <c r="DK11" s="642"/>
      <c r="DL11" s="642"/>
      <c r="DM11" s="642"/>
      <c r="DN11" s="642"/>
      <c r="DO11" s="642"/>
      <c r="DP11" s="643"/>
      <c r="DQ11" s="650">
        <v>1416953</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5992837</v>
      </c>
      <c r="S12" s="642"/>
      <c r="T12" s="642"/>
      <c r="U12" s="642"/>
      <c r="V12" s="642"/>
      <c r="W12" s="642"/>
      <c r="X12" s="642"/>
      <c r="Y12" s="643"/>
      <c r="Z12" s="644">
        <v>5.3</v>
      </c>
      <c r="AA12" s="644"/>
      <c r="AB12" s="644"/>
      <c r="AC12" s="644"/>
      <c r="AD12" s="645">
        <v>5992837</v>
      </c>
      <c r="AE12" s="645"/>
      <c r="AF12" s="645"/>
      <c r="AG12" s="645"/>
      <c r="AH12" s="645"/>
      <c r="AI12" s="645"/>
      <c r="AJ12" s="645"/>
      <c r="AK12" s="645"/>
      <c r="AL12" s="646">
        <v>9.9</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16819689</v>
      </c>
      <c r="BH12" s="642"/>
      <c r="BI12" s="642"/>
      <c r="BJ12" s="642"/>
      <c r="BK12" s="642"/>
      <c r="BL12" s="642"/>
      <c r="BM12" s="642"/>
      <c r="BN12" s="643"/>
      <c r="BO12" s="644">
        <v>39.299999999999997</v>
      </c>
      <c r="BP12" s="644"/>
      <c r="BQ12" s="644"/>
      <c r="BR12" s="644"/>
      <c r="BS12" s="650" t="s">
        <v>128</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2072723</v>
      </c>
      <c r="CS12" s="642"/>
      <c r="CT12" s="642"/>
      <c r="CU12" s="642"/>
      <c r="CV12" s="642"/>
      <c r="CW12" s="642"/>
      <c r="CX12" s="642"/>
      <c r="CY12" s="643"/>
      <c r="CZ12" s="644">
        <v>1.9</v>
      </c>
      <c r="DA12" s="644"/>
      <c r="DB12" s="644"/>
      <c r="DC12" s="644"/>
      <c r="DD12" s="650">
        <v>132739</v>
      </c>
      <c r="DE12" s="642"/>
      <c r="DF12" s="642"/>
      <c r="DG12" s="642"/>
      <c r="DH12" s="642"/>
      <c r="DI12" s="642"/>
      <c r="DJ12" s="642"/>
      <c r="DK12" s="642"/>
      <c r="DL12" s="642"/>
      <c r="DM12" s="642"/>
      <c r="DN12" s="642"/>
      <c r="DO12" s="642"/>
      <c r="DP12" s="643"/>
      <c r="DQ12" s="650">
        <v>1580041</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v>24806</v>
      </c>
      <c r="S13" s="642"/>
      <c r="T13" s="642"/>
      <c r="U13" s="642"/>
      <c r="V13" s="642"/>
      <c r="W13" s="642"/>
      <c r="X13" s="642"/>
      <c r="Y13" s="643"/>
      <c r="Z13" s="644">
        <v>0</v>
      </c>
      <c r="AA13" s="644"/>
      <c r="AB13" s="644"/>
      <c r="AC13" s="644"/>
      <c r="AD13" s="645">
        <v>24806</v>
      </c>
      <c r="AE13" s="645"/>
      <c r="AF13" s="645"/>
      <c r="AG13" s="645"/>
      <c r="AH13" s="645"/>
      <c r="AI13" s="645"/>
      <c r="AJ13" s="645"/>
      <c r="AK13" s="645"/>
      <c r="AL13" s="646">
        <v>0</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16617212</v>
      </c>
      <c r="BH13" s="642"/>
      <c r="BI13" s="642"/>
      <c r="BJ13" s="642"/>
      <c r="BK13" s="642"/>
      <c r="BL13" s="642"/>
      <c r="BM13" s="642"/>
      <c r="BN13" s="643"/>
      <c r="BO13" s="644">
        <v>38.9</v>
      </c>
      <c r="BP13" s="644"/>
      <c r="BQ13" s="644"/>
      <c r="BR13" s="644"/>
      <c r="BS13" s="650" t="s">
        <v>128</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14986247</v>
      </c>
      <c r="CS13" s="642"/>
      <c r="CT13" s="642"/>
      <c r="CU13" s="642"/>
      <c r="CV13" s="642"/>
      <c r="CW13" s="642"/>
      <c r="CX13" s="642"/>
      <c r="CY13" s="643"/>
      <c r="CZ13" s="644">
        <v>13.6</v>
      </c>
      <c r="DA13" s="644"/>
      <c r="DB13" s="644"/>
      <c r="DC13" s="644"/>
      <c r="DD13" s="650">
        <v>8028399</v>
      </c>
      <c r="DE13" s="642"/>
      <c r="DF13" s="642"/>
      <c r="DG13" s="642"/>
      <c r="DH13" s="642"/>
      <c r="DI13" s="642"/>
      <c r="DJ13" s="642"/>
      <c r="DK13" s="642"/>
      <c r="DL13" s="642"/>
      <c r="DM13" s="642"/>
      <c r="DN13" s="642"/>
      <c r="DO13" s="642"/>
      <c r="DP13" s="643"/>
      <c r="DQ13" s="650">
        <v>7809914</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128</v>
      </c>
      <c r="AE14" s="645"/>
      <c r="AF14" s="645"/>
      <c r="AG14" s="645"/>
      <c r="AH14" s="645"/>
      <c r="AI14" s="645"/>
      <c r="AJ14" s="645"/>
      <c r="AK14" s="645"/>
      <c r="AL14" s="646" t="s">
        <v>128</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616259</v>
      </c>
      <c r="BH14" s="642"/>
      <c r="BI14" s="642"/>
      <c r="BJ14" s="642"/>
      <c r="BK14" s="642"/>
      <c r="BL14" s="642"/>
      <c r="BM14" s="642"/>
      <c r="BN14" s="643"/>
      <c r="BO14" s="644">
        <v>1.4</v>
      </c>
      <c r="BP14" s="644"/>
      <c r="BQ14" s="644"/>
      <c r="BR14" s="644"/>
      <c r="BS14" s="650" t="s">
        <v>128</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4031074</v>
      </c>
      <c r="CS14" s="642"/>
      <c r="CT14" s="642"/>
      <c r="CU14" s="642"/>
      <c r="CV14" s="642"/>
      <c r="CW14" s="642"/>
      <c r="CX14" s="642"/>
      <c r="CY14" s="643"/>
      <c r="CZ14" s="644">
        <v>3.7</v>
      </c>
      <c r="DA14" s="644"/>
      <c r="DB14" s="644"/>
      <c r="DC14" s="644"/>
      <c r="DD14" s="650">
        <v>111296</v>
      </c>
      <c r="DE14" s="642"/>
      <c r="DF14" s="642"/>
      <c r="DG14" s="642"/>
      <c r="DH14" s="642"/>
      <c r="DI14" s="642"/>
      <c r="DJ14" s="642"/>
      <c r="DK14" s="642"/>
      <c r="DL14" s="642"/>
      <c r="DM14" s="642"/>
      <c r="DN14" s="642"/>
      <c r="DO14" s="642"/>
      <c r="DP14" s="643"/>
      <c r="DQ14" s="650">
        <v>3868291</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164419</v>
      </c>
      <c r="S15" s="642"/>
      <c r="T15" s="642"/>
      <c r="U15" s="642"/>
      <c r="V15" s="642"/>
      <c r="W15" s="642"/>
      <c r="X15" s="642"/>
      <c r="Y15" s="643"/>
      <c r="Z15" s="644">
        <v>0.1</v>
      </c>
      <c r="AA15" s="644"/>
      <c r="AB15" s="644"/>
      <c r="AC15" s="644"/>
      <c r="AD15" s="645">
        <v>164419</v>
      </c>
      <c r="AE15" s="645"/>
      <c r="AF15" s="645"/>
      <c r="AG15" s="645"/>
      <c r="AH15" s="645"/>
      <c r="AI15" s="645"/>
      <c r="AJ15" s="645"/>
      <c r="AK15" s="645"/>
      <c r="AL15" s="646">
        <v>0.3</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1968480</v>
      </c>
      <c r="BH15" s="642"/>
      <c r="BI15" s="642"/>
      <c r="BJ15" s="642"/>
      <c r="BK15" s="642"/>
      <c r="BL15" s="642"/>
      <c r="BM15" s="642"/>
      <c r="BN15" s="643"/>
      <c r="BO15" s="644">
        <v>4.5999999999999996</v>
      </c>
      <c r="BP15" s="644"/>
      <c r="BQ15" s="644"/>
      <c r="BR15" s="644"/>
      <c r="BS15" s="650" t="s">
        <v>128</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9229446</v>
      </c>
      <c r="CS15" s="642"/>
      <c r="CT15" s="642"/>
      <c r="CU15" s="642"/>
      <c r="CV15" s="642"/>
      <c r="CW15" s="642"/>
      <c r="CX15" s="642"/>
      <c r="CY15" s="643"/>
      <c r="CZ15" s="644">
        <v>8.4</v>
      </c>
      <c r="DA15" s="644"/>
      <c r="DB15" s="644"/>
      <c r="DC15" s="644"/>
      <c r="DD15" s="650">
        <v>1996294</v>
      </c>
      <c r="DE15" s="642"/>
      <c r="DF15" s="642"/>
      <c r="DG15" s="642"/>
      <c r="DH15" s="642"/>
      <c r="DI15" s="642"/>
      <c r="DJ15" s="642"/>
      <c r="DK15" s="642"/>
      <c r="DL15" s="642"/>
      <c r="DM15" s="642"/>
      <c r="DN15" s="642"/>
      <c r="DO15" s="642"/>
      <c r="DP15" s="643"/>
      <c r="DQ15" s="650">
        <v>7216106</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238</v>
      </c>
      <c r="S16" s="642"/>
      <c r="T16" s="642"/>
      <c r="U16" s="642"/>
      <c r="V16" s="642"/>
      <c r="W16" s="642"/>
      <c r="X16" s="642"/>
      <c r="Y16" s="643"/>
      <c r="Z16" s="644" t="s">
        <v>238</v>
      </c>
      <c r="AA16" s="644"/>
      <c r="AB16" s="644"/>
      <c r="AC16" s="644"/>
      <c r="AD16" s="645" t="s">
        <v>128</v>
      </c>
      <c r="AE16" s="645"/>
      <c r="AF16" s="645"/>
      <c r="AG16" s="645"/>
      <c r="AH16" s="645"/>
      <c r="AI16" s="645"/>
      <c r="AJ16" s="645"/>
      <c r="AK16" s="645"/>
      <c r="AL16" s="646" t="s">
        <v>238</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238</v>
      </c>
      <c r="BH16" s="642"/>
      <c r="BI16" s="642"/>
      <c r="BJ16" s="642"/>
      <c r="BK16" s="642"/>
      <c r="BL16" s="642"/>
      <c r="BM16" s="642"/>
      <c r="BN16" s="643"/>
      <c r="BO16" s="644" t="s">
        <v>128</v>
      </c>
      <c r="BP16" s="644"/>
      <c r="BQ16" s="644"/>
      <c r="BR16" s="644"/>
      <c r="BS16" s="650" t="s">
        <v>128</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205223</v>
      </c>
      <c r="CS16" s="642"/>
      <c r="CT16" s="642"/>
      <c r="CU16" s="642"/>
      <c r="CV16" s="642"/>
      <c r="CW16" s="642"/>
      <c r="CX16" s="642"/>
      <c r="CY16" s="643"/>
      <c r="CZ16" s="644">
        <v>0.2</v>
      </c>
      <c r="DA16" s="644"/>
      <c r="DB16" s="644"/>
      <c r="DC16" s="644"/>
      <c r="DD16" s="650" t="s">
        <v>128</v>
      </c>
      <c r="DE16" s="642"/>
      <c r="DF16" s="642"/>
      <c r="DG16" s="642"/>
      <c r="DH16" s="642"/>
      <c r="DI16" s="642"/>
      <c r="DJ16" s="642"/>
      <c r="DK16" s="642"/>
      <c r="DL16" s="642"/>
      <c r="DM16" s="642"/>
      <c r="DN16" s="642"/>
      <c r="DO16" s="642"/>
      <c r="DP16" s="643"/>
      <c r="DQ16" s="650">
        <v>64634</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166244</v>
      </c>
      <c r="S17" s="642"/>
      <c r="T17" s="642"/>
      <c r="U17" s="642"/>
      <c r="V17" s="642"/>
      <c r="W17" s="642"/>
      <c r="X17" s="642"/>
      <c r="Y17" s="643"/>
      <c r="Z17" s="644">
        <v>0.1</v>
      </c>
      <c r="AA17" s="644"/>
      <c r="AB17" s="644"/>
      <c r="AC17" s="644"/>
      <c r="AD17" s="645">
        <v>166244</v>
      </c>
      <c r="AE17" s="645"/>
      <c r="AF17" s="645"/>
      <c r="AG17" s="645"/>
      <c r="AH17" s="645"/>
      <c r="AI17" s="645"/>
      <c r="AJ17" s="645"/>
      <c r="AK17" s="645"/>
      <c r="AL17" s="646">
        <v>0.3</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128</v>
      </c>
      <c r="BP17" s="644"/>
      <c r="BQ17" s="644"/>
      <c r="BR17" s="644"/>
      <c r="BS17" s="650" t="s">
        <v>238</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12440015</v>
      </c>
      <c r="CS17" s="642"/>
      <c r="CT17" s="642"/>
      <c r="CU17" s="642"/>
      <c r="CV17" s="642"/>
      <c r="CW17" s="642"/>
      <c r="CX17" s="642"/>
      <c r="CY17" s="643"/>
      <c r="CZ17" s="644">
        <v>11.3</v>
      </c>
      <c r="DA17" s="644"/>
      <c r="DB17" s="644"/>
      <c r="DC17" s="644"/>
      <c r="DD17" s="650" t="s">
        <v>238</v>
      </c>
      <c r="DE17" s="642"/>
      <c r="DF17" s="642"/>
      <c r="DG17" s="642"/>
      <c r="DH17" s="642"/>
      <c r="DI17" s="642"/>
      <c r="DJ17" s="642"/>
      <c r="DK17" s="642"/>
      <c r="DL17" s="642"/>
      <c r="DM17" s="642"/>
      <c r="DN17" s="642"/>
      <c r="DO17" s="642"/>
      <c r="DP17" s="643"/>
      <c r="DQ17" s="650">
        <v>12228329</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13338889</v>
      </c>
      <c r="S18" s="642"/>
      <c r="T18" s="642"/>
      <c r="U18" s="642"/>
      <c r="V18" s="642"/>
      <c r="W18" s="642"/>
      <c r="X18" s="642"/>
      <c r="Y18" s="643"/>
      <c r="Z18" s="644">
        <v>11.9</v>
      </c>
      <c r="AA18" s="644"/>
      <c r="AB18" s="644"/>
      <c r="AC18" s="644"/>
      <c r="AD18" s="645">
        <v>11930450</v>
      </c>
      <c r="AE18" s="645"/>
      <c r="AF18" s="645"/>
      <c r="AG18" s="645"/>
      <c r="AH18" s="645"/>
      <c r="AI18" s="645"/>
      <c r="AJ18" s="645"/>
      <c r="AK18" s="645"/>
      <c r="AL18" s="646">
        <v>19.7</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238</v>
      </c>
      <c r="BP18" s="644"/>
      <c r="BQ18" s="644"/>
      <c r="BR18" s="644"/>
      <c r="BS18" s="650" t="s">
        <v>128</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128</v>
      </c>
      <c r="DA18" s="644"/>
      <c r="DB18" s="644"/>
      <c r="DC18" s="644"/>
      <c r="DD18" s="650" t="s">
        <v>128</v>
      </c>
      <c r="DE18" s="642"/>
      <c r="DF18" s="642"/>
      <c r="DG18" s="642"/>
      <c r="DH18" s="642"/>
      <c r="DI18" s="642"/>
      <c r="DJ18" s="642"/>
      <c r="DK18" s="642"/>
      <c r="DL18" s="642"/>
      <c r="DM18" s="642"/>
      <c r="DN18" s="642"/>
      <c r="DO18" s="642"/>
      <c r="DP18" s="643"/>
      <c r="DQ18" s="650" t="s">
        <v>128</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11930450</v>
      </c>
      <c r="S19" s="642"/>
      <c r="T19" s="642"/>
      <c r="U19" s="642"/>
      <c r="V19" s="642"/>
      <c r="W19" s="642"/>
      <c r="X19" s="642"/>
      <c r="Y19" s="643"/>
      <c r="Z19" s="644">
        <v>10.6</v>
      </c>
      <c r="AA19" s="644"/>
      <c r="AB19" s="644"/>
      <c r="AC19" s="644"/>
      <c r="AD19" s="645">
        <v>11930450</v>
      </c>
      <c r="AE19" s="645"/>
      <c r="AF19" s="645"/>
      <c r="AG19" s="645"/>
      <c r="AH19" s="645"/>
      <c r="AI19" s="645"/>
      <c r="AJ19" s="645"/>
      <c r="AK19" s="645"/>
      <c r="AL19" s="646">
        <v>19.7</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2153043</v>
      </c>
      <c r="BH19" s="642"/>
      <c r="BI19" s="642"/>
      <c r="BJ19" s="642"/>
      <c r="BK19" s="642"/>
      <c r="BL19" s="642"/>
      <c r="BM19" s="642"/>
      <c r="BN19" s="643"/>
      <c r="BO19" s="644">
        <v>5</v>
      </c>
      <c r="BP19" s="644"/>
      <c r="BQ19" s="644"/>
      <c r="BR19" s="644"/>
      <c r="BS19" s="650" t="s">
        <v>128</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238</v>
      </c>
      <c r="CS19" s="642"/>
      <c r="CT19" s="642"/>
      <c r="CU19" s="642"/>
      <c r="CV19" s="642"/>
      <c r="CW19" s="642"/>
      <c r="CX19" s="642"/>
      <c r="CY19" s="643"/>
      <c r="CZ19" s="644" t="s">
        <v>238</v>
      </c>
      <c r="DA19" s="644"/>
      <c r="DB19" s="644"/>
      <c r="DC19" s="644"/>
      <c r="DD19" s="650" t="s">
        <v>128</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1301127</v>
      </c>
      <c r="S20" s="642"/>
      <c r="T20" s="642"/>
      <c r="U20" s="642"/>
      <c r="V20" s="642"/>
      <c r="W20" s="642"/>
      <c r="X20" s="642"/>
      <c r="Y20" s="643"/>
      <c r="Z20" s="644">
        <v>1.2</v>
      </c>
      <c r="AA20" s="644"/>
      <c r="AB20" s="644"/>
      <c r="AC20" s="644"/>
      <c r="AD20" s="645" t="s">
        <v>128</v>
      </c>
      <c r="AE20" s="645"/>
      <c r="AF20" s="645"/>
      <c r="AG20" s="645"/>
      <c r="AH20" s="645"/>
      <c r="AI20" s="645"/>
      <c r="AJ20" s="645"/>
      <c r="AK20" s="645"/>
      <c r="AL20" s="646" t="s">
        <v>238</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2153043</v>
      </c>
      <c r="BH20" s="642"/>
      <c r="BI20" s="642"/>
      <c r="BJ20" s="642"/>
      <c r="BK20" s="642"/>
      <c r="BL20" s="642"/>
      <c r="BM20" s="642"/>
      <c r="BN20" s="643"/>
      <c r="BO20" s="644">
        <v>5</v>
      </c>
      <c r="BP20" s="644"/>
      <c r="BQ20" s="644"/>
      <c r="BR20" s="644"/>
      <c r="BS20" s="650" t="s">
        <v>128</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110325183</v>
      </c>
      <c r="CS20" s="642"/>
      <c r="CT20" s="642"/>
      <c r="CU20" s="642"/>
      <c r="CV20" s="642"/>
      <c r="CW20" s="642"/>
      <c r="CX20" s="642"/>
      <c r="CY20" s="643"/>
      <c r="CZ20" s="644">
        <v>100</v>
      </c>
      <c r="DA20" s="644"/>
      <c r="DB20" s="644"/>
      <c r="DC20" s="644"/>
      <c r="DD20" s="650">
        <v>13192603</v>
      </c>
      <c r="DE20" s="642"/>
      <c r="DF20" s="642"/>
      <c r="DG20" s="642"/>
      <c r="DH20" s="642"/>
      <c r="DI20" s="642"/>
      <c r="DJ20" s="642"/>
      <c r="DK20" s="642"/>
      <c r="DL20" s="642"/>
      <c r="DM20" s="642"/>
      <c r="DN20" s="642"/>
      <c r="DO20" s="642"/>
      <c r="DP20" s="643"/>
      <c r="DQ20" s="650">
        <v>72438809</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v>107312</v>
      </c>
      <c r="S21" s="642"/>
      <c r="T21" s="642"/>
      <c r="U21" s="642"/>
      <c r="V21" s="642"/>
      <c r="W21" s="642"/>
      <c r="X21" s="642"/>
      <c r="Y21" s="643"/>
      <c r="Z21" s="644">
        <v>0.1</v>
      </c>
      <c r="AA21" s="644"/>
      <c r="AB21" s="644"/>
      <c r="AC21" s="644"/>
      <c r="AD21" s="645" t="s">
        <v>238</v>
      </c>
      <c r="AE21" s="645"/>
      <c r="AF21" s="645"/>
      <c r="AG21" s="645"/>
      <c r="AH21" s="645"/>
      <c r="AI21" s="645"/>
      <c r="AJ21" s="645"/>
      <c r="AK21" s="645"/>
      <c r="AL21" s="646" t="s">
        <v>128</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54512</v>
      </c>
      <c r="BH21" s="642"/>
      <c r="BI21" s="642"/>
      <c r="BJ21" s="642"/>
      <c r="BK21" s="642"/>
      <c r="BL21" s="642"/>
      <c r="BM21" s="642"/>
      <c r="BN21" s="643"/>
      <c r="BO21" s="644">
        <v>0.1</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63526694</v>
      </c>
      <c r="S22" s="642"/>
      <c r="T22" s="642"/>
      <c r="U22" s="642"/>
      <c r="V22" s="642"/>
      <c r="W22" s="642"/>
      <c r="X22" s="642"/>
      <c r="Y22" s="643"/>
      <c r="Z22" s="644">
        <v>56.7</v>
      </c>
      <c r="AA22" s="644"/>
      <c r="AB22" s="644"/>
      <c r="AC22" s="644"/>
      <c r="AD22" s="645">
        <v>60019724</v>
      </c>
      <c r="AE22" s="645"/>
      <c r="AF22" s="645"/>
      <c r="AG22" s="645"/>
      <c r="AH22" s="645"/>
      <c r="AI22" s="645"/>
      <c r="AJ22" s="645"/>
      <c r="AK22" s="645"/>
      <c r="AL22" s="646">
        <v>99.1</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128</v>
      </c>
      <c r="BP22" s="644"/>
      <c r="BQ22" s="644"/>
      <c r="BR22" s="644"/>
      <c r="BS22" s="650" t="s">
        <v>238</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54877</v>
      </c>
      <c r="S23" s="642"/>
      <c r="T23" s="642"/>
      <c r="U23" s="642"/>
      <c r="V23" s="642"/>
      <c r="W23" s="642"/>
      <c r="X23" s="642"/>
      <c r="Y23" s="643"/>
      <c r="Z23" s="644">
        <v>0</v>
      </c>
      <c r="AA23" s="644"/>
      <c r="AB23" s="644"/>
      <c r="AC23" s="644"/>
      <c r="AD23" s="645">
        <v>54877</v>
      </c>
      <c r="AE23" s="645"/>
      <c r="AF23" s="645"/>
      <c r="AG23" s="645"/>
      <c r="AH23" s="645"/>
      <c r="AI23" s="645"/>
      <c r="AJ23" s="645"/>
      <c r="AK23" s="645"/>
      <c r="AL23" s="646">
        <v>0.1</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v>2098531</v>
      </c>
      <c r="BH23" s="642"/>
      <c r="BI23" s="642"/>
      <c r="BJ23" s="642"/>
      <c r="BK23" s="642"/>
      <c r="BL23" s="642"/>
      <c r="BM23" s="642"/>
      <c r="BN23" s="643"/>
      <c r="BO23" s="644">
        <v>4.9000000000000004</v>
      </c>
      <c r="BP23" s="644"/>
      <c r="BQ23" s="644"/>
      <c r="BR23" s="644"/>
      <c r="BS23" s="650" t="s">
        <v>128</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1385828</v>
      </c>
      <c r="S24" s="642"/>
      <c r="T24" s="642"/>
      <c r="U24" s="642"/>
      <c r="V24" s="642"/>
      <c r="W24" s="642"/>
      <c r="X24" s="642"/>
      <c r="Y24" s="643"/>
      <c r="Z24" s="644">
        <v>1.2</v>
      </c>
      <c r="AA24" s="644"/>
      <c r="AB24" s="644"/>
      <c r="AC24" s="644"/>
      <c r="AD24" s="645" t="s">
        <v>238</v>
      </c>
      <c r="AE24" s="645"/>
      <c r="AF24" s="645"/>
      <c r="AG24" s="645"/>
      <c r="AH24" s="645"/>
      <c r="AI24" s="645"/>
      <c r="AJ24" s="645"/>
      <c r="AK24" s="645"/>
      <c r="AL24" s="646" t="s">
        <v>128</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238</v>
      </c>
      <c r="BH24" s="642"/>
      <c r="BI24" s="642"/>
      <c r="BJ24" s="642"/>
      <c r="BK24" s="642"/>
      <c r="BL24" s="642"/>
      <c r="BM24" s="642"/>
      <c r="BN24" s="643"/>
      <c r="BO24" s="644" t="s">
        <v>238</v>
      </c>
      <c r="BP24" s="644"/>
      <c r="BQ24" s="644"/>
      <c r="BR24" s="644"/>
      <c r="BS24" s="650" t="s">
        <v>238</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58147570</v>
      </c>
      <c r="CS24" s="631"/>
      <c r="CT24" s="631"/>
      <c r="CU24" s="631"/>
      <c r="CV24" s="631"/>
      <c r="CW24" s="631"/>
      <c r="CX24" s="631"/>
      <c r="CY24" s="632"/>
      <c r="CZ24" s="635">
        <v>52.7</v>
      </c>
      <c r="DA24" s="636"/>
      <c r="DB24" s="636"/>
      <c r="DC24" s="655"/>
      <c r="DD24" s="674">
        <v>35766051</v>
      </c>
      <c r="DE24" s="631"/>
      <c r="DF24" s="631"/>
      <c r="DG24" s="631"/>
      <c r="DH24" s="631"/>
      <c r="DI24" s="631"/>
      <c r="DJ24" s="631"/>
      <c r="DK24" s="632"/>
      <c r="DL24" s="674">
        <v>35550370</v>
      </c>
      <c r="DM24" s="631"/>
      <c r="DN24" s="631"/>
      <c r="DO24" s="631"/>
      <c r="DP24" s="631"/>
      <c r="DQ24" s="631"/>
      <c r="DR24" s="631"/>
      <c r="DS24" s="631"/>
      <c r="DT24" s="631"/>
      <c r="DU24" s="631"/>
      <c r="DV24" s="632"/>
      <c r="DW24" s="635">
        <v>54.2</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1288706</v>
      </c>
      <c r="S25" s="642"/>
      <c r="T25" s="642"/>
      <c r="U25" s="642"/>
      <c r="V25" s="642"/>
      <c r="W25" s="642"/>
      <c r="X25" s="642"/>
      <c r="Y25" s="643"/>
      <c r="Z25" s="644">
        <v>1.1000000000000001</v>
      </c>
      <c r="AA25" s="644"/>
      <c r="AB25" s="644"/>
      <c r="AC25" s="644"/>
      <c r="AD25" s="645">
        <v>254119</v>
      </c>
      <c r="AE25" s="645"/>
      <c r="AF25" s="645"/>
      <c r="AG25" s="645"/>
      <c r="AH25" s="645"/>
      <c r="AI25" s="645"/>
      <c r="AJ25" s="645"/>
      <c r="AK25" s="645"/>
      <c r="AL25" s="646">
        <v>0.4</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238</v>
      </c>
      <c r="BH25" s="642"/>
      <c r="BI25" s="642"/>
      <c r="BJ25" s="642"/>
      <c r="BK25" s="642"/>
      <c r="BL25" s="642"/>
      <c r="BM25" s="642"/>
      <c r="BN25" s="643"/>
      <c r="BO25" s="644" t="s">
        <v>238</v>
      </c>
      <c r="BP25" s="644"/>
      <c r="BQ25" s="644"/>
      <c r="BR25" s="644"/>
      <c r="BS25" s="650" t="s">
        <v>128</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14861457</v>
      </c>
      <c r="CS25" s="677"/>
      <c r="CT25" s="677"/>
      <c r="CU25" s="677"/>
      <c r="CV25" s="677"/>
      <c r="CW25" s="677"/>
      <c r="CX25" s="677"/>
      <c r="CY25" s="678"/>
      <c r="CZ25" s="646">
        <v>13.5</v>
      </c>
      <c r="DA25" s="675"/>
      <c r="DB25" s="675"/>
      <c r="DC25" s="679"/>
      <c r="DD25" s="650">
        <v>13619021</v>
      </c>
      <c r="DE25" s="677"/>
      <c r="DF25" s="677"/>
      <c r="DG25" s="677"/>
      <c r="DH25" s="677"/>
      <c r="DI25" s="677"/>
      <c r="DJ25" s="677"/>
      <c r="DK25" s="678"/>
      <c r="DL25" s="650">
        <v>13406296</v>
      </c>
      <c r="DM25" s="677"/>
      <c r="DN25" s="677"/>
      <c r="DO25" s="677"/>
      <c r="DP25" s="677"/>
      <c r="DQ25" s="677"/>
      <c r="DR25" s="677"/>
      <c r="DS25" s="677"/>
      <c r="DT25" s="677"/>
      <c r="DU25" s="677"/>
      <c r="DV25" s="678"/>
      <c r="DW25" s="646">
        <v>20.399999999999999</v>
      </c>
      <c r="DX25" s="675"/>
      <c r="DY25" s="675"/>
      <c r="DZ25" s="675"/>
      <c r="EA25" s="675"/>
      <c r="EB25" s="675"/>
      <c r="EC25" s="676"/>
    </row>
    <row r="26" spans="2:133" ht="11.25" customHeight="1" x14ac:dyDescent="0.15">
      <c r="B26" s="638" t="s">
        <v>294</v>
      </c>
      <c r="C26" s="639"/>
      <c r="D26" s="639"/>
      <c r="E26" s="639"/>
      <c r="F26" s="639"/>
      <c r="G26" s="639"/>
      <c r="H26" s="639"/>
      <c r="I26" s="639"/>
      <c r="J26" s="639"/>
      <c r="K26" s="639"/>
      <c r="L26" s="639"/>
      <c r="M26" s="639"/>
      <c r="N26" s="639"/>
      <c r="O26" s="639"/>
      <c r="P26" s="639"/>
      <c r="Q26" s="640"/>
      <c r="R26" s="641">
        <v>514832</v>
      </c>
      <c r="S26" s="642"/>
      <c r="T26" s="642"/>
      <c r="U26" s="642"/>
      <c r="V26" s="642"/>
      <c r="W26" s="642"/>
      <c r="X26" s="642"/>
      <c r="Y26" s="643"/>
      <c r="Z26" s="644">
        <v>0.5</v>
      </c>
      <c r="AA26" s="644"/>
      <c r="AB26" s="644"/>
      <c r="AC26" s="644"/>
      <c r="AD26" s="645">
        <v>1229</v>
      </c>
      <c r="AE26" s="645"/>
      <c r="AF26" s="645"/>
      <c r="AG26" s="645"/>
      <c r="AH26" s="645"/>
      <c r="AI26" s="645"/>
      <c r="AJ26" s="645"/>
      <c r="AK26" s="645"/>
      <c r="AL26" s="646">
        <v>0</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238</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9822100</v>
      </c>
      <c r="CS26" s="642"/>
      <c r="CT26" s="642"/>
      <c r="CU26" s="642"/>
      <c r="CV26" s="642"/>
      <c r="CW26" s="642"/>
      <c r="CX26" s="642"/>
      <c r="CY26" s="643"/>
      <c r="CZ26" s="646">
        <v>8.9</v>
      </c>
      <c r="DA26" s="675"/>
      <c r="DB26" s="675"/>
      <c r="DC26" s="679"/>
      <c r="DD26" s="650">
        <v>8904829</v>
      </c>
      <c r="DE26" s="642"/>
      <c r="DF26" s="642"/>
      <c r="DG26" s="642"/>
      <c r="DH26" s="642"/>
      <c r="DI26" s="642"/>
      <c r="DJ26" s="642"/>
      <c r="DK26" s="643"/>
      <c r="DL26" s="650" t="s">
        <v>128</v>
      </c>
      <c r="DM26" s="642"/>
      <c r="DN26" s="642"/>
      <c r="DO26" s="642"/>
      <c r="DP26" s="642"/>
      <c r="DQ26" s="642"/>
      <c r="DR26" s="642"/>
      <c r="DS26" s="642"/>
      <c r="DT26" s="642"/>
      <c r="DU26" s="642"/>
      <c r="DV26" s="643"/>
      <c r="DW26" s="646" t="s">
        <v>238</v>
      </c>
      <c r="DX26" s="675"/>
      <c r="DY26" s="675"/>
      <c r="DZ26" s="675"/>
      <c r="EA26" s="675"/>
      <c r="EB26" s="675"/>
      <c r="EC26" s="676"/>
    </row>
    <row r="27" spans="2:133" ht="11.25" customHeight="1" x14ac:dyDescent="0.15">
      <c r="B27" s="638" t="s">
        <v>297</v>
      </c>
      <c r="C27" s="639"/>
      <c r="D27" s="639"/>
      <c r="E27" s="639"/>
      <c r="F27" s="639"/>
      <c r="G27" s="639"/>
      <c r="H27" s="639"/>
      <c r="I27" s="639"/>
      <c r="J27" s="639"/>
      <c r="K27" s="639"/>
      <c r="L27" s="639"/>
      <c r="M27" s="639"/>
      <c r="N27" s="639"/>
      <c r="O27" s="639"/>
      <c r="P27" s="639"/>
      <c r="Q27" s="640"/>
      <c r="R27" s="641">
        <v>19580763</v>
      </c>
      <c r="S27" s="642"/>
      <c r="T27" s="642"/>
      <c r="U27" s="642"/>
      <c r="V27" s="642"/>
      <c r="W27" s="642"/>
      <c r="X27" s="642"/>
      <c r="Y27" s="643"/>
      <c r="Z27" s="644">
        <v>17.5</v>
      </c>
      <c r="AA27" s="644"/>
      <c r="AB27" s="644"/>
      <c r="AC27" s="644"/>
      <c r="AD27" s="645" t="s">
        <v>238</v>
      </c>
      <c r="AE27" s="645"/>
      <c r="AF27" s="645"/>
      <c r="AG27" s="645"/>
      <c r="AH27" s="645"/>
      <c r="AI27" s="645"/>
      <c r="AJ27" s="645"/>
      <c r="AK27" s="645"/>
      <c r="AL27" s="646" t="s">
        <v>238</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42744170</v>
      </c>
      <c r="BH27" s="642"/>
      <c r="BI27" s="642"/>
      <c r="BJ27" s="642"/>
      <c r="BK27" s="642"/>
      <c r="BL27" s="642"/>
      <c r="BM27" s="642"/>
      <c r="BN27" s="643"/>
      <c r="BO27" s="644">
        <v>100</v>
      </c>
      <c r="BP27" s="644"/>
      <c r="BQ27" s="644"/>
      <c r="BR27" s="644"/>
      <c r="BS27" s="650">
        <v>706543</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30846125</v>
      </c>
      <c r="CS27" s="677"/>
      <c r="CT27" s="677"/>
      <c r="CU27" s="677"/>
      <c r="CV27" s="677"/>
      <c r="CW27" s="677"/>
      <c r="CX27" s="677"/>
      <c r="CY27" s="678"/>
      <c r="CZ27" s="646">
        <v>28</v>
      </c>
      <c r="DA27" s="675"/>
      <c r="DB27" s="675"/>
      <c r="DC27" s="679"/>
      <c r="DD27" s="650">
        <v>9918728</v>
      </c>
      <c r="DE27" s="677"/>
      <c r="DF27" s="677"/>
      <c r="DG27" s="677"/>
      <c r="DH27" s="677"/>
      <c r="DI27" s="677"/>
      <c r="DJ27" s="677"/>
      <c r="DK27" s="678"/>
      <c r="DL27" s="650">
        <v>9915772</v>
      </c>
      <c r="DM27" s="677"/>
      <c r="DN27" s="677"/>
      <c r="DO27" s="677"/>
      <c r="DP27" s="677"/>
      <c r="DQ27" s="677"/>
      <c r="DR27" s="677"/>
      <c r="DS27" s="677"/>
      <c r="DT27" s="677"/>
      <c r="DU27" s="677"/>
      <c r="DV27" s="678"/>
      <c r="DW27" s="646">
        <v>15.1</v>
      </c>
      <c r="DX27" s="675"/>
      <c r="DY27" s="675"/>
      <c r="DZ27" s="675"/>
      <c r="EA27" s="675"/>
      <c r="EB27" s="675"/>
      <c r="EC27" s="676"/>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238</v>
      </c>
      <c r="S28" s="642"/>
      <c r="T28" s="642"/>
      <c r="U28" s="642"/>
      <c r="V28" s="642"/>
      <c r="W28" s="642"/>
      <c r="X28" s="642"/>
      <c r="Y28" s="643"/>
      <c r="Z28" s="644" t="s">
        <v>128</v>
      </c>
      <c r="AA28" s="644"/>
      <c r="AB28" s="644"/>
      <c r="AC28" s="644"/>
      <c r="AD28" s="645" t="s">
        <v>128</v>
      </c>
      <c r="AE28" s="645"/>
      <c r="AF28" s="645"/>
      <c r="AG28" s="645"/>
      <c r="AH28" s="645"/>
      <c r="AI28" s="645"/>
      <c r="AJ28" s="645"/>
      <c r="AK28" s="645"/>
      <c r="AL28" s="646" t="s">
        <v>238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12439988</v>
      </c>
      <c r="CS28" s="642"/>
      <c r="CT28" s="642"/>
      <c r="CU28" s="642"/>
      <c r="CV28" s="642"/>
      <c r="CW28" s="642"/>
      <c r="CX28" s="642"/>
      <c r="CY28" s="643"/>
      <c r="CZ28" s="646">
        <v>11.3</v>
      </c>
      <c r="DA28" s="675"/>
      <c r="DB28" s="675"/>
      <c r="DC28" s="679"/>
      <c r="DD28" s="650">
        <v>12228302</v>
      </c>
      <c r="DE28" s="642"/>
      <c r="DF28" s="642"/>
      <c r="DG28" s="642"/>
      <c r="DH28" s="642"/>
      <c r="DI28" s="642"/>
      <c r="DJ28" s="642"/>
      <c r="DK28" s="643"/>
      <c r="DL28" s="650">
        <v>12228302</v>
      </c>
      <c r="DM28" s="642"/>
      <c r="DN28" s="642"/>
      <c r="DO28" s="642"/>
      <c r="DP28" s="642"/>
      <c r="DQ28" s="642"/>
      <c r="DR28" s="642"/>
      <c r="DS28" s="642"/>
      <c r="DT28" s="642"/>
      <c r="DU28" s="642"/>
      <c r="DV28" s="643"/>
      <c r="DW28" s="646">
        <v>18.600000000000001</v>
      </c>
      <c r="DX28" s="675"/>
      <c r="DY28" s="675"/>
      <c r="DZ28" s="675"/>
      <c r="EA28" s="675"/>
      <c r="EB28" s="675"/>
      <c r="EC28" s="676"/>
    </row>
    <row r="29" spans="2:133" ht="11.25" customHeight="1" x14ac:dyDescent="0.15">
      <c r="B29" s="638" t="s">
        <v>302</v>
      </c>
      <c r="C29" s="639"/>
      <c r="D29" s="639"/>
      <c r="E29" s="639"/>
      <c r="F29" s="639"/>
      <c r="G29" s="639"/>
      <c r="H29" s="639"/>
      <c r="I29" s="639"/>
      <c r="J29" s="639"/>
      <c r="K29" s="639"/>
      <c r="L29" s="639"/>
      <c r="M29" s="639"/>
      <c r="N29" s="639"/>
      <c r="O29" s="639"/>
      <c r="P29" s="639"/>
      <c r="Q29" s="640"/>
      <c r="R29" s="641">
        <v>7204940</v>
      </c>
      <c r="S29" s="642"/>
      <c r="T29" s="642"/>
      <c r="U29" s="642"/>
      <c r="V29" s="642"/>
      <c r="W29" s="642"/>
      <c r="X29" s="642"/>
      <c r="Y29" s="643"/>
      <c r="Z29" s="644">
        <v>6.4</v>
      </c>
      <c r="AA29" s="644"/>
      <c r="AB29" s="644"/>
      <c r="AC29" s="644"/>
      <c r="AD29" s="645" t="s">
        <v>128</v>
      </c>
      <c r="AE29" s="645"/>
      <c r="AF29" s="645"/>
      <c r="AG29" s="645"/>
      <c r="AH29" s="645"/>
      <c r="AI29" s="645"/>
      <c r="AJ29" s="645"/>
      <c r="AK29" s="645"/>
      <c r="AL29" s="646" t="s">
        <v>238</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70</v>
      </c>
      <c r="CG29" s="657"/>
      <c r="CH29" s="657"/>
      <c r="CI29" s="657"/>
      <c r="CJ29" s="657"/>
      <c r="CK29" s="657"/>
      <c r="CL29" s="657"/>
      <c r="CM29" s="657"/>
      <c r="CN29" s="657"/>
      <c r="CO29" s="657"/>
      <c r="CP29" s="657"/>
      <c r="CQ29" s="658"/>
      <c r="CR29" s="641">
        <v>12436301</v>
      </c>
      <c r="CS29" s="677"/>
      <c r="CT29" s="677"/>
      <c r="CU29" s="677"/>
      <c r="CV29" s="677"/>
      <c r="CW29" s="677"/>
      <c r="CX29" s="677"/>
      <c r="CY29" s="678"/>
      <c r="CZ29" s="646">
        <v>11.3</v>
      </c>
      <c r="DA29" s="675"/>
      <c r="DB29" s="675"/>
      <c r="DC29" s="679"/>
      <c r="DD29" s="650">
        <v>12224615</v>
      </c>
      <c r="DE29" s="677"/>
      <c r="DF29" s="677"/>
      <c r="DG29" s="677"/>
      <c r="DH29" s="677"/>
      <c r="DI29" s="677"/>
      <c r="DJ29" s="677"/>
      <c r="DK29" s="678"/>
      <c r="DL29" s="650">
        <v>12224615</v>
      </c>
      <c r="DM29" s="677"/>
      <c r="DN29" s="677"/>
      <c r="DO29" s="677"/>
      <c r="DP29" s="677"/>
      <c r="DQ29" s="677"/>
      <c r="DR29" s="677"/>
      <c r="DS29" s="677"/>
      <c r="DT29" s="677"/>
      <c r="DU29" s="677"/>
      <c r="DV29" s="678"/>
      <c r="DW29" s="646">
        <v>18.600000000000001</v>
      </c>
      <c r="DX29" s="675"/>
      <c r="DY29" s="675"/>
      <c r="DZ29" s="675"/>
      <c r="EA29" s="675"/>
      <c r="EB29" s="675"/>
      <c r="EC29" s="676"/>
    </row>
    <row r="30" spans="2:133" ht="11.25" customHeight="1" x14ac:dyDescent="0.15">
      <c r="B30" s="638" t="s">
        <v>306</v>
      </c>
      <c r="C30" s="639"/>
      <c r="D30" s="639"/>
      <c r="E30" s="639"/>
      <c r="F30" s="639"/>
      <c r="G30" s="639"/>
      <c r="H30" s="639"/>
      <c r="I30" s="639"/>
      <c r="J30" s="639"/>
      <c r="K30" s="639"/>
      <c r="L30" s="639"/>
      <c r="M30" s="639"/>
      <c r="N30" s="639"/>
      <c r="O30" s="639"/>
      <c r="P30" s="639"/>
      <c r="Q30" s="640"/>
      <c r="R30" s="641">
        <v>1655284</v>
      </c>
      <c r="S30" s="642"/>
      <c r="T30" s="642"/>
      <c r="U30" s="642"/>
      <c r="V30" s="642"/>
      <c r="W30" s="642"/>
      <c r="X30" s="642"/>
      <c r="Y30" s="643"/>
      <c r="Z30" s="644">
        <v>1.5</v>
      </c>
      <c r="AA30" s="644"/>
      <c r="AB30" s="644"/>
      <c r="AC30" s="644"/>
      <c r="AD30" s="645">
        <v>149424</v>
      </c>
      <c r="AE30" s="645"/>
      <c r="AF30" s="645"/>
      <c r="AG30" s="645"/>
      <c r="AH30" s="645"/>
      <c r="AI30" s="645"/>
      <c r="AJ30" s="645"/>
      <c r="AK30" s="645"/>
      <c r="AL30" s="646">
        <v>0.2</v>
      </c>
      <c r="AM30" s="647"/>
      <c r="AN30" s="647"/>
      <c r="AO30" s="648"/>
      <c r="AP30" s="689" t="s">
        <v>307</v>
      </c>
      <c r="AQ30" s="690"/>
      <c r="AR30" s="690"/>
      <c r="AS30" s="690"/>
      <c r="AT30" s="695" t="s">
        <v>308</v>
      </c>
      <c r="AU30" s="230"/>
      <c r="AV30" s="230"/>
      <c r="AW30" s="230"/>
      <c r="AX30" s="627" t="s">
        <v>186</v>
      </c>
      <c r="AY30" s="628"/>
      <c r="AZ30" s="628"/>
      <c r="BA30" s="628"/>
      <c r="BB30" s="628"/>
      <c r="BC30" s="628"/>
      <c r="BD30" s="628"/>
      <c r="BE30" s="628"/>
      <c r="BF30" s="629"/>
      <c r="BG30" s="701">
        <v>99</v>
      </c>
      <c r="BH30" s="702"/>
      <c r="BI30" s="702"/>
      <c r="BJ30" s="702"/>
      <c r="BK30" s="702"/>
      <c r="BL30" s="702"/>
      <c r="BM30" s="636">
        <v>97.5</v>
      </c>
      <c r="BN30" s="702"/>
      <c r="BO30" s="702"/>
      <c r="BP30" s="702"/>
      <c r="BQ30" s="703"/>
      <c r="BR30" s="701">
        <v>99.1</v>
      </c>
      <c r="BS30" s="702"/>
      <c r="BT30" s="702"/>
      <c r="BU30" s="702"/>
      <c r="BV30" s="702"/>
      <c r="BW30" s="702"/>
      <c r="BX30" s="636">
        <v>97.4</v>
      </c>
      <c r="BY30" s="702"/>
      <c r="BZ30" s="702"/>
      <c r="CA30" s="702"/>
      <c r="CB30" s="703"/>
      <c r="CD30" s="706"/>
      <c r="CE30" s="707"/>
      <c r="CF30" s="656" t="s">
        <v>309</v>
      </c>
      <c r="CG30" s="657"/>
      <c r="CH30" s="657"/>
      <c r="CI30" s="657"/>
      <c r="CJ30" s="657"/>
      <c r="CK30" s="657"/>
      <c r="CL30" s="657"/>
      <c r="CM30" s="657"/>
      <c r="CN30" s="657"/>
      <c r="CO30" s="657"/>
      <c r="CP30" s="657"/>
      <c r="CQ30" s="658"/>
      <c r="CR30" s="641">
        <v>11470401</v>
      </c>
      <c r="CS30" s="642"/>
      <c r="CT30" s="642"/>
      <c r="CU30" s="642"/>
      <c r="CV30" s="642"/>
      <c r="CW30" s="642"/>
      <c r="CX30" s="642"/>
      <c r="CY30" s="643"/>
      <c r="CZ30" s="646">
        <v>10.4</v>
      </c>
      <c r="DA30" s="675"/>
      <c r="DB30" s="675"/>
      <c r="DC30" s="679"/>
      <c r="DD30" s="650">
        <v>11289588</v>
      </c>
      <c r="DE30" s="642"/>
      <c r="DF30" s="642"/>
      <c r="DG30" s="642"/>
      <c r="DH30" s="642"/>
      <c r="DI30" s="642"/>
      <c r="DJ30" s="642"/>
      <c r="DK30" s="643"/>
      <c r="DL30" s="650">
        <v>11289588</v>
      </c>
      <c r="DM30" s="642"/>
      <c r="DN30" s="642"/>
      <c r="DO30" s="642"/>
      <c r="DP30" s="642"/>
      <c r="DQ30" s="642"/>
      <c r="DR30" s="642"/>
      <c r="DS30" s="642"/>
      <c r="DT30" s="642"/>
      <c r="DU30" s="642"/>
      <c r="DV30" s="643"/>
      <c r="DW30" s="646">
        <v>17.2</v>
      </c>
      <c r="DX30" s="675"/>
      <c r="DY30" s="675"/>
      <c r="DZ30" s="675"/>
      <c r="EA30" s="675"/>
      <c r="EB30" s="675"/>
      <c r="EC30" s="676"/>
    </row>
    <row r="31" spans="2:133" ht="11.25" customHeight="1" x14ac:dyDescent="0.15">
      <c r="B31" s="638" t="s">
        <v>310</v>
      </c>
      <c r="C31" s="639"/>
      <c r="D31" s="639"/>
      <c r="E31" s="639"/>
      <c r="F31" s="639"/>
      <c r="G31" s="639"/>
      <c r="H31" s="639"/>
      <c r="I31" s="639"/>
      <c r="J31" s="639"/>
      <c r="K31" s="639"/>
      <c r="L31" s="639"/>
      <c r="M31" s="639"/>
      <c r="N31" s="639"/>
      <c r="O31" s="639"/>
      <c r="P31" s="639"/>
      <c r="Q31" s="640"/>
      <c r="R31" s="641">
        <v>87614</v>
      </c>
      <c r="S31" s="642"/>
      <c r="T31" s="642"/>
      <c r="U31" s="642"/>
      <c r="V31" s="642"/>
      <c r="W31" s="642"/>
      <c r="X31" s="642"/>
      <c r="Y31" s="643"/>
      <c r="Z31" s="644">
        <v>0.1</v>
      </c>
      <c r="AA31" s="644"/>
      <c r="AB31" s="644"/>
      <c r="AC31" s="644"/>
      <c r="AD31" s="645" t="s">
        <v>128</v>
      </c>
      <c r="AE31" s="645"/>
      <c r="AF31" s="645"/>
      <c r="AG31" s="645"/>
      <c r="AH31" s="645"/>
      <c r="AI31" s="645"/>
      <c r="AJ31" s="645"/>
      <c r="AK31" s="645"/>
      <c r="AL31" s="646" t="s">
        <v>238</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99.2</v>
      </c>
      <c r="BH31" s="677"/>
      <c r="BI31" s="677"/>
      <c r="BJ31" s="677"/>
      <c r="BK31" s="677"/>
      <c r="BL31" s="677"/>
      <c r="BM31" s="647">
        <v>97.8</v>
      </c>
      <c r="BN31" s="699"/>
      <c r="BO31" s="699"/>
      <c r="BP31" s="699"/>
      <c r="BQ31" s="700"/>
      <c r="BR31" s="698">
        <v>99.2</v>
      </c>
      <c r="BS31" s="677"/>
      <c r="BT31" s="677"/>
      <c r="BU31" s="677"/>
      <c r="BV31" s="677"/>
      <c r="BW31" s="677"/>
      <c r="BX31" s="647">
        <v>97.6</v>
      </c>
      <c r="BY31" s="699"/>
      <c r="BZ31" s="699"/>
      <c r="CA31" s="699"/>
      <c r="CB31" s="700"/>
      <c r="CD31" s="706"/>
      <c r="CE31" s="707"/>
      <c r="CF31" s="656" t="s">
        <v>313</v>
      </c>
      <c r="CG31" s="657"/>
      <c r="CH31" s="657"/>
      <c r="CI31" s="657"/>
      <c r="CJ31" s="657"/>
      <c r="CK31" s="657"/>
      <c r="CL31" s="657"/>
      <c r="CM31" s="657"/>
      <c r="CN31" s="657"/>
      <c r="CO31" s="657"/>
      <c r="CP31" s="657"/>
      <c r="CQ31" s="658"/>
      <c r="CR31" s="641">
        <v>965900</v>
      </c>
      <c r="CS31" s="677"/>
      <c r="CT31" s="677"/>
      <c r="CU31" s="677"/>
      <c r="CV31" s="677"/>
      <c r="CW31" s="677"/>
      <c r="CX31" s="677"/>
      <c r="CY31" s="678"/>
      <c r="CZ31" s="646">
        <v>0.9</v>
      </c>
      <c r="DA31" s="675"/>
      <c r="DB31" s="675"/>
      <c r="DC31" s="679"/>
      <c r="DD31" s="650">
        <v>935027</v>
      </c>
      <c r="DE31" s="677"/>
      <c r="DF31" s="677"/>
      <c r="DG31" s="677"/>
      <c r="DH31" s="677"/>
      <c r="DI31" s="677"/>
      <c r="DJ31" s="677"/>
      <c r="DK31" s="678"/>
      <c r="DL31" s="650">
        <v>935027</v>
      </c>
      <c r="DM31" s="677"/>
      <c r="DN31" s="677"/>
      <c r="DO31" s="677"/>
      <c r="DP31" s="677"/>
      <c r="DQ31" s="677"/>
      <c r="DR31" s="677"/>
      <c r="DS31" s="677"/>
      <c r="DT31" s="677"/>
      <c r="DU31" s="677"/>
      <c r="DV31" s="678"/>
      <c r="DW31" s="646">
        <v>1.4</v>
      </c>
      <c r="DX31" s="675"/>
      <c r="DY31" s="675"/>
      <c r="DZ31" s="675"/>
      <c r="EA31" s="675"/>
      <c r="EB31" s="675"/>
      <c r="EC31" s="676"/>
    </row>
    <row r="32" spans="2:133" ht="11.25" customHeight="1" x14ac:dyDescent="0.15">
      <c r="B32" s="638" t="s">
        <v>314</v>
      </c>
      <c r="C32" s="639"/>
      <c r="D32" s="639"/>
      <c r="E32" s="639"/>
      <c r="F32" s="639"/>
      <c r="G32" s="639"/>
      <c r="H32" s="639"/>
      <c r="I32" s="639"/>
      <c r="J32" s="639"/>
      <c r="K32" s="639"/>
      <c r="L32" s="639"/>
      <c r="M32" s="639"/>
      <c r="N32" s="639"/>
      <c r="O32" s="639"/>
      <c r="P32" s="639"/>
      <c r="Q32" s="640"/>
      <c r="R32" s="641">
        <v>1999972</v>
      </c>
      <c r="S32" s="642"/>
      <c r="T32" s="642"/>
      <c r="U32" s="642"/>
      <c r="V32" s="642"/>
      <c r="W32" s="642"/>
      <c r="X32" s="642"/>
      <c r="Y32" s="643"/>
      <c r="Z32" s="644">
        <v>1.8</v>
      </c>
      <c r="AA32" s="644"/>
      <c r="AB32" s="644"/>
      <c r="AC32" s="644"/>
      <c r="AD32" s="645" t="s">
        <v>128</v>
      </c>
      <c r="AE32" s="645"/>
      <c r="AF32" s="645"/>
      <c r="AG32" s="645"/>
      <c r="AH32" s="645"/>
      <c r="AI32" s="645"/>
      <c r="AJ32" s="645"/>
      <c r="AK32" s="645"/>
      <c r="AL32" s="646" t="s">
        <v>238</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98.8</v>
      </c>
      <c r="BH32" s="711"/>
      <c r="BI32" s="711"/>
      <c r="BJ32" s="711"/>
      <c r="BK32" s="711"/>
      <c r="BL32" s="711"/>
      <c r="BM32" s="712">
        <v>96.9</v>
      </c>
      <c r="BN32" s="711"/>
      <c r="BO32" s="711"/>
      <c r="BP32" s="711"/>
      <c r="BQ32" s="713"/>
      <c r="BR32" s="710">
        <v>98.9</v>
      </c>
      <c r="BS32" s="711"/>
      <c r="BT32" s="711"/>
      <c r="BU32" s="711"/>
      <c r="BV32" s="711"/>
      <c r="BW32" s="711"/>
      <c r="BX32" s="712">
        <v>96.9</v>
      </c>
      <c r="BY32" s="711"/>
      <c r="BZ32" s="711"/>
      <c r="CA32" s="711"/>
      <c r="CB32" s="713"/>
      <c r="CD32" s="708"/>
      <c r="CE32" s="709"/>
      <c r="CF32" s="656" t="s">
        <v>316</v>
      </c>
      <c r="CG32" s="657"/>
      <c r="CH32" s="657"/>
      <c r="CI32" s="657"/>
      <c r="CJ32" s="657"/>
      <c r="CK32" s="657"/>
      <c r="CL32" s="657"/>
      <c r="CM32" s="657"/>
      <c r="CN32" s="657"/>
      <c r="CO32" s="657"/>
      <c r="CP32" s="657"/>
      <c r="CQ32" s="658"/>
      <c r="CR32" s="641">
        <v>3687</v>
      </c>
      <c r="CS32" s="642"/>
      <c r="CT32" s="642"/>
      <c r="CU32" s="642"/>
      <c r="CV32" s="642"/>
      <c r="CW32" s="642"/>
      <c r="CX32" s="642"/>
      <c r="CY32" s="643"/>
      <c r="CZ32" s="646">
        <v>0</v>
      </c>
      <c r="DA32" s="675"/>
      <c r="DB32" s="675"/>
      <c r="DC32" s="679"/>
      <c r="DD32" s="650">
        <v>3687</v>
      </c>
      <c r="DE32" s="642"/>
      <c r="DF32" s="642"/>
      <c r="DG32" s="642"/>
      <c r="DH32" s="642"/>
      <c r="DI32" s="642"/>
      <c r="DJ32" s="642"/>
      <c r="DK32" s="643"/>
      <c r="DL32" s="650">
        <v>3687</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317</v>
      </c>
      <c r="C33" s="639"/>
      <c r="D33" s="639"/>
      <c r="E33" s="639"/>
      <c r="F33" s="639"/>
      <c r="G33" s="639"/>
      <c r="H33" s="639"/>
      <c r="I33" s="639"/>
      <c r="J33" s="639"/>
      <c r="K33" s="639"/>
      <c r="L33" s="639"/>
      <c r="M33" s="639"/>
      <c r="N33" s="639"/>
      <c r="O33" s="639"/>
      <c r="P33" s="639"/>
      <c r="Q33" s="640"/>
      <c r="R33" s="641">
        <v>1630043</v>
      </c>
      <c r="S33" s="642"/>
      <c r="T33" s="642"/>
      <c r="U33" s="642"/>
      <c r="V33" s="642"/>
      <c r="W33" s="642"/>
      <c r="X33" s="642"/>
      <c r="Y33" s="643"/>
      <c r="Z33" s="644">
        <v>1.5</v>
      </c>
      <c r="AA33" s="644"/>
      <c r="AB33" s="644"/>
      <c r="AC33" s="644"/>
      <c r="AD33" s="645" t="s">
        <v>128</v>
      </c>
      <c r="AE33" s="645"/>
      <c r="AF33" s="645"/>
      <c r="AG33" s="645"/>
      <c r="AH33" s="645"/>
      <c r="AI33" s="645"/>
      <c r="AJ33" s="645"/>
      <c r="AK33" s="645"/>
      <c r="AL33" s="646" t="s">
        <v>238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38779787</v>
      </c>
      <c r="CS33" s="677"/>
      <c r="CT33" s="677"/>
      <c r="CU33" s="677"/>
      <c r="CV33" s="677"/>
      <c r="CW33" s="677"/>
      <c r="CX33" s="677"/>
      <c r="CY33" s="678"/>
      <c r="CZ33" s="646">
        <v>35.200000000000003</v>
      </c>
      <c r="DA33" s="675"/>
      <c r="DB33" s="675"/>
      <c r="DC33" s="679"/>
      <c r="DD33" s="650">
        <v>34090624</v>
      </c>
      <c r="DE33" s="677"/>
      <c r="DF33" s="677"/>
      <c r="DG33" s="677"/>
      <c r="DH33" s="677"/>
      <c r="DI33" s="677"/>
      <c r="DJ33" s="677"/>
      <c r="DK33" s="678"/>
      <c r="DL33" s="650">
        <v>26837631</v>
      </c>
      <c r="DM33" s="677"/>
      <c r="DN33" s="677"/>
      <c r="DO33" s="677"/>
      <c r="DP33" s="677"/>
      <c r="DQ33" s="677"/>
      <c r="DR33" s="677"/>
      <c r="DS33" s="677"/>
      <c r="DT33" s="677"/>
      <c r="DU33" s="677"/>
      <c r="DV33" s="678"/>
      <c r="DW33" s="646">
        <v>40.9</v>
      </c>
      <c r="DX33" s="675"/>
      <c r="DY33" s="675"/>
      <c r="DZ33" s="675"/>
      <c r="EA33" s="675"/>
      <c r="EB33" s="675"/>
      <c r="EC33" s="676"/>
    </row>
    <row r="34" spans="2:133" ht="11.25" customHeight="1" x14ac:dyDescent="0.15">
      <c r="B34" s="638" t="s">
        <v>319</v>
      </c>
      <c r="C34" s="639"/>
      <c r="D34" s="639"/>
      <c r="E34" s="639"/>
      <c r="F34" s="639"/>
      <c r="G34" s="639"/>
      <c r="H34" s="639"/>
      <c r="I34" s="639"/>
      <c r="J34" s="639"/>
      <c r="K34" s="639"/>
      <c r="L34" s="639"/>
      <c r="M34" s="639"/>
      <c r="N34" s="639"/>
      <c r="O34" s="639"/>
      <c r="P34" s="639"/>
      <c r="Q34" s="640"/>
      <c r="R34" s="641">
        <v>1625510</v>
      </c>
      <c r="S34" s="642"/>
      <c r="T34" s="642"/>
      <c r="U34" s="642"/>
      <c r="V34" s="642"/>
      <c r="W34" s="642"/>
      <c r="X34" s="642"/>
      <c r="Y34" s="643"/>
      <c r="Z34" s="644">
        <v>1.5</v>
      </c>
      <c r="AA34" s="644"/>
      <c r="AB34" s="644"/>
      <c r="AC34" s="644"/>
      <c r="AD34" s="645">
        <v>56218</v>
      </c>
      <c r="AE34" s="645"/>
      <c r="AF34" s="645"/>
      <c r="AG34" s="645"/>
      <c r="AH34" s="645"/>
      <c r="AI34" s="645"/>
      <c r="AJ34" s="645"/>
      <c r="AK34" s="645"/>
      <c r="AL34" s="646">
        <v>0.1</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13042691</v>
      </c>
      <c r="CS34" s="642"/>
      <c r="CT34" s="642"/>
      <c r="CU34" s="642"/>
      <c r="CV34" s="642"/>
      <c r="CW34" s="642"/>
      <c r="CX34" s="642"/>
      <c r="CY34" s="643"/>
      <c r="CZ34" s="646">
        <v>11.8</v>
      </c>
      <c r="DA34" s="675"/>
      <c r="DB34" s="675"/>
      <c r="DC34" s="679"/>
      <c r="DD34" s="650">
        <v>11111067</v>
      </c>
      <c r="DE34" s="642"/>
      <c r="DF34" s="642"/>
      <c r="DG34" s="642"/>
      <c r="DH34" s="642"/>
      <c r="DI34" s="642"/>
      <c r="DJ34" s="642"/>
      <c r="DK34" s="643"/>
      <c r="DL34" s="650">
        <v>10077214</v>
      </c>
      <c r="DM34" s="642"/>
      <c r="DN34" s="642"/>
      <c r="DO34" s="642"/>
      <c r="DP34" s="642"/>
      <c r="DQ34" s="642"/>
      <c r="DR34" s="642"/>
      <c r="DS34" s="642"/>
      <c r="DT34" s="642"/>
      <c r="DU34" s="642"/>
      <c r="DV34" s="643"/>
      <c r="DW34" s="646">
        <v>15.4</v>
      </c>
      <c r="DX34" s="675"/>
      <c r="DY34" s="675"/>
      <c r="DZ34" s="675"/>
      <c r="EA34" s="675"/>
      <c r="EB34" s="675"/>
      <c r="EC34" s="676"/>
    </row>
    <row r="35" spans="2:133" ht="11.25" customHeight="1" x14ac:dyDescent="0.15">
      <c r="B35" s="638" t="s">
        <v>323</v>
      </c>
      <c r="C35" s="639"/>
      <c r="D35" s="639"/>
      <c r="E35" s="639"/>
      <c r="F35" s="639"/>
      <c r="G35" s="639"/>
      <c r="H35" s="639"/>
      <c r="I35" s="639"/>
      <c r="J35" s="639"/>
      <c r="K35" s="639"/>
      <c r="L35" s="639"/>
      <c r="M35" s="639"/>
      <c r="N35" s="639"/>
      <c r="O35" s="639"/>
      <c r="P35" s="639"/>
      <c r="Q35" s="640"/>
      <c r="R35" s="641">
        <v>11512802</v>
      </c>
      <c r="S35" s="642"/>
      <c r="T35" s="642"/>
      <c r="U35" s="642"/>
      <c r="V35" s="642"/>
      <c r="W35" s="642"/>
      <c r="X35" s="642"/>
      <c r="Y35" s="643"/>
      <c r="Z35" s="644">
        <v>10.3</v>
      </c>
      <c r="AA35" s="644"/>
      <c r="AB35" s="644"/>
      <c r="AC35" s="644"/>
      <c r="AD35" s="645" t="s">
        <v>128</v>
      </c>
      <c r="AE35" s="645"/>
      <c r="AF35" s="645"/>
      <c r="AG35" s="645"/>
      <c r="AH35" s="645"/>
      <c r="AI35" s="645"/>
      <c r="AJ35" s="645"/>
      <c r="AK35" s="645"/>
      <c r="AL35" s="646" t="s">
        <v>128</v>
      </c>
      <c r="AM35" s="647"/>
      <c r="AN35" s="647"/>
      <c r="AO35" s="648"/>
      <c r="AP35" s="234"/>
      <c r="AQ35" s="714" t="s">
        <v>324</v>
      </c>
      <c r="AR35" s="715"/>
      <c r="AS35" s="715"/>
      <c r="AT35" s="715"/>
      <c r="AU35" s="715"/>
      <c r="AV35" s="715"/>
      <c r="AW35" s="715"/>
      <c r="AX35" s="715"/>
      <c r="AY35" s="716"/>
      <c r="AZ35" s="630">
        <v>13657997</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167570</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1472451</v>
      </c>
      <c r="CS35" s="677"/>
      <c r="CT35" s="677"/>
      <c r="CU35" s="677"/>
      <c r="CV35" s="677"/>
      <c r="CW35" s="677"/>
      <c r="CX35" s="677"/>
      <c r="CY35" s="678"/>
      <c r="CZ35" s="646">
        <v>1.3</v>
      </c>
      <c r="DA35" s="675"/>
      <c r="DB35" s="675"/>
      <c r="DC35" s="679"/>
      <c r="DD35" s="650">
        <v>1437615</v>
      </c>
      <c r="DE35" s="677"/>
      <c r="DF35" s="677"/>
      <c r="DG35" s="677"/>
      <c r="DH35" s="677"/>
      <c r="DI35" s="677"/>
      <c r="DJ35" s="677"/>
      <c r="DK35" s="678"/>
      <c r="DL35" s="650">
        <v>1437615</v>
      </c>
      <c r="DM35" s="677"/>
      <c r="DN35" s="677"/>
      <c r="DO35" s="677"/>
      <c r="DP35" s="677"/>
      <c r="DQ35" s="677"/>
      <c r="DR35" s="677"/>
      <c r="DS35" s="677"/>
      <c r="DT35" s="677"/>
      <c r="DU35" s="677"/>
      <c r="DV35" s="678"/>
      <c r="DW35" s="646">
        <v>2.2000000000000002</v>
      </c>
      <c r="DX35" s="675"/>
      <c r="DY35" s="675"/>
      <c r="DZ35" s="675"/>
      <c r="EA35" s="675"/>
      <c r="EB35" s="675"/>
      <c r="EC35" s="676"/>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238</v>
      </c>
      <c r="AA36" s="644"/>
      <c r="AB36" s="644"/>
      <c r="AC36" s="644"/>
      <c r="AD36" s="645" t="s">
        <v>128</v>
      </c>
      <c r="AE36" s="645"/>
      <c r="AF36" s="645"/>
      <c r="AG36" s="645"/>
      <c r="AH36" s="645"/>
      <c r="AI36" s="645"/>
      <c r="AJ36" s="645"/>
      <c r="AK36" s="645"/>
      <c r="AL36" s="646" t="s">
        <v>128</v>
      </c>
      <c r="AM36" s="647"/>
      <c r="AN36" s="647"/>
      <c r="AO36" s="648"/>
      <c r="AQ36" s="718" t="s">
        <v>328</v>
      </c>
      <c r="AR36" s="719"/>
      <c r="AS36" s="719"/>
      <c r="AT36" s="719"/>
      <c r="AU36" s="719"/>
      <c r="AV36" s="719"/>
      <c r="AW36" s="719"/>
      <c r="AX36" s="719"/>
      <c r="AY36" s="720"/>
      <c r="AZ36" s="641">
        <v>3678527</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-29899</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12049957</v>
      </c>
      <c r="CS36" s="642"/>
      <c r="CT36" s="642"/>
      <c r="CU36" s="642"/>
      <c r="CV36" s="642"/>
      <c r="CW36" s="642"/>
      <c r="CX36" s="642"/>
      <c r="CY36" s="643"/>
      <c r="CZ36" s="646">
        <v>10.9</v>
      </c>
      <c r="DA36" s="675"/>
      <c r="DB36" s="675"/>
      <c r="DC36" s="679"/>
      <c r="DD36" s="650">
        <v>11297488</v>
      </c>
      <c r="DE36" s="642"/>
      <c r="DF36" s="642"/>
      <c r="DG36" s="642"/>
      <c r="DH36" s="642"/>
      <c r="DI36" s="642"/>
      <c r="DJ36" s="642"/>
      <c r="DK36" s="643"/>
      <c r="DL36" s="650">
        <v>8675836</v>
      </c>
      <c r="DM36" s="642"/>
      <c r="DN36" s="642"/>
      <c r="DO36" s="642"/>
      <c r="DP36" s="642"/>
      <c r="DQ36" s="642"/>
      <c r="DR36" s="642"/>
      <c r="DS36" s="642"/>
      <c r="DT36" s="642"/>
      <c r="DU36" s="642"/>
      <c r="DV36" s="643"/>
      <c r="DW36" s="646">
        <v>13.2</v>
      </c>
      <c r="DX36" s="675"/>
      <c r="DY36" s="675"/>
      <c r="DZ36" s="675"/>
      <c r="EA36" s="675"/>
      <c r="EB36" s="675"/>
      <c r="EC36" s="676"/>
    </row>
    <row r="37" spans="2:133" ht="11.25" customHeight="1" x14ac:dyDescent="0.15">
      <c r="B37" s="638" t="s">
        <v>331</v>
      </c>
      <c r="C37" s="639"/>
      <c r="D37" s="639"/>
      <c r="E37" s="639"/>
      <c r="F37" s="639"/>
      <c r="G37" s="639"/>
      <c r="H37" s="639"/>
      <c r="I37" s="639"/>
      <c r="J37" s="639"/>
      <c r="K37" s="639"/>
      <c r="L37" s="639"/>
      <c r="M37" s="639"/>
      <c r="N37" s="639"/>
      <c r="O37" s="639"/>
      <c r="P37" s="639"/>
      <c r="Q37" s="640"/>
      <c r="R37" s="641">
        <v>5040802</v>
      </c>
      <c r="S37" s="642"/>
      <c r="T37" s="642"/>
      <c r="U37" s="642"/>
      <c r="V37" s="642"/>
      <c r="W37" s="642"/>
      <c r="X37" s="642"/>
      <c r="Y37" s="643"/>
      <c r="Z37" s="644">
        <v>4.5</v>
      </c>
      <c r="AA37" s="644"/>
      <c r="AB37" s="644"/>
      <c r="AC37" s="644"/>
      <c r="AD37" s="645" t="s">
        <v>238</v>
      </c>
      <c r="AE37" s="645"/>
      <c r="AF37" s="645"/>
      <c r="AG37" s="645"/>
      <c r="AH37" s="645"/>
      <c r="AI37" s="645"/>
      <c r="AJ37" s="645"/>
      <c r="AK37" s="645"/>
      <c r="AL37" s="646" t="s">
        <v>128</v>
      </c>
      <c r="AM37" s="647"/>
      <c r="AN37" s="647"/>
      <c r="AO37" s="648"/>
      <c r="AQ37" s="718" t="s">
        <v>332</v>
      </c>
      <c r="AR37" s="719"/>
      <c r="AS37" s="719"/>
      <c r="AT37" s="719"/>
      <c r="AU37" s="719"/>
      <c r="AV37" s="719"/>
      <c r="AW37" s="719"/>
      <c r="AX37" s="719"/>
      <c r="AY37" s="720"/>
      <c r="AZ37" s="641">
        <v>877618</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36025</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4936525</v>
      </c>
      <c r="CS37" s="677"/>
      <c r="CT37" s="677"/>
      <c r="CU37" s="677"/>
      <c r="CV37" s="677"/>
      <c r="CW37" s="677"/>
      <c r="CX37" s="677"/>
      <c r="CY37" s="678"/>
      <c r="CZ37" s="646">
        <v>4.5</v>
      </c>
      <c r="DA37" s="675"/>
      <c r="DB37" s="675"/>
      <c r="DC37" s="679"/>
      <c r="DD37" s="650">
        <v>4936525</v>
      </c>
      <c r="DE37" s="677"/>
      <c r="DF37" s="677"/>
      <c r="DG37" s="677"/>
      <c r="DH37" s="677"/>
      <c r="DI37" s="677"/>
      <c r="DJ37" s="677"/>
      <c r="DK37" s="678"/>
      <c r="DL37" s="650">
        <v>4453920</v>
      </c>
      <c r="DM37" s="677"/>
      <c r="DN37" s="677"/>
      <c r="DO37" s="677"/>
      <c r="DP37" s="677"/>
      <c r="DQ37" s="677"/>
      <c r="DR37" s="677"/>
      <c r="DS37" s="677"/>
      <c r="DT37" s="677"/>
      <c r="DU37" s="677"/>
      <c r="DV37" s="678"/>
      <c r="DW37" s="646">
        <v>6.8</v>
      </c>
      <c r="DX37" s="675"/>
      <c r="DY37" s="675"/>
      <c r="DZ37" s="675"/>
      <c r="EA37" s="675"/>
      <c r="EB37" s="675"/>
      <c r="EC37" s="676"/>
    </row>
    <row r="38" spans="2:133" ht="11.25" customHeight="1" x14ac:dyDescent="0.15">
      <c r="B38" s="686" t="s">
        <v>335</v>
      </c>
      <c r="C38" s="687"/>
      <c r="D38" s="687"/>
      <c r="E38" s="687"/>
      <c r="F38" s="687"/>
      <c r="G38" s="687"/>
      <c r="H38" s="687"/>
      <c r="I38" s="687"/>
      <c r="J38" s="687"/>
      <c r="K38" s="687"/>
      <c r="L38" s="687"/>
      <c r="M38" s="687"/>
      <c r="N38" s="687"/>
      <c r="O38" s="687"/>
      <c r="P38" s="687"/>
      <c r="Q38" s="688"/>
      <c r="R38" s="721">
        <v>112067865</v>
      </c>
      <c r="S38" s="722"/>
      <c r="T38" s="722"/>
      <c r="U38" s="722"/>
      <c r="V38" s="722"/>
      <c r="W38" s="722"/>
      <c r="X38" s="722"/>
      <c r="Y38" s="723"/>
      <c r="Z38" s="724">
        <v>100</v>
      </c>
      <c r="AA38" s="724"/>
      <c r="AB38" s="724"/>
      <c r="AC38" s="724"/>
      <c r="AD38" s="725">
        <v>60535591</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v>465261</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53901</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9474921</v>
      </c>
      <c r="CS38" s="642"/>
      <c r="CT38" s="642"/>
      <c r="CU38" s="642"/>
      <c r="CV38" s="642"/>
      <c r="CW38" s="642"/>
      <c r="CX38" s="642"/>
      <c r="CY38" s="643"/>
      <c r="CZ38" s="646">
        <v>8.6</v>
      </c>
      <c r="DA38" s="675"/>
      <c r="DB38" s="675"/>
      <c r="DC38" s="679"/>
      <c r="DD38" s="650">
        <v>8008689</v>
      </c>
      <c r="DE38" s="642"/>
      <c r="DF38" s="642"/>
      <c r="DG38" s="642"/>
      <c r="DH38" s="642"/>
      <c r="DI38" s="642"/>
      <c r="DJ38" s="642"/>
      <c r="DK38" s="643"/>
      <c r="DL38" s="650">
        <v>6646388</v>
      </c>
      <c r="DM38" s="642"/>
      <c r="DN38" s="642"/>
      <c r="DO38" s="642"/>
      <c r="DP38" s="642"/>
      <c r="DQ38" s="642"/>
      <c r="DR38" s="642"/>
      <c r="DS38" s="642"/>
      <c r="DT38" s="642"/>
      <c r="DU38" s="642"/>
      <c r="DV38" s="643"/>
      <c r="DW38" s="646">
        <v>10.1</v>
      </c>
      <c r="DX38" s="675"/>
      <c r="DY38" s="675"/>
      <c r="DZ38" s="675"/>
      <c r="EA38" s="675"/>
      <c r="EB38" s="675"/>
      <c r="EC38" s="676"/>
    </row>
    <row r="39" spans="2:133" ht="11.25" customHeight="1" x14ac:dyDescent="0.15">
      <c r="AQ39" s="718" t="s">
        <v>339</v>
      </c>
      <c r="AR39" s="719"/>
      <c r="AS39" s="719"/>
      <c r="AT39" s="719"/>
      <c r="AU39" s="719"/>
      <c r="AV39" s="719"/>
      <c r="AW39" s="719"/>
      <c r="AX39" s="719"/>
      <c r="AY39" s="720"/>
      <c r="AZ39" s="641">
        <v>89533</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98</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2069901</v>
      </c>
      <c r="CS39" s="677"/>
      <c r="CT39" s="677"/>
      <c r="CU39" s="677"/>
      <c r="CV39" s="677"/>
      <c r="CW39" s="677"/>
      <c r="CX39" s="677"/>
      <c r="CY39" s="678"/>
      <c r="CZ39" s="646">
        <v>1.9</v>
      </c>
      <c r="DA39" s="675"/>
      <c r="DB39" s="675"/>
      <c r="DC39" s="679"/>
      <c r="DD39" s="650">
        <v>1970144</v>
      </c>
      <c r="DE39" s="677"/>
      <c r="DF39" s="677"/>
      <c r="DG39" s="677"/>
      <c r="DH39" s="677"/>
      <c r="DI39" s="677"/>
      <c r="DJ39" s="677"/>
      <c r="DK39" s="678"/>
      <c r="DL39" s="650" t="s">
        <v>128</v>
      </c>
      <c r="DM39" s="677"/>
      <c r="DN39" s="677"/>
      <c r="DO39" s="677"/>
      <c r="DP39" s="677"/>
      <c r="DQ39" s="677"/>
      <c r="DR39" s="677"/>
      <c r="DS39" s="677"/>
      <c r="DT39" s="677"/>
      <c r="DU39" s="677"/>
      <c r="DV39" s="678"/>
      <c r="DW39" s="646" t="s">
        <v>238</v>
      </c>
      <c r="DX39" s="675"/>
      <c r="DY39" s="675"/>
      <c r="DZ39" s="675"/>
      <c r="EA39" s="675"/>
      <c r="EB39" s="675"/>
      <c r="EC39" s="676"/>
    </row>
    <row r="40" spans="2:133" ht="11.25" customHeight="1" x14ac:dyDescent="0.15">
      <c r="AQ40" s="718" t="s">
        <v>343</v>
      </c>
      <c r="AR40" s="719"/>
      <c r="AS40" s="719"/>
      <c r="AT40" s="719"/>
      <c r="AU40" s="719"/>
      <c r="AV40" s="719"/>
      <c r="AW40" s="719"/>
      <c r="AX40" s="719"/>
      <c r="AY40" s="720"/>
      <c r="AZ40" s="641">
        <v>1825561</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128</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669866</v>
      </c>
      <c r="CS40" s="642"/>
      <c r="CT40" s="642"/>
      <c r="CU40" s="642"/>
      <c r="CV40" s="642"/>
      <c r="CW40" s="642"/>
      <c r="CX40" s="642"/>
      <c r="CY40" s="643"/>
      <c r="CZ40" s="646">
        <v>0.6</v>
      </c>
      <c r="DA40" s="675"/>
      <c r="DB40" s="675"/>
      <c r="DC40" s="679"/>
      <c r="DD40" s="650">
        <v>265621</v>
      </c>
      <c r="DE40" s="642"/>
      <c r="DF40" s="642"/>
      <c r="DG40" s="642"/>
      <c r="DH40" s="642"/>
      <c r="DI40" s="642"/>
      <c r="DJ40" s="642"/>
      <c r="DK40" s="643"/>
      <c r="DL40" s="650">
        <v>578</v>
      </c>
      <c r="DM40" s="642"/>
      <c r="DN40" s="642"/>
      <c r="DO40" s="642"/>
      <c r="DP40" s="642"/>
      <c r="DQ40" s="642"/>
      <c r="DR40" s="642"/>
      <c r="DS40" s="642"/>
      <c r="DT40" s="642"/>
      <c r="DU40" s="642"/>
      <c r="DV40" s="643"/>
      <c r="DW40" s="646">
        <v>0</v>
      </c>
      <c r="DX40" s="675"/>
      <c r="DY40" s="675"/>
      <c r="DZ40" s="675"/>
      <c r="EA40" s="675"/>
      <c r="EB40" s="675"/>
      <c r="EC40" s="676"/>
    </row>
    <row r="41" spans="2:133" ht="11.25" customHeight="1" x14ac:dyDescent="0.15">
      <c r="AQ41" s="728" t="s">
        <v>346</v>
      </c>
      <c r="AR41" s="729"/>
      <c r="AS41" s="729"/>
      <c r="AT41" s="729"/>
      <c r="AU41" s="729"/>
      <c r="AV41" s="729"/>
      <c r="AW41" s="729"/>
      <c r="AX41" s="729"/>
      <c r="AY41" s="730"/>
      <c r="AZ41" s="721">
        <v>6721497</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336</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128</v>
      </c>
      <c r="CS41" s="677"/>
      <c r="CT41" s="677"/>
      <c r="CU41" s="677"/>
      <c r="CV41" s="677"/>
      <c r="CW41" s="677"/>
      <c r="CX41" s="677"/>
      <c r="CY41" s="678"/>
      <c r="CZ41" s="646" t="s">
        <v>128</v>
      </c>
      <c r="DA41" s="675"/>
      <c r="DB41" s="675"/>
      <c r="DC41" s="679"/>
      <c r="DD41" s="650" t="s">
        <v>238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13397826</v>
      </c>
      <c r="CS42" s="642"/>
      <c r="CT42" s="642"/>
      <c r="CU42" s="642"/>
      <c r="CV42" s="642"/>
      <c r="CW42" s="642"/>
      <c r="CX42" s="642"/>
      <c r="CY42" s="643"/>
      <c r="CZ42" s="646">
        <v>12.1</v>
      </c>
      <c r="DA42" s="647"/>
      <c r="DB42" s="647"/>
      <c r="DC42" s="742"/>
      <c r="DD42" s="650">
        <v>2582134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517485</v>
      </c>
      <c r="CS43" s="677"/>
      <c r="CT43" s="677"/>
      <c r="CU43" s="677"/>
      <c r="CV43" s="677"/>
      <c r="CW43" s="677"/>
      <c r="CX43" s="677"/>
      <c r="CY43" s="678"/>
      <c r="CZ43" s="646">
        <v>0.5</v>
      </c>
      <c r="DA43" s="675"/>
      <c r="DB43" s="675"/>
      <c r="DC43" s="679"/>
      <c r="DD43" s="650">
        <v>457259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353</v>
      </c>
      <c r="CD44" s="753" t="s">
        <v>305</v>
      </c>
      <c r="CE44" s="754"/>
      <c r="CF44" s="638" t="s">
        <v>354</v>
      </c>
      <c r="CG44" s="639"/>
      <c r="CH44" s="639"/>
      <c r="CI44" s="639"/>
      <c r="CJ44" s="639"/>
      <c r="CK44" s="639"/>
      <c r="CL44" s="639"/>
      <c r="CM44" s="639"/>
      <c r="CN44" s="639"/>
      <c r="CO44" s="639"/>
      <c r="CP44" s="639"/>
      <c r="CQ44" s="640"/>
      <c r="CR44" s="641">
        <v>13192603</v>
      </c>
      <c r="CS44" s="642"/>
      <c r="CT44" s="642"/>
      <c r="CU44" s="642"/>
      <c r="CV44" s="642"/>
      <c r="CW44" s="642"/>
      <c r="CX44" s="642"/>
      <c r="CY44" s="643"/>
      <c r="CZ44" s="646">
        <v>12</v>
      </c>
      <c r="DA44" s="647"/>
      <c r="DB44" s="647"/>
      <c r="DC44" s="742"/>
      <c r="DD44" s="650">
        <v>2517500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355</v>
      </c>
      <c r="CG45" s="639"/>
      <c r="CH45" s="639"/>
      <c r="CI45" s="639"/>
      <c r="CJ45" s="639"/>
      <c r="CK45" s="639"/>
      <c r="CL45" s="639"/>
      <c r="CM45" s="639"/>
      <c r="CN45" s="639"/>
      <c r="CO45" s="639"/>
      <c r="CP45" s="639"/>
      <c r="CQ45" s="640"/>
      <c r="CR45" s="641">
        <v>6797857</v>
      </c>
      <c r="CS45" s="677"/>
      <c r="CT45" s="677"/>
      <c r="CU45" s="677"/>
      <c r="CV45" s="677"/>
      <c r="CW45" s="677"/>
      <c r="CX45" s="677"/>
      <c r="CY45" s="678"/>
      <c r="CZ45" s="646">
        <v>6.2</v>
      </c>
      <c r="DA45" s="675"/>
      <c r="DB45" s="675"/>
      <c r="DC45" s="679"/>
      <c r="DD45" s="650">
        <v>414042</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356</v>
      </c>
      <c r="CG46" s="639"/>
      <c r="CH46" s="639"/>
      <c r="CI46" s="639"/>
      <c r="CJ46" s="639"/>
      <c r="CK46" s="639"/>
      <c r="CL46" s="639"/>
      <c r="CM46" s="639"/>
      <c r="CN46" s="639"/>
      <c r="CO46" s="639"/>
      <c r="CP46" s="639"/>
      <c r="CQ46" s="640"/>
      <c r="CR46" s="641">
        <v>6268833</v>
      </c>
      <c r="CS46" s="642"/>
      <c r="CT46" s="642"/>
      <c r="CU46" s="642"/>
      <c r="CV46" s="642"/>
      <c r="CW46" s="642"/>
      <c r="CX46" s="642"/>
      <c r="CY46" s="643"/>
      <c r="CZ46" s="646">
        <v>5.7</v>
      </c>
      <c r="DA46" s="647"/>
      <c r="DB46" s="647"/>
      <c r="DC46" s="742"/>
      <c r="DD46" s="650">
        <v>2093345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357</v>
      </c>
      <c r="CG47" s="639"/>
      <c r="CH47" s="639"/>
      <c r="CI47" s="639"/>
      <c r="CJ47" s="639"/>
      <c r="CK47" s="639"/>
      <c r="CL47" s="639"/>
      <c r="CM47" s="639"/>
      <c r="CN47" s="639"/>
      <c r="CO47" s="639"/>
      <c r="CP47" s="639"/>
      <c r="CQ47" s="640"/>
      <c r="CR47" s="641">
        <v>205223</v>
      </c>
      <c r="CS47" s="677"/>
      <c r="CT47" s="677"/>
      <c r="CU47" s="677"/>
      <c r="CV47" s="677"/>
      <c r="CW47" s="677"/>
      <c r="CX47" s="677"/>
      <c r="CY47" s="678"/>
      <c r="CZ47" s="646">
        <v>0.2</v>
      </c>
      <c r="DA47" s="675"/>
      <c r="DB47" s="675"/>
      <c r="DC47" s="679"/>
      <c r="DD47" s="650">
        <v>64634</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358</v>
      </c>
      <c r="CG48" s="639"/>
      <c r="CH48" s="639"/>
      <c r="CI48" s="639"/>
      <c r="CJ48" s="639"/>
      <c r="CK48" s="639"/>
      <c r="CL48" s="639"/>
      <c r="CM48" s="639"/>
      <c r="CN48" s="639"/>
      <c r="CO48" s="639"/>
      <c r="CP48" s="639"/>
      <c r="CQ48" s="640"/>
      <c r="CR48" s="641" t="s">
        <v>128</v>
      </c>
      <c r="CS48" s="642"/>
      <c r="CT48" s="642"/>
      <c r="CU48" s="642"/>
      <c r="CV48" s="642"/>
      <c r="CW48" s="642"/>
      <c r="CX48" s="642"/>
      <c r="CY48" s="643"/>
      <c r="CZ48" s="646" t="s">
        <v>128</v>
      </c>
      <c r="DA48" s="647"/>
      <c r="DB48" s="647"/>
      <c r="DC48" s="742"/>
      <c r="DD48" s="650" t="s">
        <v>238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359</v>
      </c>
      <c r="CE49" s="687"/>
      <c r="CF49" s="687"/>
      <c r="CG49" s="687"/>
      <c r="CH49" s="687"/>
      <c r="CI49" s="687"/>
      <c r="CJ49" s="687"/>
      <c r="CK49" s="687"/>
      <c r="CL49" s="687"/>
      <c r="CM49" s="687"/>
      <c r="CN49" s="687"/>
      <c r="CO49" s="687"/>
      <c r="CP49" s="687"/>
      <c r="CQ49" s="688"/>
      <c r="CR49" s="721">
        <v>110325183</v>
      </c>
      <c r="CS49" s="711"/>
      <c r="CT49" s="711"/>
      <c r="CU49" s="711"/>
      <c r="CV49" s="711"/>
      <c r="CW49" s="711"/>
      <c r="CX49" s="711"/>
      <c r="CY49" s="743"/>
      <c r="CZ49" s="726">
        <v>100</v>
      </c>
      <c r="DA49" s="744"/>
      <c r="DB49" s="744"/>
      <c r="DC49" s="745"/>
      <c r="DD49" s="746">
        <v>72438809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e1inRoFNEXIul7gimWvOlU7SPUisRU2tcnCC49nm4KVwrGMKx57SLLLqW3sB7ai6cVLwp8BSXpw4Sf+SiUWZaA==" saltValue="mCfd8YIkwUEYrKMAfwtCZ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5" zoomScaleNormal="75" zoomScaleSheetLayoutView="70" workbookViewId="0">
      <selection activeCell="AN55" sqref="AN55:BA5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596</v>
      </c>
      <c r="C7" s="774"/>
      <c r="D7" s="774"/>
      <c r="E7" s="774"/>
      <c r="F7" s="774"/>
      <c r="G7" s="774"/>
      <c r="H7" s="774"/>
      <c r="I7" s="774"/>
      <c r="J7" s="774"/>
      <c r="K7" s="774"/>
      <c r="L7" s="774"/>
      <c r="M7" s="774"/>
      <c r="N7" s="774"/>
      <c r="O7" s="774"/>
      <c r="P7" s="775"/>
      <c r="Q7" s="776">
        <v>112041</v>
      </c>
      <c r="R7" s="777"/>
      <c r="S7" s="777"/>
      <c r="T7" s="777"/>
      <c r="U7" s="777"/>
      <c r="V7" s="777">
        <v>110371</v>
      </c>
      <c r="W7" s="777"/>
      <c r="X7" s="777"/>
      <c r="Y7" s="777"/>
      <c r="Z7" s="777"/>
      <c r="AA7" s="777">
        <v>1670</v>
      </c>
      <c r="AB7" s="777"/>
      <c r="AC7" s="777"/>
      <c r="AD7" s="777"/>
      <c r="AE7" s="778"/>
      <c r="AF7" s="779">
        <v>957</v>
      </c>
      <c r="AG7" s="780"/>
      <c r="AH7" s="780"/>
      <c r="AI7" s="780"/>
      <c r="AJ7" s="781"/>
      <c r="AK7" s="816">
        <v>71</v>
      </c>
      <c r="AL7" s="817"/>
      <c r="AM7" s="817"/>
      <c r="AN7" s="817"/>
      <c r="AO7" s="817"/>
      <c r="AP7" s="817">
        <v>131011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599</v>
      </c>
      <c r="BT7" s="821"/>
      <c r="BU7" s="821"/>
      <c r="BV7" s="821"/>
      <c r="BW7" s="821"/>
      <c r="BX7" s="821"/>
      <c r="BY7" s="821"/>
      <c r="BZ7" s="821"/>
      <c r="CA7" s="821"/>
      <c r="CB7" s="821"/>
      <c r="CC7" s="821"/>
      <c r="CD7" s="821"/>
      <c r="CE7" s="821"/>
      <c r="CF7" s="821"/>
      <c r="CG7" s="822"/>
      <c r="CH7" s="813">
        <v>-9</v>
      </c>
      <c r="CI7" s="814"/>
      <c r="CJ7" s="814"/>
      <c r="CK7" s="814"/>
      <c r="CL7" s="815"/>
      <c r="CM7" s="813">
        <v>610</v>
      </c>
      <c r="CN7" s="814"/>
      <c r="CO7" s="814"/>
      <c r="CP7" s="814"/>
      <c r="CQ7" s="815"/>
      <c r="CR7" s="813">
        <v>11</v>
      </c>
      <c r="CS7" s="814"/>
      <c r="CT7" s="814"/>
      <c r="CU7" s="814"/>
      <c r="CV7" s="815"/>
      <c r="CW7" s="813">
        <v>45</v>
      </c>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t="s">
        <v>597</v>
      </c>
      <c r="C8" s="798"/>
      <c r="D8" s="798"/>
      <c r="E8" s="798"/>
      <c r="F8" s="798"/>
      <c r="G8" s="798"/>
      <c r="H8" s="798"/>
      <c r="I8" s="798"/>
      <c r="J8" s="798"/>
      <c r="K8" s="798"/>
      <c r="L8" s="798"/>
      <c r="M8" s="798"/>
      <c r="N8" s="798"/>
      <c r="O8" s="798"/>
      <c r="P8" s="799"/>
      <c r="Q8" s="800">
        <v>240</v>
      </c>
      <c r="R8" s="801"/>
      <c r="S8" s="801"/>
      <c r="T8" s="801"/>
      <c r="U8" s="801"/>
      <c r="V8" s="801">
        <v>167</v>
      </c>
      <c r="W8" s="801"/>
      <c r="X8" s="801"/>
      <c r="Y8" s="801"/>
      <c r="Z8" s="801"/>
      <c r="AA8" s="801">
        <v>73</v>
      </c>
      <c r="AB8" s="801"/>
      <c r="AC8" s="801"/>
      <c r="AD8" s="801"/>
      <c r="AE8" s="802"/>
      <c r="AF8" s="803">
        <v>73</v>
      </c>
      <c r="AG8" s="804"/>
      <c r="AH8" s="804"/>
      <c r="AI8" s="804"/>
      <c r="AJ8" s="805"/>
      <c r="AK8" s="806">
        <v>0</v>
      </c>
      <c r="AL8" s="807"/>
      <c r="AM8" s="807"/>
      <c r="AN8" s="807"/>
      <c r="AO8" s="807"/>
      <c r="AP8" s="807">
        <v>478</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600</v>
      </c>
      <c r="BT8" s="811"/>
      <c r="BU8" s="811"/>
      <c r="BV8" s="811"/>
      <c r="BW8" s="811"/>
      <c r="BX8" s="811"/>
      <c r="BY8" s="811"/>
      <c r="BZ8" s="811"/>
      <c r="CA8" s="811"/>
      <c r="CB8" s="811"/>
      <c r="CC8" s="811"/>
      <c r="CD8" s="811"/>
      <c r="CE8" s="811"/>
      <c r="CF8" s="811"/>
      <c r="CG8" s="812"/>
      <c r="CH8" s="823">
        <v>-1</v>
      </c>
      <c r="CI8" s="824"/>
      <c r="CJ8" s="824"/>
      <c r="CK8" s="824"/>
      <c r="CL8" s="825"/>
      <c r="CM8" s="823">
        <v>18</v>
      </c>
      <c r="CN8" s="824"/>
      <c r="CO8" s="824"/>
      <c r="CP8" s="824"/>
      <c r="CQ8" s="825"/>
      <c r="CR8" s="823">
        <v>10</v>
      </c>
      <c r="CS8" s="824"/>
      <c r="CT8" s="824"/>
      <c r="CU8" s="824"/>
      <c r="CV8" s="825"/>
      <c r="CW8" s="823">
        <v>1</v>
      </c>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t="s">
        <v>598</v>
      </c>
      <c r="C9" s="798"/>
      <c r="D9" s="798"/>
      <c r="E9" s="798"/>
      <c r="F9" s="798"/>
      <c r="G9" s="798"/>
      <c r="H9" s="798"/>
      <c r="I9" s="798"/>
      <c r="J9" s="798"/>
      <c r="K9" s="798"/>
      <c r="L9" s="798"/>
      <c r="M9" s="798"/>
      <c r="N9" s="798"/>
      <c r="O9" s="798"/>
      <c r="P9" s="799"/>
      <c r="Q9" s="800">
        <v>19</v>
      </c>
      <c r="R9" s="801"/>
      <c r="S9" s="801"/>
      <c r="T9" s="801"/>
      <c r="U9" s="801"/>
      <c r="V9" s="801">
        <v>19</v>
      </c>
      <c r="W9" s="801"/>
      <c r="X9" s="801"/>
      <c r="Y9" s="801"/>
      <c r="Z9" s="801"/>
      <c r="AA9" s="801">
        <v>0</v>
      </c>
      <c r="AB9" s="801"/>
      <c r="AC9" s="801"/>
      <c r="AD9" s="801"/>
      <c r="AE9" s="802"/>
      <c r="AF9" s="803">
        <v>0</v>
      </c>
      <c r="AG9" s="804"/>
      <c r="AH9" s="804"/>
      <c r="AI9" s="804"/>
      <c r="AJ9" s="805"/>
      <c r="AK9" s="806">
        <v>0</v>
      </c>
      <c r="AL9" s="807"/>
      <c r="AM9" s="807"/>
      <c r="AN9" s="807"/>
      <c r="AO9" s="807"/>
      <c r="AP9" s="807">
        <v>0</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601</v>
      </c>
      <c r="BT9" s="811"/>
      <c r="BU9" s="811"/>
      <c r="BV9" s="811"/>
      <c r="BW9" s="811"/>
      <c r="BX9" s="811"/>
      <c r="BY9" s="811"/>
      <c r="BZ9" s="811"/>
      <c r="CA9" s="811"/>
      <c r="CB9" s="811"/>
      <c r="CC9" s="811"/>
      <c r="CD9" s="811"/>
      <c r="CE9" s="811"/>
      <c r="CF9" s="811"/>
      <c r="CG9" s="812"/>
      <c r="CH9" s="823">
        <v>-3</v>
      </c>
      <c r="CI9" s="824"/>
      <c r="CJ9" s="824"/>
      <c r="CK9" s="824"/>
      <c r="CL9" s="825"/>
      <c r="CM9" s="823">
        <v>362</v>
      </c>
      <c r="CN9" s="824"/>
      <c r="CO9" s="824"/>
      <c r="CP9" s="824"/>
      <c r="CQ9" s="825"/>
      <c r="CR9" s="823">
        <v>151</v>
      </c>
      <c r="CS9" s="824"/>
      <c r="CT9" s="824"/>
      <c r="CU9" s="824"/>
      <c r="CV9" s="825"/>
      <c r="CW9" s="823">
        <v>44</v>
      </c>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602</v>
      </c>
      <c r="BT10" s="811"/>
      <c r="BU10" s="811"/>
      <c r="BV10" s="811"/>
      <c r="BW10" s="811"/>
      <c r="BX10" s="811"/>
      <c r="BY10" s="811"/>
      <c r="BZ10" s="811"/>
      <c r="CA10" s="811"/>
      <c r="CB10" s="811"/>
      <c r="CC10" s="811"/>
      <c r="CD10" s="811"/>
      <c r="CE10" s="811"/>
      <c r="CF10" s="811"/>
      <c r="CG10" s="812"/>
      <c r="CH10" s="823">
        <v>-4</v>
      </c>
      <c r="CI10" s="824"/>
      <c r="CJ10" s="824"/>
      <c r="CK10" s="824"/>
      <c r="CL10" s="825"/>
      <c r="CM10" s="823">
        <v>8</v>
      </c>
      <c r="CN10" s="824"/>
      <c r="CO10" s="824"/>
      <c r="CP10" s="824"/>
      <c r="CQ10" s="825"/>
      <c r="CR10" s="823">
        <v>48</v>
      </c>
      <c r="CS10" s="824"/>
      <c r="CT10" s="824"/>
      <c r="CU10" s="824"/>
      <c r="CV10" s="825"/>
      <c r="CW10" s="823">
        <v>1</v>
      </c>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603</v>
      </c>
      <c r="BT11" s="811"/>
      <c r="BU11" s="811"/>
      <c r="BV11" s="811"/>
      <c r="BW11" s="811"/>
      <c r="BX11" s="811"/>
      <c r="BY11" s="811"/>
      <c r="BZ11" s="811"/>
      <c r="CA11" s="811"/>
      <c r="CB11" s="811"/>
      <c r="CC11" s="811"/>
      <c r="CD11" s="811"/>
      <c r="CE11" s="811"/>
      <c r="CF11" s="811"/>
      <c r="CG11" s="812"/>
      <c r="CH11" s="823">
        <v>241</v>
      </c>
      <c r="CI11" s="824"/>
      <c r="CJ11" s="824"/>
      <c r="CK11" s="824"/>
      <c r="CL11" s="825"/>
      <c r="CM11" s="823">
        <v>4641</v>
      </c>
      <c r="CN11" s="824"/>
      <c r="CO11" s="824"/>
      <c r="CP11" s="824"/>
      <c r="CQ11" s="825"/>
      <c r="CR11" s="823">
        <v>690</v>
      </c>
      <c r="CS11" s="824"/>
      <c r="CT11" s="824"/>
      <c r="CU11" s="824"/>
      <c r="CV11" s="825"/>
      <c r="CW11" s="823">
        <v>0</v>
      </c>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604</v>
      </c>
      <c r="BT12" s="811"/>
      <c r="BU12" s="811"/>
      <c r="BV12" s="811"/>
      <c r="BW12" s="811"/>
      <c r="BX12" s="811"/>
      <c r="BY12" s="811"/>
      <c r="BZ12" s="811"/>
      <c r="CA12" s="811"/>
      <c r="CB12" s="811"/>
      <c r="CC12" s="811"/>
      <c r="CD12" s="811"/>
      <c r="CE12" s="811"/>
      <c r="CF12" s="811"/>
      <c r="CG12" s="812"/>
      <c r="CH12" s="823">
        <v>0</v>
      </c>
      <c r="CI12" s="824"/>
      <c r="CJ12" s="824"/>
      <c r="CK12" s="824"/>
      <c r="CL12" s="825"/>
      <c r="CM12" s="823">
        <v>103</v>
      </c>
      <c r="CN12" s="824"/>
      <c r="CO12" s="824"/>
      <c r="CP12" s="824"/>
      <c r="CQ12" s="825"/>
      <c r="CR12" s="823">
        <v>100</v>
      </c>
      <c r="CS12" s="824"/>
      <c r="CT12" s="824"/>
      <c r="CU12" s="824"/>
      <c r="CV12" s="825"/>
      <c r="CW12" s="823">
        <v>6</v>
      </c>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605</v>
      </c>
      <c r="BT13" s="811"/>
      <c r="BU13" s="811"/>
      <c r="BV13" s="811"/>
      <c r="BW13" s="811"/>
      <c r="BX13" s="811"/>
      <c r="BY13" s="811"/>
      <c r="BZ13" s="811"/>
      <c r="CA13" s="811"/>
      <c r="CB13" s="811"/>
      <c r="CC13" s="811"/>
      <c r="CD13" s="811"/>
      <c r="CE13" s="811"/>
      <c r="CF13" s="811"/>
      <c r="CG13" s="812"/>
      <c r="CH13" s="823">
        <v>31</v>
      </c>
      <c r="CI13" s="824"/>
      <c r="CJ13" s="824"/>
      <c r="CK13" s="824"/>
      <c r="CL13" s="825"/>
      <c r="CM13" s="823">
        <v>1003</v>
      </c>
      <c r="CN13" s="824"/>
      <c r="CO13" s="824"/>
      <c r="CP13" s="824"/>
      <c r="CQ13" s="825"/>
      <c r="CR13" s="823">
        <v>3</v>
      </c>
      <c r="CS13" s="824"/>
      <c r="CT13" s="824"/>
      <c r="CU13" s="824"/>
      <c r="CV13" s="825"/>
      <c r="CW13" s="823">
        <v>54</v>
      </c>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606</v>
      </c>
      <c r="BT14" s="811"/>
      <c r="BU14" s="811"/>
      <c r="BV14" s="811"/>
      <c r="BW14" s="811"/>
      <c r="BX14" s="811"/>
      <c r="BY14" s="811"/>
      <c r="BZ14" s="811"/>
      <c r="CA14" s="811"/>
      <c r="CB14" s="811"/>
      <c r="CC14" s="811"/>
      <c r="CD14" s="811"/>
      <c r="CE14" s="811"/>
      <c r="CF14" s="811"/>
      <c r="CG14" s="812"/>
      <c r="CH14" s="823">
        <v>1</v>
      </c>
      <c r="CI14" s="824"/>
      <c r="CJ14" s="824"/>
      <c r="CK14" s="824"/>
      <c r="CL14" s="825"/>
      <c r="CM14" s="823">
        <v>156</v>
      </c>
      <c r="CN14" s="824"/>
      <c r="CO14" s="824"/>
      <c r="CP14" s="824"/>
      <c r="CQ14" s="825"/>
      <c r="CR14" s="823">
        <v>100</v>
      </c>
      <c r="CS14" s="824"/>
      <c r="CT14" s="824"/>
      <c r="CU14" s="824"/>
      <c r="CV14" s="825"/>
      <c r="CW14" s="823">
        <v>10</v>
      </c>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t="s">
        <v>607</v>
      </c>
      <c r="BT15" s="811"/>
      <c r="BU15" s="811"/>
      <c r="BV15" s="811"/>
      <c r="BW15" s="811"/>
      <c r="BX15" s="811"/>
      <c r="BY15" s="811"/>
      <c r="BZ15" s="811"/>
      <c r="CA15" s="811"/>
      <c r="CB15" s="811"/>
      <c r="CC15" s="811"/>
      <c r="CD15" s="811"/>
      <c r="CE15" s="811"/>
      <c r="CF15" s="811"/>
      <c r="CG15" s="812"/>
      <c r="CH15" s="823">
        <v>-2</v>
      </c>
      <c r="CI15" s="824"/>
      <c r="CJ15" s="824"/>
      <c r="CK15" s="824"/>
      <c r="CL15" s="825"/>
      <c r="CM15" s="823">
        <v>86</v>
      </c>
      <c r="CN15" s="824"/>
      <c r="CO15" s="824"/>
      <c r="CP15" s="824"/>
      <c r="CQ15" s="825"/>
      <c r="CR15" s="823">
        <v>1</v>
      </c>
      <c r="CS15" s="824"/>
      <c r="CT15" s="824"/>
      <c r="CU15" s="824"/>
      <c r="CV15" s="825"/>
      <c r="CW15" s="823">
        <v>0</v>
      </c>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t="s">
        <v>608</v>
      </c>
      <c r="BT16" s="811"/>
      <c r="BU16" s="811"/>
      <c r="BV16" s="811"/>
      <c r="BW16" s="811"/>
      <c r="BX16" s="811"/>
      <c r="BY16" s="811"/>
      <c r="BZ16" s="811"/>
      <c r="CA16" s="811"/>
      <c r="CB16" s="811"/>
      <c r="CC16" s="811"/>
      <c r="CD16" s="811"/>
      <c r="CE16" s="811"/>
      <c r="CF16" s="811"/>
      <c r="CG16" s="812"/>
      <c r="CH16" s="823">
        <v>2</v>
      </c>
      <c r="CI16" s="824"/>
      <c r="CJ16" s="824"/>
      <c r="CK16" s="824"/>
      <c r="CL16" s="825"/>
      <c r="CM16" s="823">
        <v>64</v>
      </c>
      <c r="CN16" s="824"/>
      <c r="CO16" s="824"/>
      <c r="CP16" s="824"/>
      <c r="CQ16" s="825"/>
      <c r="CR16" s="823">
        <v>5</v>
      </c>
      <c r="CS16" s="824"/>
      <c r="CT16" s="824"/>
      <c r="CU16" s="824"/>
      <c r="CV16" s="825"/>
      <c r="CW16" s="823">
        <v>0</v>
      </c>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t="s">
        <v>609</v>
      </c>
      <c r="BT17" s="811"/>
      <c r="BU17" s="811"/>
      <c r="BV17" s="811"/>
      <c r="BW17" s="811"/>
      <c r="BX17" s="811"/>
      <c r="BY17" s="811"/>
      <c r="BZ17" s="811"/>
      <c r="CA17" s="811"/>
      <c r="CB17" s="811"/>
      <c r="CC17" s="811"/>
      <c r="CD17" s="811"/>
      <c r="CE17" s="811"/>
      <c r="CF17" s="811"/>
      <c r="CG17" s="812"/>
      <c r="CH17" s="823">
        <v>-8</v>
      </c>
      <c r="CI17" s="824"/>
      <c r="CJ17" s="824"/>
      <c r="CK17" s="824"/>
      <c r="CL17" s="825"/>
      <c r="CM17" s="823">
        <v>22</v>
      </c>
      <c r="CN17" s="824"/>
      <c r="CO17" s="824"/>
      <c r="CP17" s="824"/>
      <c r="CQ17" s="825"/>
      <c r="CR17" s="823">
        <v>3</v>
      </c>
      <c r="CS17" s="824"/>
      <c r="CT17" s="824"/>
      <c r="CU17" s="824"/>
      <c r="CV17" s="825"/>
      <c r="CW17" s="823">
        <v>0</v>
      </c>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t="s">
        <v>610</v>
      </c>
      <c r="BT18" s="811"/>
      <c r="BU18" s="811"/>
      <c r="BV18" s="811"/>
      <c r="BW18" s="811"/>
      <c r="BX18" s="811"/>
      <c r="BY18" s="811"/>
      <c r="BZ18" s="811"/>
      <c r="CA18" s="811"/>
      <c r="CB18" s="811"/>
      <c r="CC18" s="811"/>
      <c r="CD18" s="811"/>
      <c r="CE18" s="811"/>
      <c r="CF18" s="811"/>
      <c r="CG18" s="812"/>
      <c r="CH18" s="823">
        <v>-12</v>
      </c>
      <c r="CI18" s="824"/>
      <c r="CJ18" s="824"/>
      <c r="CK18" s="824"/>
      <c r="CL18" s="825"/>
      <c r="CM18" s="823">
        <v>143</v>
      </c>
      <c r="CN18" s="824"/>
      <c r="CO18" s="824"/>
      <c r="CP18" s="824"/>
      <c r="CQ18" s="825"/>
      <c r="CR18" s="823">
        <v>30</v>
      </c>
      <c r="CS18" s="824"/>
      <c r="CT18" s="824"/>
      <c r="CU18" s="824"/>
      <c r="CV18" s="825"/>
      <c r="CW18" s="823">
        <v>21</v>
      </c>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t="s">
        <v>611</v>
      </c>
      <c r="BT19" s="811"/>
      <c r="BU19" s="811"/>
      <c r="BV19" s="811"/>
      <c r="BW19" s="811"/>
      <c r="BX19" s="811"/>
      <c r="BY19" s="811"/>
      <c r="BZ19" s="811"/>
      <c r="CA19" s="811"/>
      <c r="CB19" s="811"/>
      <c r="CC19" s="811"/>
      <c r="CD19" s="811"/>
      <c r="CE19" s="811"/>
      <c r="CF19" s="811"/>
      <c r="CG19" s="812"/>
      <c r="CH19" s="823">
        <v>0</v>
      </c>
      <c r="CI19" s="824"/>
      <c r="CJ19" s="824"/>
      <c r="CK19" s="824"/>
      <c r="CL19" s="825"/>
      <c r="CM19" s="823">
        <v>139</v>
      </c>
      <c r="CN19" s="824"/>
      <c r="CO19" s="824"/>
      <c r="CP19" s="824"/>
      <c r="CQ19" s="825"/>
      <c r="CR19" s="823">
        <v>68</v>
      </c>
      <c r="CS19" s="824"/>
      <c r="CT19" s="824"/>
      <c r="CU19" s="824"/>
      <c r="CV19" s="825"/>
      <c r="CW19" s="823">
        <v>0</v>
      </c>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t="s">
        <v>612</v>
      </c>
      <c r="BT20" s="811"/>
      <c r="BU20" s="811"/>
      <c r="BV20" s="811"/>
      <c r="BW20" s="811"/>
      <c r="BX20" s="811"/>
      <c r="BY20" s="811"/>
      <c r="BZ20" s="811"/>
      <c r="CA20" s="811"/>
      <c r="CB20" s="811"/>
      <c r="CC20" s="811"/>
      <c r="CD20" s="811"/>
      <c r="CE20" s="811"/>
      <c r="CF20" s="811"/>
      <c r="CG20" s="812"/>
      <c r="CH20" s="823">
        <v>-17</v>
      </c>
      <c r="CI20" s="824"/>
      <c r="CJ20" s="824"/>
      <c r="CK20" s="824"/>
      <c r="CL20" s="825"/>
      <c r="CM20" s="823">
        <v>361</v>
      </c>
      <c r="CN20" s="824"/>
      <c r="CO20" s="824"/>
      <c r="CP20" s="824"/>
      <c r="CQ20" s="825"/>
      <c r="CR20" s="823">
        <v>100</v>
      </c>
      <c r="CS20" s="824"/>
      <c r="CT20" s="824"/>
      <c r="CU20" s="824"/>
      <c r="CV20" s="825"/>
      <c r="CW20" s="823">
        <v>99</v>
      </c>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t="s">
        <v>613</v>
      </c>
      <c r="BT21" s="811"/>
      <c r="BU21" s="811"/>
      <c r="BV21" s="811"/>
      <c r="BW21" s="811"/>
      <c r="BX21" s="811"/>
      <c r="BY21" s="811"/>
      <c r="BZ21" s="811"/>
      <c r="CA21" s="811"/>
      <c r="CB21" s="811"/>
      <c r="CC21" s="811"/>
      <c r="CD21" s="811"/>
      <c r="CE21" s="811"/>
      <c r="CF21" s="811"/>
      <c r="CG21" s="812"/>
      <c r="CH21" s="823">
        <v>8</v>
      </c>
      <c r="CI21" s="824"/>
      <c r="CJ21" s="824"/>
      <c r="CK21" s="824"/>
      <c r="CL21" s="825"/>
      <c r="CM21" s="823">
        <v>344</v>
      </c>
      <c r="CN21" s="824"/>
      <c r="CO21" s="824"/>
      <c r="CP21" s="824"/>
      <c r="CQ21" s="825"/>
      <c r="CR21" s="823">
        <v>58</v>
      </c>
      <c r="CS21" s="824"/>
      <c r="CT21" s="824"/>
      <c r="CU21" s="824"/>
      <c r="CV21" s="825"/>
      <c r="CW21" s="823">
        <v>36</v>
      </c>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382</v>
      </c>
      <c r="BA22" s="848"/>
      <c r="BB22" s="848"/>
      <c r="BC22" s="848"/>
      <c r="BD22" s="849"/>
      <c r="BE22" s="253"/>
      <c r="BF22" s="253"/>
      <c r="BG22" s="253"/>
      <c r="BH22" s="253"/>
      <c r="BI22" s="253"/>
      <c r="BJ22" s="253"/>
      <c r="BK22" s="253"/>
      <c r="BL22" s="253"/>
      <c r="BM22" s="253"/>
      <c r="BN22" s="253"/>
      <c r="BO22" s="253"/>
      <c r="BP22" s="253"/>
      <c r="BQ22" s="262">
        <v>16</v>
      </c>
      <c r="BR22" s="263"/>
      <c r="BS22" s="810" t="s">
        <v>624</v>
      </c>
      <c r="BT22" s="811"/>
      <c r="BU22" s="811"/>
      <c r="BV22" s="811"/>
      <c r="BW22" s="811"/>
      <c r="BX22" s="811"/>
      <c r="BY22" s="811"/>
      <c r="BZ22" s="811"/>
      <c r="CA22" s="811"/>
      <c r="CB22" s="811"/>
      <c r="CC22" s="811"/>
      <c r="CD22" s="811"/>
      <c r="CE22" s="811"/>
      <c r="CF22" s="811"/>
      <c r="CG22" s="812"/>
      <c r="CH22" s="823">
        <v>2</v>
      </c>
      <c r="CI22" s="824"/>
      <c r="CJ22" s="824"/>
      <c r="CK22" s="824"/>
      <c r="CL22" s="825"/>
      <c r="CM22" s="823">
        <v>85</v>
      </c>
      <c r="CN22" s="824"/>
      <c r="CO22" s="824"/>
      <c r="CP22" s="824"/>
      <c r="CQ22" s="825"/>
      <c r="CR22" s="823">
        <v>1</v>
      </c>
      <c r="CS22" s="824"/>
      <c r="CT22" s="824"/>
      <c r="CU22" s="824"/>
      <c r="CV22" s="825"/>
      <c r="CW22" s="823">
        <v>0</v>
      </c>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383</v>
      </c>
      <c r="B23" s="832" t="s">
        <v>384</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1030</v>
      </c>
      <c r="AG23" s="836"/>
      <c r="AH23" s="836"/>
      <c r="AI23" s="836"/>
      <c r="AJ23" s="839"/>
      <c r="AK23" s="840"/>
      <c r="AL23" s="841"/>
      <c r="AM23" s="841"/>
      <c r="AN23" s="841"/>
      <c r="AO23" s="841"/>
      <c r="AP23" s="836"/>
      <c r="AQ23" s="836"/>
      <c r="AR23" s="836"/>
      <c r="AS23" s="836"/>
      <c r="AT23" s="836"/>
      <c r="AU23" s="842"/>
      <c r="AV23" s="842"/>
      <c r="AW23" s="842"/>
      <c r="AX23" s="842"/>
      <c r="AY23" s="843"/>
      <c r="AZ23" s="851" t="s">
        <v>385</v>
      </c>
      <c r="BA23" s="852"/>
      <c r="BB23" s="852"/>
      <c r="BC23" s="852"/>
      <c r="BD23" s="853"/>
      <c r="BE23" s="253"/>
      <c r="BF23" s="253"/>
      <c r="BG23" s="253"/>
      <c r="BH23" s="253"/>
      <c r="BI23" s="253"/>
      <c r="BJ23" s="253"/>
      <c r="BK23" s="253"/>
      <c r="BL23" s="253"/>
      <c r="BM23" s="253"/>
      <c r="BN23" s="253"/>
      <c r="BO23" s="253"/>
      <c r="BP23" s="253"/>
      <c r="BQ23" s="262">
        <v>17</v>
      </c>
      <c r="BR23" s="263"/>
      <c r="BS23" s="810" t="s">
        <v>625</v>
      </c>
      <c r="BT23" s="811"/>
      <c r="BU23" s="811"/>
      <c r="BV23" s="811"/>
      <c r="BW23" s="811"/>
      <c r="BX23" s="811"/>
      <c r="BY23" s="811"/>
      <c r="BZ23" s="811"/>
      <c r="CA23" s="811"/>
      <c r="CB23" s="811"/>
      <c r="CC23" s="811"/>
      <c r="CD23" s="811"/>
      <c r="CE23" s="811"/>
      <c r="CF23" s="811"/>
      <c r="CG23" s="812"/>
      <c r="CH23" s="823">
        <v>-6</v>
      </c>
      <c r="CI23" s="824"/>
      <c r="CJ23" s="824"/>
      <c r="CK23" s="824"/>
      <c r="CL23" s="825"/>
      <c r="CM23" s="823">
        <v>83</v>
      </c>
      <c r="CN23" s="824"/>
      <c r="CO23" s="824"/>
      <c r="CP23" s="824"/>
      <c r="CQ23" s="825"/>
      <c r="CR23" s="823">
        <v>30</v>
      </c>
      <c r="CS23" s="824"/>
      <c r="CT23" s="824"/>
      <c r="CU23" s="824"/>
      <c r="CV23" s="825"/>
      <c r="CW23" s="823">
        <v>5</v>
      </c>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365</v>
      </c>
      <c r="B26" s="783"/>
      <c r="C26" s="783"/>
      <c r="D26" s="783"/>
      <c r="E26" s="783"/>
      <c r="F26" s="783"/>
      <c r="G26" s="783"/>
      <c r="H26" s="783"/>
      <c r="I26" s="783"/>
      <c r="J26" s="783"/>
      <c r="K26" s="783"/>
      <c r="L26" s="783"/>
      <c r="M26" s="783"/>
      <c r="N26" s="783"/>
      <c r="O26" s="783"/>
      <c r="P26" s="784"/>
      <c r="Q26" s="759" t="s">
        <v>388</v>
      </c>
      <c r="R26" s="760"/>
      <c r="S26" s="760"/>
      <c r="T26" s="760"/>
      <c r="U26" s="761"/>
      <c r="V26" s="759" t="s">
        <v>389</v>
      </c>
      <c r="W26" s="760"/>
      <c r="X26" s="760"/>
      <c r="Y26" s="760"/>
      <c r="Z26" s="761"/>
      <c r="AA26" s="759" t="s">
        <v>390</v>
      </c>
      <c r="AB26" s="760"/>
      <c r="AC26" s="760"/>
      <c r="AD26" s="760"/>
      <c r="AE26" s="760"/>
      <c r="AF26" s="854" t="s">
        <v>391</v>
      </c>
      <c r="AG26" s="855"/>
      <c r="AH26" s="855"/>
      <c r="AI26" s="855"/>
      <c r="AJ26" s="856"/>
      <c r="AK26" s="760" t="s">
        <v>392</v>
      </c>
      <c r="AL26" s="760"/>
      <c r="AM26" s="760"/>
      <c r="AN26" s="760"/>
      <c r="AO26" s="761"/>
      <c r="AP26" s="759" t="s">
        <v>393</v>
      </c>
      <c r="AQ26" s="760"/>
      <c r="AR26" s="760"/>
      <c r="AS26" s="760"/>
      <c r="AT26" s="761"/>
      <c r="AU26" s="759" t="s">
        <v>394</v>
      </c>
      <c r="AV26" s="760"/>
      <c r="AW26" s="760"/>
      <c r="AX26" s="760"/>
      <c r="AY26" s="761"/>
      <c r="AZ26" s="759" t="s">
        <v>395</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396</v>
      </c>
      <c r="C28" s="774"/>
      <c r="D28" s="774"/>
      <c r="E28" s="774"/>
      <c r="F28" s="774"/>
      <c r="G28" s="774"/>
      <c r="H28" s="774"/>
      <c r="I28" s="774"/>
      <c r="J28" s="774"/>
      <c r="K28" s="774"/>
      <c r="L28" s="774"/>
      <c r="M28" s="774"/>
      <c r="N28" s="774"/>
      <c r="O28" s="774"/>
      <c r="P28" s="775"/>
      <c r="Q28" s="864">
        <v>27287</v>
      </c>
      <c r="R28" s="865"/>
      <c r="S28" s="865"/>
      <c r="T28" s="865"/>
      <c r="U28" s="865"/>
      <c r="V28" s="865">
        <v>27119</v>
      </c>
      <c r="W28" s="865"/>
      <c r="X28" s="865"/>
      <c r="Y28" s="865"/>
      <c r="Z28" s="865"/>
      <c r="AA28" s="865">
        <v>168</v>
      </c>
      <c r="AB28" s="865"/>
      <c r="AC28" s="865"/>
      <c r="AD28" s="865"/>
      <c r="AE28" s="866"/>
      <c r="AF28" s="867">
        <v>168</v>
      </c>
      <c r="AG28" s="865"/>
      <c r="AH28" s="865"/>
      <c r="AI28" s="865"/>
      <c r="AJ28" s="868"/>
      <c r="AK28" s="869">
        <v>1826</v>
      </c>
      <c r="AL28" s="860"/>
      <c r="AM28" s="860"/>
      <c r="AN28" s="860"/>
      <c r="AO28" s="860"/>
      <c r="AP28" s="860">
        <v>0</v>
      </c>
      <c r="AQ28" s="860"/>
      <c r="AR28" s="860"/>
      <c r="AS28" s="860"/>
      <c r="AT28" s="860"/>
      <c r="AU28" s="860">
        <v>0</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397</v>
      </c>
      <c r="C29" s="798"/>
      <c r="D29" s="798"/>
      <c r="E29" s="798"/>
      <c r="F29" s="798"/>
      <c r="G29" s="798"/>
      <c r="H29" s="798"/>
      <c r="I29" s="798"/>
      <c r="J29" s="798"/>
      <c r="K29" s="798"/>
      <c r="L29" s="798"/>
      <c r="M29" s="798"/>
      <c r="N29" s="798"/>
      <c r="O29" s="798"/>
      <c r="P29" s="799"/>
      <c r="Q29" s="800">
        <v>25325</v>
      </c>
      <c r="R29" s="801"/>
      <c r="S29" s="801"/>
      <c r="T29" s="801"/>
      <c r="U29" s="801"/>
      <c r="V29" s="801">
        <v>25154</v>
      </c>
      <c r="W29" s="801"/>
      <c r="X29" s="801"/>
      <c r="Y29" s="801"/>
      <c r="Z29" s="801"/>
      <c r="AA29" s="801">
        <v>171</v>
      </c>
      <c r="AB29" s="801"/>
      <c r="AC29" s="801"/>
      <c r="AD29" s="801"/>
      <c r="AE29" s="802"/>
      <c r="AF29" s="803">
        <v>171</v>
      </c>
      <c r="AG29" s="804"/>
      <c r="AH29" s="804"/>
      <c r="AI29" s="804"/>
      <c r="AJ29" s="805"/>
      <c r="AK29" s="872">
        <v>3542</v>
      </c>
      <c r="AL29" s="873"/>
      <c r="AM29" s="873"/>
      <c r="AN29" s="873"/>
      <c r="AO29" s="873"/>
      <c r="AP29" s="873">
        <v>0</v>
      </c>
      <c r="AQ29" s="873"/>
      <c r="AR29" s="873"/>
      <c r="AS29" s="873"/>
      <c r="AT29" s="873"/>
      <c r="AU29" s="873">
        <v>0</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398</v>
      </c>
      <c r="C30" s="798"/>
      <c r="D30" s="798"/>
      <c r="E30" s="798"/>
      <c r="F30" s="798"/>
      <c r="G30" s="798"/>
      <c r="H30" s="798"/>
      <c r="I30" s="798"/>
      <c r="J30" s="798"/>
      <c r="K30" s="798"/>
      <c r="L30" s="798"/>
      <c r="M30" s="798"/>
      <c r="N30" s="798"/>
      <c r="O30" s="798"/>
      <c r="P30" s="799"/>
      <c r="Q30" s="800">
        <v>3077</v>
      </c>
      <c r="R30" s="801"/>
      <c r="S30" s="801"/>
      <c r="T30" s="801"/>
      <c r="U30" s="801"/>
      <c r="V30" s="801">
        <v>3068</v>
      </c>
      <c r="W30" s="801"/>
      <c r="X30" s="801"/>
      <c r="Y30" s="801"/>
      <c r="Z30" s="801"/>
      <c r="AA30" s="801">
        <v>9</v>
      </c>
      <c r="AB30" s="801"/>
      <c r="AC30" s="801"/>
      <c r="AD30" s="801"/>
      <c r="AE30" s="802"/>
      <c r="AF30" s="803">
        <v>9</v>
      </c>
      <c r="AG30" s="804"/>
      <c r="AH30" s="804"/>
      <c r="AI30" s="804"/>
      <c r="AJ30" s="805"/>
      <c r="AK30" s="872">
        <v>3171</v>
      </c>
      <c r="AL30" s="873"/>
      <c r="AM30" s="873"/>
      <c r="AN30" s="873"/>
      <c r="AO30" s="873"/>
      <c r="AP30" s="873">
        <v>0</v>
      </c>
      <c r="AQ30" s="873"/>
      <c r="AR30" s="873"/>
      <c r="AS30" s="873"/>
      <c r="AT30" s="873"/>
      <c r="AU30" s="873">
        <v>0</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399</v>
      </c>
      <c r="C31" s="798"/>
      <c r="D31" s="798"/>
      <c r="E31" s="798"/>
      <c r="F31" s="798"/>
      <c r="G31" s="798"/>
      <c r="H31" s="798"/>
      <c r="I31" s="798"/>
      <c r="J31" s="798"/>
      <c r="K31" s="798"/>
      <c r="L31" s="798"/>
      <c r="M31" s="798"/>
      <c r="N31" s="798"/>
      <c r="O31" s="798"/>
      <c r="P31" s="799"/>
      <c r="Q31" s="800">
        <v>7381</v>
      </c>
      <c r="R31" s="801"/>
      <c r="S31" s="801"/>
      <c r="T31" s="801"/>
      <c r="U31" s="801"/>
      <c r="V31" s="801">
        <v>5279</v>
      </c>
      <c r="W31" s="801"/>
      <c r="X31" s="801"/>
      <c r="Y31" s="801"/>
      <c r="Z31" s="801"/>
      <c r="AA31" s="801">
        <v>2102</v>
      </c>
      <c r="AB31" s="801"/>
      <c r="AC31" s="801"/>
      <c r="AD31" s="801"/>
      <c r="AE31" s="802"/>
      <c r="AF31" s="803">
        <v>10739</v>
      </c>
      <c r="AG31" s="804"/>
      <c r="AH31" s="804"/>
      <c r="AI31" s="804"/>
      <c r="AJ31" s="805"/>
      <c r="AK31" s="872">
        <v>90</v>
      </c>
      <c r="AL31" s="873"/>
      <c r="AM31" s="873"/>
      <c r="AN31" s="873"/>
      <c r="AO31" s="873"/>
      <c r="AP31" s="873">
        <v>9795</v>
      </c>
      <c r="AQ31" s="873"/>
      <c r="AR31" s="873"/>
      <c r="AS31" s="873"/>
      <c r="AT31" s="873"/>
      <c r="AU31" s="873">
        <v>59</v>
      </c>
      <c r="AV31" s="873"/>
      <c r="AW31" s="873"/>
      <c r="AX31" s="873"/>
      <c r="AY31" s="873"/>
      <c r="AZ31" s="874"/>
      <c r="BA31" s="874"/>
      <c r="BB31" s="874"/>
      <c r="BC31" s="874"/>
      <c r="BD31" s="874"/>
      <c r="BE31" s="870" t="s">
        <v>400</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401</v>
      </c>
      <c r="C32" s="798"/>
      <c r="D32" s="798"/>
      <c r="E32" s="798"/>
      <c r="F32" s="798"/>
      <c r="G32" s="798"/>
      <c r="H32" s="798"/>
      <c r="I32" s="798"/>
      <c r="J32" s="798"/>
      <c r="K32" s="798"/>
      <c r="L32" s="798"/>
      <c r="M32" s="798"/>
      <c r="N32" s="798"/>
      <c r="O32" s="798"/>
      <c r="P32" s="799"/>
      <c r="Q32" s="800">
        <v>8068</v>
      </c>
      <c r="R32" s="801"/>
      <c r="S32" s="801"/>
      <c r="T32" s="801"/>
      <c r="U32" s="801"/>
      <c r="V32" s="801">
        <v>7489</v>
      </c>
      <c r="W32" s="801"/>
      <c r="X32" s="801"/>
      <c r="Y32" s="801"/>
      <c r="Z32" s="801"/>
      <c r="AA32" s="801">
        <v>579</v>
      </c>
      <c r="AB32" s="801"/>
      <c r="AC32" s="801"/>
      <c r="AD32" s="801"/>
      <c r="AE32" s="802"/>
      <c r="AF32" s="803">
        <v>2991</v>
      </c>
      <c r="AG32" s="804"/>
      <c r="AH32" s="804"/>
      <c r="AI32" s="804"/>
      <c r="AJ32" s="805"/>
      <c r="AK32" s="872">
        <v>3216</v>
      </c>
      <c r="AL32" s="873"/>
      <c r="AM32" s="873"/>
      <c r="AN32" s="873"/>
      <c r="AO32" s="873"/>
      <c r="AP32" s="873">
        <v>36682</v>
      </c>
      <c r="AQ32" s="873"/>
      <c r="AR32" s="873"/>
      <c r="AS32" s="873"/>
      <c r="AT32" s="873"/>
      <c r="AU32" s="873">
        <v>18158</v>
      </c>
      <c r="AV32" s="873"/>
      <c r="AW32" s="873"/>
      <c r="AX32" s="873"/>
      <c r="AY32" s="873"/>
      <c r="AZ32" s="874"/>
      <c r="BA32" s="874"/>
      <c r="BB32" s="874"/>
      <c r="BC32" s="874"/>
      <c r="BD32" s="874"/>
      <c r="BE32" s="870" t="s">
        <v>402</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403</v>
      </c>
      <c r="C33" s="798"/>
      <c r="D33" s="798"/>
      <c r="E33" s="798"/>
      <c r="F33" s="798"/>
      <c r="G33" s="798"/>
      <c r="H33" s="798"/>
      <c r="I33" s="798"/>
      <c r="J33" s="798"/>
      <c r="K33" s="798"/>
      <c r="L33" s="798"/>
      <c r="M33" s="798"/>
      <c r="N33" s="798"/>
      <c r="O33" s="798"/>
      <c r="P33" s="799"/>
      <c r="Q33" s="800">
        <v>4452</v>
      </c>
      <c r="R33" s="801"/>
      <c r="S33" s="801"/>
      <c r="T33" s="801"/>
      <c r="U33" s="801"/>
      <c r="V33" s="801">
        <v>4409</v>
      </c>
      <c r="W33" s="801"/>
      <c r="X33" s="801"/>
      <c r="Y33" s="801"/>
      <c r="Z33" s="801"/>
      <c r="AA33" s="801">
        <v>43</v>
      </c>
      <c r="AB33" s="801"/>
      <c r="AC33" s="801"/>
      <c r="AD33" s="801"/>
      <c r="AE33" s="802"/>
      <c r="AF33" s="803">
        <v>-215</v>
      </c>
      <c r="AG33" s="804"/>
      <c r="AH33" s="804"/>
      <c r="AI33" s="804"/>
      <c r="AJ33" s="805"/>
      <c r="AK33" s="872">
        <v>878</v>
      </c>
      <c r="AL33" s="873"/>
      <c r="AM33" s="873"/>
      <c r="AN33" s="873"/>
      <c r="AO33" s="873"/>
      <c r="AP33" s="873">
        <v>4657</v>
      </c>
      <c r="AQ33" s="873"/>
      <c r="AR33" s="873"/>
      <c r="AS33" s="873"/>
      <c r="AT33" s="873"/>
      <c r="AU33" s="873">
        <v>3046</v>
      </c>
      <c r="AV33" s="873"/>
      <c r="AW33" s="873"/>
      <c r="AX33" s="873"/>
      <c r="AY33" s="873"/>
      <c r="AZ33" s="874"/>
      <c r="BA33" s="874"/>
      <c r="BB33" s="874"/>
      <c r="BC33" s="874"/>
      <c r="BD33" s="874"/>
      <c r="BE33" s="870" t="s">
        <v>402</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404</v>
      </c>
      <c r="C34" s="798"/>
      <c r="D34" s="798"/>
      <c r="E34" s="798"/>
      <c r="F34" s="798"/>
      <c r="G34" s="798"/>
      <c r="H34" s="798"/>
      <c r="I34" s="798"/>
      <c r="J34" s="798"/>
      <c r="K34" s="798"/>
      <c r="L34" s="798"/>
      <c r="M34" s="798"/>
      <c r="N34" s="798"/>
      <c r="O34" s="798"/>
      <c r="P34" s="799"/>
      <c r="Q34" s="800">
        <v>549</v>
      </c>
      <c r="R34" s="801"/>
      <c r="S34" s="801"/>
      <c r="T34" s="801"/>
      <c r="U34" s="801"/>
      <c r="V34" s="801">
        <v>547</v>
      </c>
      <c r="W34" s="801"/>
      <c r="X34" s="801"/>
      <c r="Y34" s="801"/>
      <c r="Z34" s="801"/>
      <c r="AA34" s="801">
        <v>2</v>
      </c>
      <c r="AB34" s="801"/>
      <c r="AC34" s="801"/>
      <c r="AD34" s="801"/>
      <c r="AE34" s="802"/>
      <c r="AF34" s="803">
        <v>2</v>
      </c>
      <c r="AG34" s="804"/>
      <c r="AH34" s="804"/>
      <c r="AI34" s="804"/>
      <c r="AJ34" s="805"/>
      <c r="AK34" s="872">
        <v>461</v>
      </c>
      <c r="AL34" s="873"/>
      <c r="AM34" s="873"/>
      <c r="AN34" s="873"/>
      <c r="AO34" s="873"/>
      <c r="AP34" s="873">
        <v>2773</v>
      </c>
      <c r="AQ34" s="873"/>
      <c r="AR34" s="873"/>
      <c r="AS34" s="873"/>
      <c r="AT34" s="873"/>
      <c r="AU34" s="873">
        <v>2621</v>
      </c>
      <c r="AV34" s="873"/>
      <c r="AW34" s="873"/>
      <c r="AX34" s="873"/>
      <c r="AY34" s="873"/>
      <c r="AZ34" s="874"/>
      <c r="BA34" s="874"/>
      <c r="BB34" s="874"/>
      <c r="BC34" s="874"/>
      <c r="BD34" s="874"/>
      <c r="BE34" s="870" t="s">
        <v>405</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406</v>
      </c>
      <c r="C35" s="798"/>
      <c r="D35" s="798"/>
      <c r="E35" s="798"/>
      <c r="F35" s="798"/>
      <c r="G35" s="798"/>
      <c r="H35" s="798"/>
      <c r="I35" s="798"/>
      <c r="J35" s="798"/>
      <c r="K35" s="798"/>
      <c r="L35" s="798"/>
      <c r="M35" s="798"/>
      <c r="N35" s="798"/>
      <c r="O35" s="798"/>
      <c r="P35" s="799"/>
      <c r="Q35" s="800">
        <v>9</v>
      </c>
      <c r="R35" s="801"/>
      <c r="S35" s="801"/>
      <c r="T35" s="801"/>
      <c r="U35" s="801"/>
      <c r="V35" s="801">
        <v>8</v>
      </c>
      <c r="W35" s="801"/>
      <c r="X35" s="801"/>
      <c r="Y35" s="801"/>
      <c r="Z35" s="801"/>
      <c r="AA35" s="801">
        <v>1</v>
      </c>
      <c r="AB35" s="801"/>
      <c r="AC35" s="801"/>
      <c r="AD35" s="801"/>
      <c r="AE35" s="802"/>
      <c r="AF35" s="803">
        <v>1</v>
      </c>
      <c r="AG35" s="804"/>
      <c r="AH35" s="804"/>
      <c r="AI35" s="804"/>
      <c r="AJ35" s="805"/>
      <c r="AK35" s="872">
        <v>2</v>
      </c>
      <c r="AL35" s="873"/>
      <c r="AM35" s="873"/>
      <c r="AN35" s="873"/>
      <c r="AO35" s="873"/>
      <c r="AP35" s="873">
        <v>72</v>
      </c>
      <c r="AQ35" s="873"/>
      <c r="AR35" s="873"/>
      <c r="AS35" s="873"/>
      <c r="AT35" s="873"/>
      <c r="AU35" s="873">
        <v>31</v>
      </c>
      <c r="AV35" s="873"/>
      <c r="AW35" s="873"/>
      <c r="AX35" s="873"/>
      <c r="AY35" s="873"/>
      <c r="AZ35" s="874"/>
      <c r="BA35" s="874"/>
      <c r="BB35" s="874"/>
      <c r="BC35" s="874"/>
      <c r="BD35" s="874"/>
      <c r="BE35" s="870" t="s">
        <v>407</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408</v>
      </c>
      <c r="C36" s="798"/>
      <c r="D36" s="798"/>
      <c r="E36" s="798"/>
      <c r="F36" s="798"/>
      <c r="G36" s="798"/>
      <c r="H36" s="798"/>
      <c r="I36" s="798"/>
      <c r="J36" s="798"/>
      <c r="K36" s="798"/>
      <c r="L36" s="798"/>
      <c r="M36" s="798"/>
      <c r="N36" s="798"/>
      <c r="O36" s="798"/>
      <c r="P36" s="799"/>
      <c r="Q36" s="800">
        <v>1319</v>
      </c>
      <c r="R36" s="801"/>
      <c r="S36" s="801"/>
      <c r="T36" s="801"/>
      <c r="U36" s="801"/>
      <c r="V36" s="801">
        <v>1317</v>
      </c>
      <c r="W36" s="801"/>
      <c r="X36" s="801"/>
      <c r="Y36" s="801"/>
      <c r="Z36" s="801"/>
      <c r="AA36" s="801">
        <v>2</v>
      </c>
      <c r="AB36" s="801"/>
      <c r="AC36" s="801"/>
      <c r="AD36" s="801"/>
      <c r="AE36" s="802"/>
      <c r="AF36" s="803">
        <v>2</v>
      </c>
      <c r="AG36" s="804"/>
      <c r="AH36" s="804"/>
      <c r="AI36" s="804"/>
      <c r="AJ36" s="805"/>
      <c r="AK36" s="872">
        <v>465</v>
      </c>
      <c r="AL36" s="873"/>
      <c r="AM36" s="873"/>
      <c r="AN36" s="873"/>
      <c r="AO36" s="873"/>
      <c r="AP36" s="873">
        <v>4254</v>
      </c>
      <c r="AQ36" s="873"/>
      <c r="AR36" s="873"/>
      <c r="AS36" s="873"/>
      <c r="AT36" s="873"/>
      <c r="AU36" s="873">
        <v>2293</v>
      </c>
      <c r="AV36" s="873"/>
      <c r="AW36" s="873"/>
      <c r="AX36" s="873"/>
      <c r="AY36" s="873"/>
      <c r="AZ36" s="874"/>
      <c r="BA36" s="874"/>
      <c r="BB36" s="874"/>
      <c r="BC36" s="874"/>
      <c r="BD36" s="874"/>
      <c r="BE36" s="870" t="s">
        <v>409</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383</v>
      </c>
      <c r="B63" s="832" t="s">
        <v>411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13868</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412</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414</v>
      </c>
      <c r="B66" s="783"/>
      <c r="C66" s="783"/>
      <c r="D66" s="783"/>
      <c r="E66" s="783"/>
      <c r="F66" s="783"/>
      <c r="G66" s="783"/>
      <c r="H66" s="783"/>
      <c r="I66" s="783"/>
      <c r="J66" s="783"/>
      <c r="K66" s="783"/>
      <c r="L66" s="783"/>
      <c r="M66" s="783"/>
      <c r="N66" s="783"/>
      <c r="O66" s="783"/>
      <c r="P66" s="784"/>
      <c r="Q66" s="759" t="s">
        <v>415</v>
      </c>
      <c r="R66" s="760"/>
      <c r="S66" s="760"/>
      <c r="T66" s="760"/>
      <c r="U66" s="761"/>
      <c r="V66" s="759" t="s">
        <v>416</v>
      </c>
      <c r="W66" s="760"/>
      <c r="X66" s="760"/>
      <c r="Y66" s="760"/>
      <c r="Z66" s="761"/>
      <c r="AA66" s="759" t="s">
        <v>417</v>
      </c>
      <c r="AB66" s="760"/>
      <c r="AC66" s="760"/>
      <c r="AD66" s="760"/>
      <c r="AE66" s="761"/>
      <c r="AF66" s="894" t="s">
        <v>418</v>
      </c>
      <c r="AG66" s="855"/>
      <c r="AH66" s="855"/>
      <c r="AI66" s="855"/>
      <c r="AJ66" s="895"/>
      <c r="AK66" s="759" t="s">
        <v>419</v>
      </c>
      <c r="AL66" s="783"/>
      <c r="AM66" s="783"/>
      <c r="AN66" s="783"/>
      <c r="AO66" s="784"/>
      <c r="AP66" s="759" t="s">
        <v>393</v>
      </c>
      <c r="AQ66" s="760"/>
      <c r="AR66" s="760"/>
      <c r="AS66" s="760"/>
      <c r="AT66" s="761"/>
      <c r="AU66" s="759" t="s">
        <v>420</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614</v>
      </c>
      <c r="C68" s="912"/>
      <c r="D68" s="912"/>
      <c r="E68" s="912"/>
      <c r="F68" s="912"/>
      <c r="G68" s="912"/>
      <c r="H68" s="912"/>
      <c r="I68" s="912"/>
      <c r="J68" s="912"/>
      <c r="K68" s="912"/>
      <c r="L68" s="912"/>
      <c r="M68" s="912"/>
      <c r="N68" s="912"/>
      <c r="O68" s="912"/>
      <c r="P68" s="913"/>
      <c r="Q68" s="914">
        <v>6764</v>
      </c>
      <c r="R68" s="908"/>
      <c r="S68" s="908"/>
      <c r="T68" s="908"/>
      <c r="U68" s="908"/>
      <c r="V68" s="908">
        <v>6691</v>
      </c>
      <c r="W68" s="908"/>
      <c r="X68" s="908"/>
      <c r="Y68" s="908"/>
      <c r="Z68" s="908"/>
      <c r="AA68" s="908">
        <v>73</v>
      </c>
      <c r="AB68" s="908"/>
      <c r="AC68" s="908"/>
      <c r="AD68" s="908"/>
      <c r="AE68" s="908"/>
      <c r="AF68" s="908">
        <v>73</v>
      </c>
      <c r="AG68" s="908"/>
      <c r="AH68" s="908"/>
      <c r="AI68" s="908"/>
      <c r="AJ68" s="908"/>
      <c r="AK68" s="908"/>
      <c r="AL68" s="908"/>
      <c r="AM68" s="908"/>
      <c r="AN68" s="908"/>
      <c r="AO68" s="908"/>
      <c r="AP68" s="908">
        <v>4213</v>
      </c>
      <c r="AQ68" s="908"/>
      <c r="AR68" s="908"/>
      <c r="AS68" s="908"/>
      <c r="AT68" s="908"/>
      <c r="AU68" s="908">
        <v>1825</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615</v>
      </c>
      <c r="C69" s="916"/>
      <c r="D69" s="916"/>
      <c r="E69" s="916"/>
      <c r="F69" s="916"/>
      <c r="G69" s="916"/>
      <c r="H69" s="916"/>
      <c r="I69" s="916"/>
      <c r="J69" s="916"/>
      <c r="K69" s="916"/>
      <c r="L69" s="916"/>
      <c r="M69" s="916"/>
      <c r="N69" s="916"/>
      <c r="O69" s="916"/>
      <c r="P69" s="917"/>
      <c r="Q69" s="918">
        <v>3628</v>
      </c>
      <c r="R69" s="873"/>
      <c r="S69" s="873"/>
      <c r="T69" s="873"/>
      <c r="U69" s="873"/>
      <c r="V69" s="873">
        <v>3568</v>
      </c>
      <c r="W69" s="873"/>
      <c r="X69" s="873"/>
      <c r="Y69" s="873"/>
      <c r="Z69" s="873"/>
      <c r="AA69" s="873">
        <v>60</v>
      </c>
      <c r="AB69" s="873"/>
      <c r="AC69" s="873"/>
      <c r="AD69" s="873"/>
      <c r="AE69" s="873"/>
      <c r="AF69" s="873">
        <v>60</v>
      </c>
      <c r="AG69" s="873"/>
      <c r="AH69" s="873"/>
      <c r="AI69" s="873"/>
      <c r="AJ69" s="873"/>
      <c r="AK69" s="873"/>
      <c r="AL69" s="873"/>
      <c r="AM69" s="873"/>
      <c r="AN69" s="873"/>
      <c r="AO69" s="873"/>
      <c r="AP69" s="873">
        <v>2206</v>
      </c>
      <c r="AQ69" s="873"/>
      <c r="AR69" s="873"/>
      <c r="AS69" s="873"/>
      <c r="AT69" s="873"/>
      <c r="AU69" s="873">
        <v>284</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616</v>
      </c>
      <c r="C70" s="916"/>
      <c r="D70" s="916"/>
      <c r="E70" s="916"/>
      <c r="F70" s="916"/>
      <c r="G70" s="916"/>
      <c r="H70" s="916"/>
      <c r="I70" s="916"/>
      <c r="J70" s="916"/>
      <c r="K70" s="916"/>
      <c r="L70" s="916"/>
      <c r="M70" s="916"/>
      <c r="N70" s="916"/>
      <c r="O70" s="916"/>
      <c r="P70" s="917"/>
      <c r="Q70" s="918">
        <v>886</v>
      </c>
      <c r="R70" s="873"/>
      <c r="S70" s="873"/>
      <c r="T70" s="873"/>
      <c r="U70" s="873"/>
      <c r="V70" s="873">
        <v>886</v>
      </c>
      <c r="W70" s="873"/>
      <c r="X70" s="873"/>
      <c r="Y70" s="873"/>
      <c r="Z70" s="873"/>
      <c r="AA70" s="873">
        <v>0</v>
      </c>
      <c r="AB70" s="873"/>
      <c r="AC70" s="873"/>
      <c r="AD70" s="873"/>
      <c r="AE70" s="873"/>
      <c r="AF70" s="873">
        <v>0</v>
      </c>
      <c r="AG70" s="873"/>
      <c r="AH70" s="873"/>
      <c r="AI70" s="873"/>
      <c r="AJ70" s="873"/>
      <c r="AK70" s="873"/>
      <c r="AL70" s="873"/>
      <c r="AM70" s="873"/>
      <c r="AN70" s="873"/>
      <c r="AO70" s="873"/>
      <c r="AP70" s="873"/>
      <c r="AQ70" s="873"/>
      <c r="AR70" s="873"/>
      <c r="AS70" s="873"/>
      <c r="AT70" s="873"/>
      <c r="AU70" s="873"/>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617</v>
      </c>
      <c r="C71" s="916"/>
      <c r="D71" s="916"/>
      <c r="E71" s="916"/>
      <c r="F71" s="916"/>
      <c r="G71" s="916"/>
      <c r="H71" s="916"/>
      <c r="I71" s="916"/>
      <c r="J71" s="916"/>
      <c r="K71" s="916"/>
      <c r="L71" s="916"/>
      <c r="M71" s="916"/>
      <c r="N71" s="916"/>
      <c r="O71" s="916"/>
      <c r="P71" s="917"/>
      <c r="Q71" s="918">
        <v>742</v>
      </c>
      <c r="R71" s="873"/>
      <c r="S71" s="873"/>
      <c r="T71" s="873"/>
      <c r="U71" s="873"/>
      <c r="V71" s="873">
        <v>741</v>
      </c>
      <c r="W71" s="873"/>
      <c r="X71" s="873"/>
      <c r="Y71" s="873"/>
      <c r="Z71" s="873"/>
      <c r="AA71" s="873">
        <v>1</v>
      </c>
      <c r="AB71" s="873"/>
      <c r="AC71" s="873"/>
      <c r="AD71" s="873"/>
      <c r="AE71" s="873"/>
      <c r="AF71" s="873">
        <v>1</v>
      </c>
      <c r="AG71" s="873"/>
      <c r="AH71" s="873"/>
      <c r="AI71" s="873"/>
      <c r="AJ71" s="873"/>
      <c r="AK71" s="873"/>
      <c r="AL71" s="873"/>
      <c r="AM71" s="873"/>
      <c r="AN71" s="873"/>
      <c r="AO71" s="873"/>
      <c r="AP71" s="873">
        <v>176</v>
      </c>
      <c r="AQ71" s="873"/>
      <c r="AR71" s="873"/>
      <c r="AS71" s="873"/>
      <c r="AT71" s="873"/>
      <c r="AU71" s="873">
        <v>88</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618</v>
      </c>
      <c r="C72" s="916"/>
      <c r="D72" s="916"/>
      <c r="E72" s="916"/>
      <c r="F72" s="916"/>
      <c r="G72" s="916"/>
      <c r="H72" s="916"/>
      <c r="I72" s="916"/>
      <c r="J72" s="916"/>
      <c r="K72" s="916"/>
      <c r="L72" s="916"/>
      <c r="M72" s="916"/>
      <c r="N72" s="916"/>
      <c r="O72" s="916"/>
      <c r="P72" s="917"/>
      <c r="Q72" s="918">
        <v>171</v>
      </c>
      <c r="R72" s="873"/>
      <c r="S72" s="873"/>
      <c r="T72" s="873"/>
      <c r="U72" s="873"/>
      <c r="V72" s="873">
        <v>147</v>
      </c>
      <c r="W72" s="873"/>
      <c r="X72" s="873"/>
      <c r="Y72" s="873"/>
      <c r="Z72" s="873"/>
      <c r="AA72" s="873">
        <v>24</v>
      </c>
      <c r="AB72" s="873"/>
      <c r="AC72" s="873"/>
      <c r="AD72" s="873"/>
      <c r="AE72" s="873"/>
      <c r="AF72" s="873">
        <v>24</v>
      </c>
      <c r="AG72" s="873"/>
      <c r="AH72" s="873"/>
      <c r="AI72" s="873"/>
      <c r="AJ72" s="873"/>
      <c r="AK72" s="873"/>
      <c r="AL72" s="873"/>
      <c r="AM72" s="873"/>
      <c r="AN72" s="873"/>
      <c r="AO72" s="873"/>
      <c r="AP72" s="873">
        <v>0</v>
      </c>
      <c r="AQ72" s="873"/>
      <c r="AR72" s="873"/>
      <c r="AS72" s="873"/>
      <c r="AT72" s="873"/>
      <c r="AU72" s="873">
        <v>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619</v>
      </c>
      <c r="C73" s="916"/>
      <c r="D73" s="916"/>
      <c r="E73" s="916"/>
      <c r="F73" s="916"/>
      <c r="G73" s="916"/>
      <c r="H73" s="916"/>
      <c r="I73" s="916"/>
      <c r="J73" s="916"/>
      <c r="K73" s="916"/>
      <c r="L73" s="916"/>
      <c r="M73" s="916"/>
      <c r="N73" s="916"/>
      <c r="O73" s="916"/>
      <c r="P73" s="917"/>
      <c r="Q73" s="918">
        <v>3</v>
      </c>
      <c r="R73" s="873"/>
      <c r="S73" s="873"/>
      <c r="T73" s="873"/>
      <c r="U73" s="873"/>
      <c r="V73" s="873">
        <v>1</v>
      </c>
      <c r="W73" s="873"/>
      <c r="X73" s="873"/>
      <c r="Y73" s="873"/>
      <c r="Z73" s="873"/>
      <c r="AA73" s="873">
        <v>2</v>
      </c>
      <c r="AB73" s="873"/>
      <c r="AC73" s="873"/>
      <c r="AD73" s="873"/>
      <c r="AE73" s="873"/>
      <c r="AF73" s="873">
        <v>2</v>
      </c>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620</v>
      </c>
      <c r="C74" s="916"/>
      <c r="D74" s="916"/>
      <c r="E74" s="916"/>
      <c r="F74" s="916"/>
      <c r="G74" s="916"/>
      <c r="H74" s="916"/>
      <c r="I74" s="916"/>
      <c r="J74" s="916"/>
      <c r="K74" s="916"/>
      <c r="L74" s="916"/>
      <c r="M74" s="916"/>
      <c r="N74" s="916"/>
      <c r="O74" s="916"/>
      <c r="P74" s="917"/>
      <c r="Q74" s="918">
        <v>395</v>
      </c>
      <c r="R74" s="873"/>
      <c r="S74" s="873"/>
      <c r="T74" s="873"/>
      <c r="U74" s="873"/>
      <c r="V74" s="873">
        <v>332</v>
      </c>
      <c r="W74" s="873"/>
      <c r="X74" s="873"/>
      <c r="Y74" s="873"/>
      <c r="Z74" s="873"/>
      <c r="AA74" s="873">
        <v>63</v>
      </c>
      <c r="AB74" s="873"/>
      <c r="AC74" s="873"/>
      <c r="AD74" s="873"/>
      <c r="AE74" s="873"/>
      <c r="AF74" s="873">
        <v>63</v>
      </c>
      <c r="AG74" s="873"/>
      <c r="AH74" s="873"/>
      <c r="AI74" s="873"/>
      <c r="AJ74" s="873"/>
      <c r="AK74" s="873"/>
      <c r="AL74" s="873"/>
      <c r="AM74" s="873"/>
      <c r="AN74" s="873"/>
      <c r="AO74" s="873"/>
      <c r="AP74" s="873">
        <v>44</v>
      </c>
      <c r="AQ74" s="873"/>
      <c r="AR74" s="873"/>
      <c r="AS74" s="873"/>
      <c r="AT74" s="873"/>
      <c r="AU74" s="873">
        <v>21</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621</v>
      </c>
      <c r="C75" s="916"/>
      <c r="D75" s="916"/>
      <c r="E75" s="916"/>
      <c r="F75" s="916"/>
      <c r="G75" s="916"/>
      <c r="H75" s="916"/>
      <c r="I75" s="916"/>
      <c r="J75" s="916"/>
      <c r="K75" s="916"/>
      <c r="L75" s="916"/>
      <c r="M75" s="916"/>
      <c r="N75" s="916"/>
      <c r="O75" s="916"/>
      <c r="P75" s="917"/>
      <c r="Q75" s="921">
        <v>477</v>
      </c>
      <c r="R75" s="922"/>
      <c r="S75" s="922"/>
      <c r="T75" s="922"/>
      <c r="U75" s="872"/>
      <c r="V75" s="923">
        <v>447</v>
      </c>
      <c r="W75" s="922"/>
      <c r="X75" s="922"/>
      <c r="Y75" s="922"/>
      <c r="Z75" s="872"/>
      <c r="AA75" s="923">
        <v>30</v>
      </c>
      <c r="AB75" s="922"/>
      <c r="AC75" s="922"/>
      <c r="AD75" s="922"/>
      <c r="AE75" s="872"/>
      <c r="AF75" s="923">
        <v>30</v>
      </c>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622</v>
      </c>
      <c r="C76" s="916"/>
      <c r="D76" s="916"/>
      <c r="E76" s="916"/>
      <c r="F76" s="916"/>
      <c r="G76" s="916"/>
      <c r="H76" s="916"/>
      <c r="I76" s="916"/>
      <c r="J76" s="916"/>
      <c r="K76" s="916"/>
      <c r="L76" s="916"/>
      <c r="M76" s="916"/>
      <c r="N76" s="916"/>
      <c r="O76" s="916"/>
      <c r="P76" s="917"/>
      <c r="Q76" s="921">
        <v>3120</v>
      </c>
      <c r="R76" s="922"/>
      <c r="S76" s="922"/>
      <c r="T76" s="922"/>
      <c r="U76" s="872"/>
      <c r="V76" s="923">
        <v>3111</v>
      </c>
      <c r="W76" s="922"/>
      <c r="X76" s="922"/>
      <c r="Y76" s="922"/>
      <c r="Z76" s="872"/>
      <c r="AA76" s="923">
        <v>9</v>
      </c>
      <c r="AB76" s="922"/>
      <c r="AC76" s="922"/>
      <c r="AD76" s="922"/>
      <c r="AE76" s="872"/>
      <c r="AF76" s="923">
        <v>9</v>
      </c>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623</v>
      </c>
      <c r="C77" s="916"/>
      <c r="D77" s="916"/>
      <c r="E77" s="916"/>
      <c r="F77" s="916"/>
      <c r="G77" s="916"/>
      <c r="H77" s="916"/>
      <c r="I77" s="916"/>
      <c r="J77" s="916"/>
      <c r="K77" s="916"/>
      <c r="L77" s="916"/>
      <c r="M77" s="916"/>
      <c r="N77" s="916"/>
      <c r="O77" s="916"/>
      <c r="P77" s="917"/>
      <c r="Q77" s="921">
        <v>11221</v>
      </c>
      <c r="R77" s="922"/>
      <c r="S77" s="922"/>
      <c r="T77" s="922"/>
      <c r="U77" s="872"/>
      <c r="V77" s="923">
        <v>11154</v>
      </c>
      <c r="W77" s="922"/>
      <c r="X77" s="922"/>
      <c r="Y77" s="922"/>
      <c r="Z77" s="872"/>
      <c r="AA77" s="923">
        <v>67</v>
      </c>
      <c r="AB77" s="922"/>
      <c r="AC77" s="922"/>
      <c r="AD77" s="922"/>
      <c r="AE77" s="872"/>
      <c r="AF77" s="923">
        <v>67</v>
      </c>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383</v>
      </c>
      <c r="B88" s="832" t="s">
        <v>421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32" t="s">
        <v>422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430</v>
      </c>
      <c r="AB109" s="937"/>
      <c r="AC109" s="937"/>
      <c r="AD109" s="937"/>
      <c r="AE109" s="938"/>
      <c r="AF109" s="936" t="s">
        <v>304</v>
      </c>
      <c r="AG109" s="937"/>
      <c r="AH109" s="937"/>
      <c r="AI109" s="937"/>
      <c r="AJ109" s="938"/>
      <c r="AK109" s="936" t="s">
        <v>303</v>
      </c>
      <c r="AL109" s="937"/>
      <c r="AM109" s="937"/>
      <c r="AN109" s="937"/>
      <c r="AO109" s="938"/>
      <c r="AP109" s="936" t="s">
        <v>431</v>
      </c>
      <c r="AQ109" s="937"/>
      <c r="AR109" s="937"/>
      <c r="AS109" s="937"/>
      <c r="AT109" s="939"/>
      <c r="AU109" s="956" t="s">
        <v>429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430</v>
      </c>
      <c r="BR109" s="937"/>
      <c r="BS109" s="937"/>
      <c r="BT109" s="937"/>
      <c r="BU109" s="938"/>
      <c r="BV109" s="936" t="s">
        <v>304</v>
      </c>
      <c r="BW109" s="937"/>
      <c r="BX109" s="937"/>
      <c r="BY109" s="937"/>
      <c r="BZ109" s="938"/>
      <c r="CA109" s="936" t="s">
        <v>303</v>
      </c>
      <c r="CB109" s="937"/>
      <c r="CC109" s="937"/>
      <c r="CD109" s="937"/>
      <c r="CE109" s="938"/>
      <c r="CF109" s="957" t="s">
        <v>431</v>
      </c>
      <c r="CG109" s="957"/>
      <c r="CH109" s="957"/>
      <c r="CI109" s="957"/>
      <c r="CJ109" s="957"/>
      <c r="CK109" s="936" t="s">
        <v>432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430</v>
      </c>
      <c r="DH109" s="937"/>
      <c r="DI109" s="937"/>
      <c r="DJ109" s="937"/>
      <c r="DK109" s="938"/>
      <c r="DL109" s="936" t="s">
        <v>304</v>
      </c>
      <c r="DM109" s="937"/>
      <c r="DN109" s="937"/>
      <c r="DO109" s="937"/>
      <c r="DP109" s="938"/>
      <c r="DQ109" s="936" t="s">
        <v>303</v>
      </c>
      <c r="DR109" s="937"/>
      <c r="DS109" s="937"/>
      <c r="DT109" s="937"/>
      <c r="DU109" s="938"/>
      <c r="DV109" s="936" t="s">
        <v>431</v>
      </c>
      <c r="DW109" s="937"/>
      <c r="DX109" s="937"/>
      <c r="DY109" s="937"/>
      <c r="DZ109" s="939"/>
    </row>
    <row r="110" spans="1:131" s="246" customFormat="1" ht="26.25" customHeight="1" x14ac:dyDescent="0.15">
      <c r="A110" s="940" t="s">
        <v>433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12457368</v>
      </c>
      <c r="AB110" s="944"/>
      <c r="AC110" s="944"/>
      <c r="AD110" s="944"/>
      <c r="AE110" s="945"/>
      <c r="AF110" s="946">
        <v>12560466</v>
      </c>
      <c r="AG110" s="944"/>
      <c r="AH110" s="944"/>
      <c r="AI110" s="944"/>
      <c r="AJ110" s="945"/>
      <c r="AK110" s="946">
        <v>12436301</v>
      </c>
      <c r="AL110" s="944"/>
      <c r="AM110" s="944"/>
      <c r="AN110" s="944"/>
      <c r="AO110" s="945"/>
      <c r="AP110" s="947">
        <v>22.9</v>
      </c>
      <c r="AQ110" s="948"/>
      <c r="AR110" s="948"/>
      <c r="AS110" s="948"/>
      <c r="AT110" s="949"/>
      <c r="AU110" s="950" t="s">
        <v>73</v>
      </c>
      <c r="AV110" s="951"/>
      <c r="AW110" s="951"/>
      <c r="AX110" s="951"/>
      <c r="AY110" s="951"/>
      <c r="AZ110" s="992" t="s">
        <v>434</v>
      </c>
      <c r="BA110" s="941"/>
      <c r="BB110" s="941"/>
      <c r="BC110" s="941"/>
      <c r="BD110" s="941"/>
      <c r="BE110" s="941"/>
      <c r="BF110" s="941"/>
      <c r="BG110" s="941"/>
      <c r="BH110" s="941"/>
      <c r="BI110" s="941"/>
      <c r="BJ110" s="941"/>
      <c r="BK110" s="941"/>
      <c r="BL110" s="941"/>
      <c r="BM110" s="941"/>
      <c r="BN110" s="941"/>
      <c r="BO110" s="941"/>
      <c r="BP110" s="942"/>
      <c r="BQ110" s="978">
        <v>132055203</v>
      </c>
      <c r="BR110" s="979"/>
      <c r="BS110" s="979"/>
      <c r="BT110" s="979"/>
      <c r="BU110" s="979"/>
      <c r="BV110" s="979">
        <v>131453053</v>
      </c>
      <c r="BW110" s="979"/>
      <c r="BX110" s="979"/>
      <c r="BY110" s="979"/>
      <c r="BZ110" s="979"/>
      <c r="CA110" s="979">
        <v>131488617</v>
      </c>
      <c r="CB110" s="979"/>
      <c r="CC110" s="979"/>
      <c r="CD110" s="979"/>
      <c r="CE110" s="979"/>
      <c r="CF110" s="993">
        <v>242.3</v>
      </c>
      <c r="CG110" s="994"/>
      <c r="CH110" s="994"/>
      <c r="CI110" s="994"/>
      <c r="CJ110" s="994"/>
      <c r="CK110" s="995" t="s">
        <v>435</v>
      </c>
      <c r="CL110" s="996"/>
      <c r="CM110" s="975" t="s">
        <v>436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437</v>
      </c>
      <c r="DH110" s="979"/>
      <c r="DI110" s="979"/>
      <c r="DJ110" s="979"/>
      <c r="DK110" s="979"/>
      <c r="DL110" s="979" t="s">
        <v>438</v>
      </c>
      <c r="DM110" s="979"/>
      <c r="DN110" s="979"/>
      <c r="DO110" s="979"/>
      <c r="DP110" s="979"/>
      <c r="DQ110" s="979" t="s">
        <v>438</v>
      </c>
      <c r="DR110" s="979"/>
      <c r="DS110" s="979"/>
      <c r="DT110" s="979"/>
      <c r="DU110" s="979"/>
      <c r="DV110" s="980" t="s">
        <v>437</v>
      </c>
      <c r="DW110" s="980"/>
      <c r="DX110" s="980"/>
      <c r="DY110" s="980"/>
      <c r="DZ110" s="981"/>
    </row>
    <row r="111" spans="1:131" s="246" customFormat="1" ht="26.25" customHeight="1" x14ac:dyDescent="0.15">
      <c r="A111" s="982" t="s">
        <v>439</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438</v>
      </c>
      <c r="AB111" s="986"/>
      <c r="AC111" s="986"/>
      <c r="AD111" s="986"/>
      <c r="AE111" s="987"/>
      <c r="AF111" s="988" t="s">
        <v>437</v>
      </c>
      <c r="AG111" s="986"/>
      <c r="AH111" s="986"/>
      <c r="AI111" s="986"/>
      <c r="AJ111" s="987"/>
      <c r="AK111" s="988" t="s">
        <v>438</v>
      </c>
      <c r="AL111" s="986"/>
      <c r="AM111" s="986"/>
      <c r="AN111" s="986"/>
      <c r="AO111" s="987"/>
      <c r="AP111" s="989" t="s">
        <v>437</v>
      </c>
      <c r="AQ111" s="990"/>
      <c r="AR111" s="990"/>
      <c r="AS111" s="990"/>
      <c r="AT111" s="991"/>
      <c r="AU111" s="952"/>
      <c r="AV111" s="953"/>
      <c r="AW111" s="953"/>
      <c r="AX111" s="953"/>
      <c r="AY111" s="953"/>
      <c r="AZ111" s="1001" t="s">
        <v>440</v>
      </c>
      <c r="BA111" s="1002"/>
      <c r="BB111" s="1002"/>
      <c r="BC111" s="1002"/>
      <c r="BD111" s="1002"/>
      <c r="BE111" s="1002"/>
      <c r="BF111" s="1002"/>
      <c r="BG111" s="1002"/>
      <c r="BH111" s="1002"/>
      <c r="BI111" s="1002"/>
      <c r="BJ111" s="1002"/>
      <c r="BK111" s="1002"/>
      <c r="BL111" s="1002"/>
      <c r="BM111" s="1002"/>
      <c r="BN111" s="1002"/>
      <c r="BO111" s="1002"/>
      <c r="BP111" s="1003"/>
      <c r="BQ111" s="971">
        <v>975069</v>
      </c>
      <c r="BR111" s="972"/>
      <c r="BS111" s="972"/>
      <c r="BT111" s="972"/>
      <c r="BU111" s="972"/>
      <c r="BV111" s="972">
        <v>703980</v>
      </c>
      <c r="BW111" s="972"/>
      <c r="BX111" s="972"/>
      <c r="BY111" s="972"/>
      <c r="BZ111" s="972"/>
      <c r="CA111" s="972">
        <v>515041</v>
      </c>
      <c r="CB111" s="972"/>
      <c r="CC111" s="972"/>
      <c r="CD111" s="972"/>
      <c r="CE111" s="972"/>
      <c r="CF111" s="966">
        <v>0.9</v>
      </c>
      <c r="CG111" s="967"/>
      <c r="CH111" s="967"/>
      <c r="CI111" s="967"/>
      <c r="CJ111" s="967"/>
      <c r="CK111" s="997"/>
      <c r="CL111" s="998"/>
      <c r="CM111" s="968" t="s">
        <v>441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v>854935</v>
      </c>
      <c r="DH111" s="972"/>
      <c r="DI111" s="972"/>
      <c r="DJ111" s="972"/>
      <c r="DK111" s="972"/>
      <c r="DL111" s="972">
        <v>642992</v>
      </c>
      <c r="DM111" s="972"/>
      <c r="DN111" s="972"/>
      <c r="DO111" s="972"/>
      <c r="DP111" s="972"/>
      <c r="DQ111" s="972">
        <v>489993</v>
      </c>
      <c r="DR111" s="972"/>
      <c r="DS111" s="972"/>
      <c r="DT111" s="972"/>
      <c r="DU111" s="972"/>
      <c r="DV111" s="973">
        <v>0.9</v>
      </c>
      <c r="DW111" s="973"/>
      <c r="DX111" s="973"/>
      <c r="DY111" s="973"/>
      <c r="DZ111" s="974"/>
    </row>
    <row r="112" spans="1:131" s="246" customFormat="1" ht="26.25" customHeight="1" x14ac:dyDescent="0.15">
      <c r="A112" s="1004" t="s">
        <v>442</v>
      </c>
      <c r="B112" s="1005"/>
      <c r="C112" s="1002" t="s">
        <v>443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438</v>
      </c>
      <c r="AB112" s="1011"/>
      <c r="AC112" s="1011"/>
      <c r="AD112" s="1011"/>
      <c r="AE112" s="1012"/>
      <c r="AF112" s="1013" t="s">
        <v>438</v>
      </c>
      <c r="AG112" s="1011"/>
      <c r="AH112" s="1011"/>
      <c r="AI112" s="1011"/>
      <c r="AJ112" s="1012"/>
      <c r="AK112" s="1013" t="s">
        <v>438</v>
      </c>
      <c r="AL112" s="1011"/>
      <c r="AM112" s="1011"/>
      <c r="AN112" s="1011"/>
      <c r="AO112" s="1012"/>
      <c r="AP112" s="1014" t="s">
        <v>444</v>
      </c>
      <c r="AQ112" s="1015"/>
      <c r="AR112" s="1015"/>
      <c r="AS112" s="1015"/>
      <c r="AT112" s="1016"/>
      <c r="AU112" s="952"/>
      <c r="AV112" s="953"/>
      <c r="AW112" s="953"/>
      <c r="AX112" s="953"/>
      <c r="AY112" s="953"/>
      <c r="AZ112" s="1001" t="s">
        <v>445</v>
      </c>
      <c r="BA112" s="1002"/>
      <c r="BB112" s="1002"/>
      <c r="BC112" s="1002"/>
      <c r="BD112" s="1002"/>
      <c r="BE112" s="1002"/>
      <c r="BF112" s="1002"/>
      <c r="BG112" s="1002"/>
      <c r="BH112" s="1002"/>
      <c r="BI112" s="1002"/>
      <c r="BJ112" s="1002"/>
      <c r="BK112" s="1002"/>
      <c r="BL112" s="1002"/>
      <c r="BM112" s="1002"/>
      <c r="BN112" s="1002"/>
      <c r="BO112" s="1002"/>
      <c r="BP112" s="1003"/>
      <c r="BQ112" s="971">
        <v>29925188</v>
      </c>
      <c r="BR112" s="972"/>
      <c r="BS112" s="972"/>
      <c r="BT112" s="972"/>
      <c r="BU112" s="972"/>
      <c r="BV112" s="972">
        <v>27944734</v>
      </c>
      <c r="BW112" s="972"/>
      <c r="BX112" s="972"/>
      <c r="BY112" s="972"/>
      <c r="BZ112" s="972"/>
      <c r="CA112" s="972">
        <v>26206446</v>
      </c>
      <c r="CB112" s="972"/>
      <c r="CC112" s="972"/>
      <c r="CD112" s="972"/>
      <c r="CE112" s="972"/>
      <c r="CF112" s="966">
        <v>48.3</v>
      </c>
      <c r="CG112" s="967"/>
      <c r="CH112" s="967"/>
      <c r="CI112" s="967"/>
      <c r="CJ112" s="967"/>
      <c r="CK112" s="997"/>
      <c r="CL112" s="998"/>
      <c r="CM112" s="968" t="s">
        <v>446</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v>14317</v>
      </c>
      <c r="DH112" s="972"/>
      <c r="DI112" s="972"/>
      <c r="DJ112" s="972"/>
      <c r="DK112" s="972"/>
      <c r="DL112" s="972" t="s">
        <v>438</v>
      </c>
      <c r="DM112" s="972"/>
      <c r="DN112" s="972"/>
      <c r="DO112" s="972"/>
      <c r="DP112" s="972"/>
      <c r="DQ112" s="972" t="s">
        <v>444</v>
      </c>
      <c r="DR112" s="972"/>
      <c r="DS112" s="972"/>
      <c r="DT112" s="972"/>
      <c r="DU112" s="972"/>
      <c r="DV112" s="973" t="s">
        <v>128</v>
      </c>
      <c r="DW112" s="973"/>
      <c r="DX112" s="973"/>
      <c r="DY112" s="973"/>
      <c r="DZ112" s="974"/>
    </row>
    <row r="113" spans="1:130" s="246" customFormat="1" ht="26.25" customHeight="1" x14ac:dyDescent="0.15">
      <c r="A113" s="1006"/>
      <c r="B113" s="1007"/>
      <c r="C113" s="1002" t="s">
        <v>447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3695018</v>
      </c>
      <c r="AB113" s="986"/>
      <c r="AC113" s="986"/>
      <c r="AD113" s="986"/>
      <c r="AE113" s="987"/>
      <c r="AF113" s="988">
        <v>3562312</v>
      </c>
      <c r="AG113" s="986"/>
      <c r="AH113" s="986"/>
      <c r="AI113" s="986"/>
      <c r="AJ113" s="987"/>
      <c r="AK113" s="988">
        <v>3460342</v>
      </c>
      <c r="AL113" s="986"/>
      <c r="AM113" s="986"/>
      <c r="AN113" s="986"/>
      <c r="AO113" s="987"/>
      <c r="AP113" s="989">
        <v>6.4</v>
      </c>
      <c r="AQ113" s="990"/>
      <c r="AR113" s="990"/>
      <c r="AS113" s="990"/>
      <c r="AT113" s="991"/>
      <c r="AU113" s="952"/>
      <c r="AV113" s="953"/>
      <c r="AW113" s="953"/>
      <c r="AX113" s="953"/>
      <c r="AY113" s="953"/>
      <c r="AZ113" s="1001" t="s">
        <v>448</v>
      </c>
      <c r="BA113" s="1002"/>
      <c r="BB113" s="1002"/>
      <c r="BC113" s="1002"/>
      <c r="BD113" s="1002"/>
      <c r="BE113" s="1002"/>
      <c r="BF113" s="1002"/>
      <c r="BG113" s="1002"/>
      <c r="BH113" s="1002"/>
      <c r="BI113" s="1002"/>
      <c r="BJ113" s="1002"/>
      <c r="BK113" s="1002"/>
      <c r="BL113" s="1002"/>
      <c r="BM113" s="1002"/>
      <c r="BN113" s="1002"/>
      <c r="BO113" s="1002"/>
      <c r="BP113" s="1003"/>
      <c r="BQ113" s="971">
        <v>2674960</v>
      </c>
      <c r="BR113" s="972"/>
      <c r="BS113" s="972"/>
      <c r="BT113" s="972"/>
      <c r="BU113" s="972"/>
      <c r="BV113" s="972">
        <v>2927202</v>
      </c>
      <c r="BW113" s="972"/>
      <c r="BX113" s="972"/>
      <c r="BY113" s="972"/>
      <c r="BZ113" s="972"/>
      <c r="CA113" s="972">
        <v>3094769</v>
      </c>
      <c r="CB113" s="972"/>
      <c r="CC113" s="972"/>
      <c r="CD113" s="972"/>
      <c r="CE113" s="972"/>
      <c r="CF113" s="966">
        <v>5.7</v>
      </c>
      <c r="CG113" s="967"/>
      <c r="CH113" s="967"/>
      <c r="CI113" s="967"/>
      <c r="CJ113" s="967"/>
      <c r="CK113" s="997"/>
      <c r="CL113" s="998"/>
      <c r="CM113" s="968" t="s">
        <v>449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438</v>
      </c>
      <c r="DH113" s="1011"/>
      <c r="DI113" s="1011"/>
      <c r="DJ113" s="1011"/>
      <c r="DK113" s="1012"/>
      <c r="DL113" s="1013" t="s">
        <v>437</v>
      </c>
      <c r="DM113" s="1011"/>
      <c r="DN113" s="1011"/>
      <c r="DO113" s="1011"/>
      <c r="DP113" s="1012"/>
      <c r="DQ113" s="1013" t="s">
        <v>438</v>
      </c>
      <c r="DR113" s="1011"/>
      <c r="DS113" s="1011"/>
      <c r="DT113" s="1011"/>
      <c r="DU113" s="1012"/>
      <c r="DV113" s="1014" t="s">
        <v>437</v>
      </c>
      <c r="DW113" s="1015"/>
      <c r="DX113" s="1015"/>
      <c r="DY113" s="1015"/>
      <c r="DZ113" s="1016"/>
    </row>
    <row r="114" spans="1:130" s="246" customFormat="1" ht="26.25" customHeight="1" x14ac:dyDescent="0.15">
      <c r="A114" s="1006"/>
      <c r="B114" s="1007"/>
      <c r="C114" s="1002" t="s">
        <v>450</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471829</v>
      </c>
      <c r="AB114" s="1011"/>
      <c r="AC114" s="1011"/>
      <c r="AD114" s="1011"/>
      <c r="AE114" s="1012"/>
      <c r="AF114" s="1013">
        <v>419487</v>
      </c>
      <c r="AG114" s="1011"/>
      <c r="AH114" s="1011"/>
      <c r="AI114" s="1011"/>
      <c r="AJ114" s="1012"/>
      <c r="AK114" s="1013">
        <v>499489</v>
      </c>
      <c r="AL114" s="1011"/>
      <c r="AM114" s="1011"/>
      <c r="AN114" s="1011"/>
      <c r="AO114" s="1012"/>
      <c r="AP114" s="1014">
        <v>0.9</v>
      </c>
      <c r="AQ114" s="1015"/>
      <c r="AR114" s="1015"/>
      <c r="AS114" s="1015"/>
      <c r="AT114" s="1016"/>
      <c r="AU114" s="952"/>
      <c r="AV114" s="953"/>
      <c r="AW114" s="953"/>
      <c r="AX114" s="953"/>
      <c r="AY114" s="953"/>
      <c r="AZ114" s="1001" t="s">
        <v>451</v>
      </c>
      <c r="BA114" s="1002"/>
      <c r="BB114" s="1002"/>
      <c r="BC114" s="1002"/>
      <c r="BD114" s="1002"/>
      <c r="BE114" s="1002"/>
      <c r="BF114" s="1002"/>
      <c r="BG114" s="1002"/>
      <c r="BH114" s="1002"/>
      <c r="BI114" s="1002"/>
      <c r="BJ114" s="1002"/>
      <c r="BK114" s="1002"/>
      <c r="BL114" s="1002"/>
      <c r="BM114" s="1002"/>
      <c r="BN114" s="1002"/>
      <c r="BO114" s="1002"/>
      <c r="BP114" s="1003"/>
      <c r="BQ114" s="971">
        <v>13919815</v>
      </c>
      <c r="BR114" s="972"/>
      <c r="BS114" s="972"/>
      <c r="BT114" s="972"/>
      <c r="BU114" s="972"/>
      <c r="BV114" s="972">
        <v>13162316</v>
      </c>
      <c r="BW114" s="972"/>
      <c r="BX114" s="972"/>
      <c r="BY114" s="972"/>
      <c r="BZ114" s="972"/>
      <c r="CA114" s="972">
        <v>12854230</v>
      </c>
      <c r="CB114" s="972"/>
      <c r="CC114" s="972"/>
      <c r="CD114" s="972"/>
      <c r="CE114" s="972"/>
      <c r="CF114" s="966">
        <v>23.7</v>
      </c>
      <c r="CG114" s="967"/>
      <c r="CH114" s="967"/>
      <c r="CI114" s="967"/>
      <c r="CJ114" s="967"/>
      <c r="CK114" s="997"/>
      <c r="CL114" s="998"/>
      <c r="CM114" s="968" t="s">
        <v>452</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438</v>
      </c>
      <c r="DH114" s="1011"/>
      <c r="DI114" s="1011"/>
      <c r="DJ114" s="1011"/>
      <c r="DK114" s="1012"/>
      <c r="DL114" s="1013" t="s">
        <v>438</v>
      </c>
      <c r="DM114" s="1011"/>
      <c r="DN114" s="1011"/>
      <c r="DO114" s="1011"/>
      <c r="DP114" s="1012"/>
      <c r="DQ114" s="1013" t="s">
        <v>438</v>
      </c>
      <c r="DR114" s="1011"/>
      <c r="DS114" s="1011"/>
      <c r="DT114" s="1011"/>
      <c r="DU114" s="1012"/>
      <c r="DV114" s="1014" t="s">
        <v>437</v>
      </c>
      <c r="DW114" s="1015"/>
      <c r="DX114" s="1015"/>
      <c r="DY114" s="1015"/>
      <c r="DZ114" s="1016"/>
    </row>
    <row r="115" spans="1:130" s="246" customFormat="1" ht="26.25" customHeight="1" x14ac:dyDescent="0.15">
      <c r="A115" s="1006"/>
      <c r="B115" s="1007"/>
      <c r="C115" s="1002" t="s">
        <v>453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182593</v>
      </c>
      <c r="AB115" s="986"/>
      <c r="AC115" s="986"/>
      <c r="AD115" s="986"/>
      <c r="AE115" s="987"/>
      <c r="AF115" s="988">
        <v>182574</v>
      </c>
      <c r="AG115" s="986"/>
      <c r="AH115" s="986"/>
      <c r="AI115" s="986"/>
      <c r="AJ115" s="987"/>
      <c r="AK115" s="988">
        <v>168257</v>
      </c>
      <c r="AL115" s="986"/>
      <c r="AM115" s="986"/>
      <c r="AN115" s="986"/>
      <c r="AO115" s="987"/>
      <c r="AP115" s="989">
        <v>0.3</v>
      </c>
      <c r="AQ115" s="990"/>
      <c r="AR115" s="990"/>
      <c r="AS115" s="990"/>
      <c r="AT115" s="991"/>
      <c r="AU115" s="952"/>
      <c r="AV115" s="953"/>
      <c r="AW115" s="953"/>
      <c r="AX115" s="953"/>
      <c r="AY115" s="953"/>
      <c r="AZ115" s="1001" t="s">
        <v>454</v>
      </c>
      <c r="BA115" s="1002"/>
      <c r="BB115" s="1002"/>
      <c r="BC115" s="1002"/>
      <c r="BD115" s="1002"/>
      <c r="BE115" s="1002"/>
      <c r="BF115" s="1002"/>
      <c r="BG115" s="1002"/>
      <c r="BH115" s="1002"/>
      <c r="BI115" s="1002"/>
      <c r="BJ115" s="1002"/>
      <c r="BK115" s="1002"/>
      <c r="BL115" s="1002"/>
      <c r="BM115" s="1002"/>
      <c r="BN115" s="1002"/>
      <c r="BO115" s="1002"/>
      <c r="BP115" s="1003"/>
      <c r="BQ115" s="971">
        <v>2625</v>
      </c>
      <c r="BR115" s="972"/>
      <c r="BS115" s="972"/>
      <c r="BT115" s="972"/>
      <c r="BU115" s="972"/>
      <c r="BV115" s="972" t="s">
        <v>437</v>
      </c>
      <c r="BW115" s="972"/>
      <c r="BX115" s="972"/>
      <c r="BY115" s="972"/>
      <c r="BZ115" s="972"/>
      <c r="CA115" s="972" t="s">
        <v>455</v>
      </c>
      <c r="CB115" s="972"/>
      <c r="CC115" s="972"/>
      <c r="CD115" s="972"/>
      <c r="CE115" s="972"/>
      <c r="CF115" s="966" t="s">
        <v>438</v>
      </c>
      <c r="CG115" s="967"/>
      <c r="CH115" s="967"/>
      <c r="CI115" s="967"/>
      <c r="CJ115" s="967"/>
      <c r="CK115" s="997"/>
      <c r="CL115" s="998"/>
      <c r="CM115" s="1001" t="s">
        <v>456</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58588</v>
      </c>
      <c r="DH115" s="1011"/>
      <c r="DI115" s="1011"/>
      <c r="DJ115" s="1011"/>
      <c r="DK115" s="1012"/>
      <c r="DL115" s="1013">
        <v>30538</v>
      </c>
      <c r="DM115" s="1011"/>
      <c r="DN115" s="1011"/>
      <c r="DO115" s="1011"/>
      <c r="DP115" s="1012"/>
      <c r="DQ115" s="1013" t="s">
        <v>128</v>
      </c>
      <c r="DR115" s="1011"/>
      <c r="DS115" s="1011"/>
      <c r="DT115" s="1011"/>
      <c r="DU115" s="1012"/>
      <c r="DV115" s="1014" t="s">
        <v>437</v>
      </c>
      <c r="DW115" s="1015"/>
      <c r="DX115" s="1015"/>
      <c r="DY115" s="1015"/>
      <c r="DZ115" s="1016"/>
    </row>
    <row r="116" spans="1:130" s="246" customFormat="1" ht="26.25" customHeight="1" x14ac:dyDescent="0.15">
      <c r="A116" s="1008"/>
      <c r="B116" s="1009"/>
      <c r="C116" s="1017" t="s">
        <v>457</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437</v>
      </c>
      <c r="AB116" s="1011"/>
      <c r="AC116" s="1011"/>
      <c r="AD116" s="1011"/>
      <c r="AE116" s="1012"/>
      <c r="AF116" s="1013" t="s">
        <v>437</v>
      </c>
      <c r="AG116" s="1011"/>
      <c r="AH116" s="1011"/>
      <c r="AI116" s="1011"/>
      <c r="AJ116" s="1012"/>
      <c r="AK116" s="1013" t="s">
        <v>437</v>
      </c>
      <c r="AL116" s="1011"/>
      <c r="AM116" s="1011"/>
      <c r="AN116" s="1011"/>
      <c r="AO116" s="1012"/>
      <c r="AP116" s="1014" t="s">
        <v>444</v>
      </c>
      <c r="AQ116" s="1015"/>
      <c r="AR116" s="1015"/>
      <c r="AS116" s="1015"/>
      <c r="AT116" s="1016"/>
      <c r="AU116" s="952"/>
      <c r="AV116" s="953"/>
      <c r="AW116" s="953"/>
      <c r="AX116" s="953"/>
      <c r="AY116" s="953"/>
      <c r="AZ116" s="1019" t="s">
        <v>458</v>
      </c>
      <c r="BA116" s="1020"/>
      <c r="BB116" s="1020"/>
      <c r="BC116" s="1020"/>
      <c r="BD116" s="1020"/>
      <c r="BE116" s="1020"/>
      <c r="BF116" s="1020"/>
      <c r="BG116" s="1020"/>
      <c r="BH116" s="1020"/>
      <c r="BI116" s="1020"/>
      <c r="BJ116" s="1020"/>
      <c r="BK116" s="1020"/>
      <c r="BL116" s="1020"/>
      <c r="BM116" s="1020"/>
      <c r="BN116" s="1020"/>
      <c r="BO116" s="1020"/>
      <c r="BP116" s="1021"/>
      <c r="BQ116" s="971" t="s">
        <v>128</v>
      </c>
      <c r="BR116" s="972"/>
      <c r="BS116" s="972"/>
      <c r="BT116" s="972"/>
      <c r="BU116" s="972"/>
      <c r="BV116" s="972" t="s">
        <v>438</v>
      </c>
      <c r="BW116" s="972"/>
      <c r="BX116" s="972"/>
      <c r="BY116" s="972"/>
      <c r="BZ116" s="972"/>
      <c r="CA116" s="972" t="s">
        <v>438</v>
      </c>
      <c r="CB116" s="972"/>
      <c r="CC116" s="972"/>
      <c r="CD116" s="972"/>
      <c r="CE116" s="972"/>
      <c r="CF116" s="966" t="s">
        <v>128</v>
      </c>
      <c r="CG116" s="967"/>
      <c r="CH116" s="967"/>
      <c r="CI116" s="967"/>
      <c r="CJ116" s="967"/>
      <c r="CK116" s="997"/>
      <c r="CL116" s="998"/>
      <c r="CM116" s="968" t="s">
        <v>459</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35858</v>
      </c>
      <c r="DH116" s="1011"/>
      <c r="DI116" s="1011"/>
      <c r="DJ116" s="1011"/>
      <c r="DK116" s="1012"/>
      <c r="DL116" s="1013">
        <v>30000</v>
      </c>
      <c r="DM116" s="1011"/>
      <c r="DN116" s="1011"/>
      <c r="DO116" s="1011"/>
      <c r="DP116" s="1012"/>
      <c r="DQ116" s="1013">
        <v>25000</v>
      </c>
      <c r="DR116" s="1011"/>
      <c r="DS116" s="1011"/>
      <c r="DT116" s="1011"/>
      <c r="DU116" s="1012"/>
      <c r="DV116" s="1014">
        <v>0</v>
      </c>
      <c r="DW116" s="1015"/>
      <c r="DX116" s="1015"/>
      <c r="DY116" s="1015"/>
      <c r="DZ116" s="1016"/>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460</v>
      </c>
      <c r="Z117" s="938"/>
      <c r="AA117" s="1028">
        <v>16806808</v>
      </c>
      <c r="AB117" s="1029"/>
      <c r="AC117" s="1029"/>
      <c r="AD117" s="1029"/>
      <c r="AE117" s="1030"/>
      <c r="AF117" s="1031">
        <v>16724839</v>
      </c>
      <c r="AG117" s="1029"/>
      <c r="AH117" s="1029"/>
      <c r="AI117" s="1029"/>
      <c r="AJ117" s="1030"/>
      <c r="AK117" s="1031">
        <v>16564389</v>
      </c>
      <c r="AL117" s="1029"/>
      <c r="AM117" s="1029"/>
      <c r="AN117" s="1029"/>
      <c r="AO117" s="1030"/>
      <c r="AP117" s="1032"/>
      <c r="AQ117" s="1033"/>
      <c r="AR117" s="1033"/>
      <c r="AS117" s="1033"/>
      <c r="AT117" s="1034"/>
      <c r="AU117" s="952"/>
      <c r="AV117" s="953"/>
      <c r="AW117" s="953"/>
      <c r="AX117" s="953"/>
      <c r="AY117" s="953"/>
      <c r="AZ117" s="1019" t="s">
        <v>461</v>
      </c>
      <c r="BA117" s="1020"/>
      <c r="BB117" s="1020"/>
      <c r="BC117" s="1020"/>
      <c r="BD117" s="1020"/>
      <c r="BE117" s="1020"/>
      <c r="BF117" s="1020"/>
      <c r="BG117" s="1020"/>
      <c r="BH117" s="1020"/>
      <c r="BI117" s="1020"/>
      <c r="BJ117" s="1020"/>
      <c r="BK117" s="1020"/>
      <c r="BL117" s="1020"/>
      <c r="BM117" s="1020"/>
      <c r="BN117" s="1020"/>
      <c r="BO117" s="1020"/>
      <c r="BP117" s="1021"/>
      <c r="BQ117" s="971" t="s">
        <v>462</v>
      </c>
      <c r="BR117" s="972"/>
      <c r="BS117" s="972"/>
      <c r="BT117" s="972"/>
      <c r="BU117" s="972"/>
      <c r="BV117" s="972" t="s">
        <v>455</v>
      </c>
      <c r="BW117" s="972"/>
      <c r="BX117" s="972"/>
      <c r="BY117" s="972"/>
      <c r="BZ117" s="972"/>
      <c r="CA117" s="972" t="s">
        <v>444</v>
      </c>
      <c r="CB117" s="972"/>
      <c r="CC117" s="972"/>
      <c r="CD117" s="972"/>
      <c r="CE117" s="972"/>
      <c r="CF117" s="966" t="s">
        <v>444</v>
      </c>
      <c r="CG117" s="967"/>
      <c r="CH117" s="967"/>
      <c r="CI117" s="967"/>
      <c r="CJ117" s="967"/>
      <c r="CK117" s="997"/>
      <c r="CL117" s="998"/>
      <c r="CM117" s="968" t="s">
        <v>463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438</v>
      </c>
      <c r="DH117" s="1011"/>
      <c r="DI117" s="1011"/>
      <c r="DJ117" s="1011"/>
      <c r="DK117" s="1012"/>
      <c r="DL117" s="1013" t="s">
        <v>462</v>
      </c>
      <c r="DM117" s="1011"/>
      <c r="DN117" s="1011"/>
      <c r="DO117" s="1011"/>
      <c r="DP117" s="1012"/>
      <c r="DQ117" s="1013" t="s">
        <v>444</v>
      </c>
      <c r="DR117" s="1011"/>
      <c r="DS117" s="1011"/>
      <c r="DT117" s="1011"/>
      <c r="DU117" s="1012"/>
      <c r="DV117" s="1014" t="s">
        <v>462</v>
      </c>
      <c r="DW117" s="1015"/>
      <c r="DX117" s="1015"/>
      <c r="DY117" s="1015"/>
      <c r="DZ117" s="1016"/>
    </row>
    <row r="118" spans="1:130" s="246" customFormat="1" ht="26.25" customHeight="1" x14ac:dyDescent="0.15">
      <c r="A118" s="956" t="s">
        <v>432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430</v>
      </c>
      <c r="AB118" s="937"/>
      <c r="AC118" s="937"/>
      <c r="AD118" s="937"/>
      <c r="AE118" s="938"/>
      <c r="AF118" s="936" t="s">
        <v>304</v>
      </c>
      <c r="AG118" s="937"/>
      <c r="AH118" s="937"/>
      <c r="AI118" s="937"/>
      <c r="AJ118" s="938"/>
      <c r="AK118" s="936" t="s">
        <v>303</v>
      </c>
      <c r="AL118" s="937"/>
      <c r="AM118" s="937"/>
      <c r="AN118" s="937"/>
      <c r="AO118" s="938"/>
      <c r="AP118" s="1023" t="s">
        <v>431</v>
      </c>
      <c r="AQ118" s="1024"/>
      <c r="AR118" s="1024"/>
      <c r="AS118" s="1024"/>
      <c r="AT118" s="1025"/>
      <c r="AU118" s="952"/>
      <c r="AV118" s="953"/>
      <c r="AW118" s="953"/>
      <c r="AX118" s="953"/>
      <c r="AY118" s="953"/>
      <c r="AZ118" s="1026" t="s">
        <v>464</v>
      </c>
      <c r="BA118" s="1017"/>
      <c r="BB118" s="1017"/>
      <c r="BC118" s="1017"/>
      <c r="BD118" s="1017"/>
      <c r="BE118" s="1017"/>
      <c r="BF118" s="1017"/>
      <c r="BG118" s="1017"/>
      <c r="BH118" s="1017"/>
      <c r="BI118" s="1017"/>
      <c r="BJ118" s="1017"/>
      <c r="BK118" s="1017"/>
      <c r="BL118" s="1017"/>
      <c r="BM118" s="1017"/>
      <c r="BN118" s="1017"/>
      <c r="BO118" s="1017"/>
      <c r="BP118" s="1018"/>
      <c r="BQ118" s="1049" t="s">
        <v>444</v>
      </c>
      <c r="BR118" s="1050"/>
      <c r="BS118" s="1050"/>
      <c r="BT118" s="1050"/>
      <c r="BU118" s="1050"/>
      <c r="BV118" s="1050" t="s">
        <v>455</v>
      </c>
      <c r="BW118" s="1050"/>
      <c r="BX118" s="1050"/>
      <c r="BY118" s="1050"/>
      <c r="BZ118" s="1050"/>
      <c r="CA118" s="1050" t="s">
        <v>455</v>
      </c>
      <c r="CB118" s="1050"/>
      <c r="CC118" s="1050"/>
      <c r="CD118" s="1050"/>
      <c r="CE118" s="1050"/>
      <c r="CF118" s="966" t="s">
        <v>462</v>
      </c>
      <c r="CG118" s="967"/>
      <c r="CH118" s="967"/>
      <c r="CI118" s="967"/>
      <c r="CJ118" s="967"/>
      <c r="CK118" s="997"/>
      <c r="CL118" s="998"/>
      <c r="CM118" s="968" t="s">
        <v>465</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455</v>
      </c>
      <c r="DH118" s="1011"/>
      <c r="DI118" s="1011"/>
      <c r="DJ118" s="1011"/>
      <c r="DK118" s="1012"/>
      <c r="DL118" s="1013" t="s">
        <v>444</v>
      </c>
      <c r="DM118" s="1011"/>
      <c r="DN118" s="1011"/>
      <c r="DO118" s="1011"/>
      <c r="DP118" s="1012"/>
      <c r="DQ118" s="1013" t="s">
        <v>455</v>
      </c>
      <c r="DR118" s="1011"/>
      <c r="DS118" s="1011"/>
      <c r="DT118" s="1011"/>
      <c r="DU118" s="1012"/>
      <c r="DV118" s="1014" t="s">
        <v>455</v>
      </c>
      <c r="DW118" s="1015"/>
      <c r="DX118" s="1015"/>
      <c r="DY118" s="1015"/>
      <c r="DZ118" s="1016"/>
    </row>
    <row r="119" spans="1:130" s="246" customFormat="1" ht="26.25" customHeight="1" x14ac:dyDescent="0.15">
      <c r="A119" s="1110" t="s">
        <v>435</v>
      </c>
      <c r="B119" s="996"/>
      <c r="C119" s="975" t="s">
        <v>436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455</v>
      </c>
      <c r="AB119" s="944"/>
      <c r="AC119" s="944"/>
      <c r="AD119" s="944"/>
      <c r="AE119" s="945"/>
      <c r="AF119" s="946" t="s">
        <v>444</v>
      </c>
      <c r="AG119" s="944"/>
      <c r="AH119" s="944"/>
      <c r="AI119" s="944"/>
      <c r="AJ119" s="945"/>
      <c r="AK119" s="946" t="s">
        <v>462</v>
      </c>
      <c r="AL119" s="944"/>
      <c r="AM119" s="944"/>
      <c r="AN119" s="944"/>
      <c r="AO119" s="945"/>
      <c r="AP119" s="947" t="s">
        <v>455</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466</v>
      </c>
      <c r="BP119" s="1058"/>
      <c r="BQ119" s="1049">
        <v>179552860</v>
      </c>
      <c r="BR119" s="1050"/>
      <c r="BS119" s="1050"/>
      <c r="BT119" s="1050"/>
      <c r="BU119" s="1050"/>
      <c r="BV119" s="1050">
        <v>176191285</v>
      </c>
      <c r="BW119" s="1050"/>
      <c r="BX119" s="1050"/>
      <c r="BY119" s="1050"/>
      <c r="BZ119" s="1050"/>
      <c r="CA119" s="1050">
        <v>174159103</v>
      </c>
      <c r="CB119" s="1050"/>
      <c r="CC119" s="1050"/>
      <c r="CD119" s="1050"/>
      <c r="CE119" s="1050"/>
      <c r="CF119" s="1051"/>
      <c r="CG119" s="1052"/>
      <c r="CH119" s="1052"/>
      <c r="CI119" s="1052"/>
      <c r="CJ119" s="1053"/>
      <c r="CK119" s="999"/>
      <c r="CL119" s="1000"/>
      <c r="CM119" s="1054" t="s">
        <v>467</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11371</v>
      </c>
      <c r="DH119" s="1036"/>
      <c r="DI119" s="1036"/>
      <c r="DJ119" s="1036"/>
      <c r="DK119" s="1037"/>
      <c r="DL119" s="1035">
        <v>450</v>
      </c>
      <c r="DM119" s="1036"/>
      <c r="DN119" s="1036"/>
      <c r="DO119" s="1036"/>
      <c r="DP119" s="1037"/>
      <c r="DQ119" s="1035">
        <v>48</v>
      </c>
      <c r="DR119" s="1036"/>
      <c r="DS119" s="1036"/>
      <c r="DT119" s="1036"/>
      <c r="DU119" s="1037"/>
      <c r="DV119" s="1038">
        <v>0</v>
      </c>
      <c r="DW119" s="1039"/>
      <c r="DX119" s="1039"/>
      <c r="DY119" s="1039"/>
      <c r="DZ119" s="1040"/>
    </row>
    <row r="120" spans="1:130" s="246" customFormat="1" ht="26.25" customHeight="1" x14ac:dyDescent="0.15">
      <c r="A120" s="1111"/>
      <c r="B120" s="998"/>
      <c r="C120" s="968" t="s">
        <v>441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v>168257</v>
      </c>
      <c r="AB120" s="1011"/>
      <c r="AC120" s="1011"/>
      <c r="AD120" s="1011"/>
      <c r="AE120" s="1012"/>
      <c r="AF120" s="1013">
        <v>168257</v>
      </c>
      <c r="AG120" s="1011"/>
      <c r="AH120" s="1011"/>
      <c r="AI120" s="1011"/>
      <c r="AJ120" s="1012"/>
      <c r="AK120" s="1013">
        <v>168257</v>
      </c>
      <c r="AL120" s="1011"/>
      <c r="AM120" s="1011"/>
      <c r="AN120" s="1011"/>
      <c r="AO120" s="1012"/>
      <c r="AP120" s="1014">
        <v>0.3</v>
      </c>
      <c r="AQ120" s="1015"/>
      <c r="AR120" s="1015"/>
      <c r="AS120" s="1015"/>
      <c r="AT120" s="1016"/>
      <c r="AU120" s="1041" t="s">
        <v>468</v>
      </c>
      <c r="AV120" s="1042"/>
      <c r="AW120" s="1042"/>
      <c r="AX120" s="1042"/>
      <c r="AY120" s="1043"/>
      <c r="AZ120" s="992" t="s">
        <v>469</v>
      </c>
      <c r="BA120" s="941"/>
      <c r="BB120" s="941"/>
      <c r="BC120" s="941"/>
      <c r="BD120" s="941"/>
      <c r="BE120" s="941"/>
      <c r="BF120" s="941"/>
      <c r="BG120" s="941"/>
      <c r="BH120" s="941"/>
      <c r="BI120" s="941"/>
      <c r="BJ120" s="941"/>
      <c r="BK120" s="941"/>
      <c r="BL120" s="941"/>
      <c r="BM120" s="941"/>
      <c r="BN120" s="941"/>
      <c r="BO120" s="941"/>
      <c r="BP120" s="942"/>
      <c r="BQ120" s="978">
        <v>16695625</v>
      </c>
      <c r="BR120" s="979"/>
      <c r="BS120" s="979"/>
      <c r="BT120" s="979"/>
      <c r="BU120" s="979"/>
      <c r="BV120" s="979">
        <v>15667942</v>
      </c>
      <c r="BW120" s="979"/>
      <c r="BX120" s="979"/>
      <c r="BY120" s="979"/>
      <c r="BZ120" s="979"/>
      <c r="CA120" s="979">
        <v>15449039</v>
      </c>
      <c r="CB120" s="979"/>
      <c r="CC120" s="979"/>
      <c r="CD120" s="979"/>
      <c r="CE120" s="979"/>
      <c r="CF120" s="993">
        <v>28.5</v>
      </c>
      <c r="CG120" s="994"/>
      <c r="CH120" s="994"/>
      <c r="CI120" s="994"/>
      <c r="CJ120" s="994"/>
      <c r="CK120" s="1059" t="s">
        <v>470</v>
      </c>
      <c r="CL120" s="1060"/>
      <c r="CM120" s="1060"/>
      <c r="CN120" s="1060"/>
      <c r="CO120" s="1061"/>
      <c r="CP120" s="1067" t="s">
        <v>471</v>
      </c>
      <c r="CQ120" s="1068"/>
      <c r="CR120" s="1068"/>
      <c r="CS120" s="1068"/>
      <c r="CT120" s="1068"/>
      <c r="CU120" s="1068"/>
      <c r="CV120" s="1068"/>
      <c r="CW120" s="1068"/>
      <c r="CX120" s="1068"/>
      <c r="CY120" s="1068"/>
      <c r="CZ120" s="1068"/>
      <c r="DA120" s="1068"/>
      <c r="DB120" s="1068"/>
      <c r="DC120" s="1068"/>
      <c r="DD120" s="1068"/>
      <c r="DE120" s="1068"/>
      <c r="DF120" s="1069"/>
      <c r="DG120" s="978">
        <v>20262458</v>
      </c>
      <c r="DH120" s="979"/>
      <c r="DI120" s="979"/>
      <c r="DJ120" s="979"/>
      <c r="DK120" s="979"/>
      <c r="DL120" s="979">
        <v>18971164</v>
      </c>
      <c r="DM120" s="979"/>
      <c r="DN120" s="979"/>
      <c r="DO120" s="979"/>
      <c r="DP120" s="979"/>
      <c r="DQ120" s="979">
        <v>18157621</v>
      </c>
      <c r="DR120" s="979"/>
      <c r="DS120" s="979"/>
      <c r="DT120" s="979"/>
      <c r="DU120" s="979"/>
      <c r="DV120" s="980">
        <v>33.5</v>
      </c>
      <c r="DW120" s="980"/>
      <c r="DX120" s="980"/>
      <c r="DY120" s="980"/>
      <c r="DZ120" s="981"/>
    </row>
    <row r="121" spans="1:130" s="246" customFormat="1" ht="26.25" customHeight="1" x14ac:dyDescent="0.15">
      <c r="A121" s="1111"/>
      <c r="B121" s="998"/>
      <c r="C121" s="1019" t="s">
        <v>472</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14336</v>
      </c>
      <c r="AB121" s="1011"/>
      <c r="AC121" s="1011"/>
      <c r="AD121" s="1011"/>
      <c r="AE121" s="1012"/>
      <c r="AF121" s="1013">
        <v>14317</v>
      </c>
      <c r="AG121" s="1011"/>
      <c r="AH121" s="1011"/>
      <c r="AI121" s="1011"/>
      <c r="AJ121" s="1012"/>
      <c r="AK121" s="1013" t="s">
        <v>438</v>
      </c>
      <c r="AL121" s="1011"/>
      <c r="AM121" s="1011"/>
      <c r="AN121" s="1011"/>
      <c r="AO121" s="1012"/>
      <c r="AP121" s="1014" t="s">
        <v>455</v>
      </c>
      <c r="AQ121" s="1015"/>
      <c r="AR121" s="1015"/>
      <c r="AS121" s="1015"/>
      <c r="AT121" s="1016"/>
      <c r="AU121" s="1044"/>
      <c r="AV121" s="1045"/>
      <c r="AW121" s="1045"/>
      <c r="AX121" s="1045"/>
      <c r="AY121" s="1046"/>
      <c r="AZ121" s="1001" t="s">
        <v>473</v>
      </c>
      <c r="BA121" s="1002"/>
      <c r="BB121" s="1002"/>
      <c r="BC121" s="1002"/>
      <c r="BD121" s="1002"/>
      <c r="BE121" s="1002"/>
      <c r="BF121" s="1002"/>
      <c r="BG121" s="1002"/>
      <c r="BH121" s="1002"/>
      <c r="BI121" s="1002"/>
      <c r="BJ121" s="1002"/>
      <c r="BK121" s="1002"/>
      <c r="BL121" s="1002"/>
      <c r="BM121" s="1002"/>
      <c r="BN121" s="1002"/>
      <c r="BO121" s="1002"/>
      <c r="BP121" s="1003"/>
      <c r="BQ121" s="971">
        <v>21055187</v>
      </c>
      <c r="BR121" s="972"/>
      <c r="BS121" s="972"/>
      <c r="BT121" s="972"/>
      <c r="BU121" s="972"/>
      <c r="BV121" s="972">
        <v>20633205</v>
      </c>
      <c r="BW121" s="972"/>
      <c r="BX121" s="972"/>
      <c r="BY121" s="972"/>
      <c r="BZ121" s="972"/>
      <c r="CA121" s="972">
        <v>20832798</v>
      </c>
      <c r="CB121" s="972"/>
      <c r="CC121" s="972"/>
      <c r="CD121" s="972"/>
      <c r="CE121" s="972"/>
      <c r="CF121" s="966">
        <v>38.4</v>
      </c>
      <c r="CG121" s="967"/>
      <c r="CH121" s="967"/>
      <c r="CI121" s="967"/>
      <c r="CJ121" s="967"/>
      <c r="CK121" s="1062"/>
      <c r="CL121" s="1063"/>
      <c r="CM121" s="1063"/>
      <c r="CN121" s="1063"/>
      <c r="CO121" s="1064"/>
      <c r="CP121" s="1072" t="s">
        <v>474</v>
      </c>
      <c r="CQ121" s="1073"/>
      <c r="CR121" s="1073"/>
      <c r="CS121" s="1073"/>
      <c r="CT121" s="1073"/>
      <c r="CU121" s="1073"/>
      <c r="CV121" s="1073"/>
      <c r="CW121" s="1073"/>
      <c r="CX121" s="1073"/>
      <c r="CY121" s="1073"/>
      <c r="CZ121" s="1073"/>
      <c r="DA121" s="1073"/>
      <c r="DB121" s="1073"/>
      <c r="DC121" s="1073"/>
      <c r="DD121" s="1073"/>
      <c r="DE121" s="1073"/>
      <c r="DF121" s="1074"/>
      <c r="DG121" s="971">
        <v>3631998</v>
      </c>
      <c r="DH121" s="972"/>
      <c r="DI121" s="972"/>
      <c r="DJ121" s="972"/>
      <c r="DK121" s="972"/>
      <c r="DL121" s="972">
        <v>3374136</v>
      </c>
      <c r="DM121" s="972"/>
      <c r="DN121" s="972"/>
      <c r="DO121" s="972"/>
      <c r="DP121" s="972"/>
      <c r="DQ121" s="972">
        <v>3045547</v>
      </c>
      <c r="DR121" s="972"/>
      <c r="DS121" s="972"/>
      <c r="DT121" s="972"/>
      <c r="DU121" s="972"/>
      <c r="DV121" s="973">
        <v>5.6</v>
      </c>
      <c r="DW121" s="973"/>
      <c r="DX121" s="973"/>
      <c r="DY121" s="973"/>
      <c r="DZ121" s="974"/>
    </row>
    <row r="122" spans="1:130" s="246" customFormat="1" ht="26.25" customHeight="1" x14ac:dyDescent="0.15">
      <c r="A122" s="1111"/>
      <c r="B122" s="998"/>
      <c r="C122" s="968" t="s">
        <v>452</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438</v>
      </c>
      <c r="AB122" s="1011"/>
      <c r="AC122" s="1011"/>
      <c r="AD122" s="1011"/>
      <c r="AE122" s="1012"/>
      <c r="AF122" s="1013" t="s">
        <v>438</v>
      </c>
      <c r="AG122" s="1011"/>
      <c r="AH122" s="1011"/>
      <c r="AI122" s="1011"/>
      <c r="AJ122" s="1012"/>
      <c r="AK122" s="1013" t="s">
        <v>438</v>
      </c>
      <c r="AL122" s="1011"/>
      <c r="AM122" s="1011"/>
      <c r="AN122" s="1011"/>
      <c r="AO122" s="1012"/>
      <c r="AP122" s="1014" t="s">
        <v>444</v>
      </c>
      <c r="AQ122" s="1015"/>
      <c r="AR122" s="1015"/>
      <c r="AS122" s="1015"/>
      <c r="AT122" s="1016"/>
      <c r="AU122" s="1044"/>
      <c r="AV122" s="1045"/>
      <c r="AW122" s="1045"/>
      <c r="AX122" s="1045"/>
      <c r="AY122" s="1046"/>
      <c r="AZ122" s="1026" t="s">
        <v>475</v>
      </c>
      <c r="BA122" s="1017"/>
      <c r="BB122" s="1017"/>
      <c r="BC122" s="1017"/>
      <c r="BD122" s="1017"/>
      <c r="BE122" s="1017"/>
      <c r="BF122" s="1017"/>
      <c r="BG122" s="1017"/>
      <c r="BH122" s="1017"/>
      <c r="BI122" s="1017"/>
      <c r="BJ122" s="1017"/>
      <c r="BK122" s="1017"/>
      <c r="BL122" s="1017"/>
      <c r="BM122" s="1017"/>
      <c r="BN122" s="1017"/>
      <c r="BO122" s="1017"/>
      <c r="BP122" s="1018"/>
      <c r="BQ122" s="1049">
        <v>104664572</v>
      </c>
      <c r="BR122" s="1050"/>
      <c r="BS122" s="1050"/>
      <c r="BT122" s="1050"/>
      <c r="BU122" s="1050"/>
      <c r="BV122" s="1050">
        <v>104943461</v>
      </c>
      <c r="BW122" s="1050"/>
      <c r="BX122" s="1050"/>
      <c r="BY122" s="1050"/>
      <c r="BZ122" s="1050"/>
      <c r="CA122" s="1050">
        <v>104948129</v>
      </c>
      <c r="CB122" s="1050"/>
      <c r="CC122" s="1050"/>
      <c r="CD122" s="1050"/>
      <c r="CE122" s="1050"/>
      <c r="CF122" s="1070">
        <v>193.4</v>
      </c>
      <c r="CG122" s="1071"/>
      <c r="CH122" s="1071"/>
      <c r="CI122" s="1071"/>
      <c r="CJ122" s="1071"/>
      <c r="CK122" s="1062"/>
      <c r="CL122" s="1063"/>
      <c r="CM122" s="1063"/>
      <c r="CN122" s="1063"/>
      <c r="CO122" s="1064"/>
      <c r="CP122" s="1072" t="s">
        <v>476</v>
      </c>
      <c r="CQ122" s="1073"/>
      <c r="CR122" s="1073"/>
      <c r="CS122" s="1073"/>
      <c r="CT122" s="1073"/>
      <c r="CU122" s="1073"/>
      <c r="CV122" s="1073"/>
      <c r="CW122" s="1073"/>
      <c r="CX122" s="1073"/>
      <c r="CY122" s="1073"/>
      <c r="CZ122" s="1073"/>
      <c r="DA122" s="1073"/>
      <c r="DB122" s="1073"/>
      <c r="DC122" s="1073"/>
      <c r="DD122" s="1073"/>
      <c r="DE122" s="1073"/>
      <c r="DF122" s="1074"/>
      <c r="DG122" s="971">
        <v>3120069</v>
      </c>
      <c r="DH122" s="972"/>
      <c r="DI122" s="972"/>
      <c r="DJ122" s="972"/>
      <c r="DK122" s="972"/>
      <c r="DL122" s="972">
        <v>2873048</v>
      </c>
      <c r="DM122" s="972"/>
      <c r="DN122" s="972"/>
      <c r="DO122" s="972"/>
      <c r="DP122" s="972"/>
      <c r="DQ122" s="972">
        <v>2620782</v>
      </c>
      <c r="DR122" s="972"/>
      <c r="DS122" s="972"/>
      <c r="DT122" s="972"/>
      <c r="DU122" s="972"/>
      <c r="DV122" s="973">
        <v>4.8</v>
      </c>
      <c r="DW122" s="973"/>
      <c r="DX122" s="973"/>
      <c r="DY122" s="973"/>
      <c r="DZ122" s="974"/>
    </row>
    <row r="123" spans="1:130" s="246" customFormat="1" ht="26.25" customHeight="1" x14ac:dyDescent="0.15">
      <c r="A123" s="1111"/>
      <c r="B123" s="998"/>
      <c r="C123" s="968" t="s">
        <v>459</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455</v>
      </c>
      <c r="AB123" s="1011"/>
      <c r="AC123" s="1011"/>
      <c r="AD123" s="1011"/>
      <c r="AE123" s="1012"/>
      <c r="AF123" s="1013" t="s">
        <v>444</v>
      </c>
      <c r="AG123" s="1011"/>
      <c r="AH123" s="1011"/>
      <c r="AI123" s="1011"/>
      <c r="AJ123" s="1012"/>
      <c r="AK123" s="1013" t="s">
        <v>444</v>
      </c>
      <c r="AL123" s="1011"/>
      <c r="AM123" s="1011"/>
      <c r="AN123" s="1011"/>
      <c r="AO123" s="1012"/>
      <c r="AP123" s="1014" t="s">
        <v>444</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477</v>
      </c>
      <c r="BP123" s="1058"/>
      <c r="BQ123" s="1117">
        <v>142415384</v>
      </c>
      <c r="BR123" s="1118"/>
      <c r="BS123" s="1118"/>
      <c r="BT123" s="1118"/>
      <c r="BU123" s="1118"/>
      <c r="BV123" s="1118">
        <v>141244608</v>
      </c>
      <c r="BW123" s="1118"/>
      <c r="BX123" s="1118"/>
      <c r="BY123" s="1118"/>
      <c r="BZ123" s="1118"/>
      <c r="CA123" s="1118">
        <v>141229966</v>
      </c>
      <c r="CB123" s="1118"/>
      <c r="CC123" s="1118"/>
      <c r="CD123" s="1118"/>
      <c r="CE123" s="1118"/>
      <c r="CF123" s="1051"/>
      <c r="CG123" s="1052"/>
      <c r="CH123" s="1052"/>
      <c r="CI123" s="1052"/>
      <c r="CJ123" s="1053"/>
      <c r="CK123" s="1062"/>
      <c r="CL123" s="1063"/>
      <c r="CM123" s="1063"/>
      <c r="CN123" s="1063"/>
      <c r="CO123" s="1064"/>
      <c r="CP123" s="1072" t="s">
        <v>478</v>
      </c>
      <c r="CQ123" s="1073"/>
      <c r="CR123" s="1073"/>
      <c r="CS123" s="1073"/>
      <c r="CT123" s="1073"/>
      <c r="CU123" s="1073"/>
      <c r="CV123" s="1073"/>
      <c r="CW123" s="1073"/>
      <c r="CX123" s="1073"/>
      <c r="CY123" s="1073"/>
      <c r="CZ123" s="1073"/>
      <c r="DA123" s="1073"/>
      <c r="DB123" s="1073"/>
      <c r="DC123" s="1073"/>
      <c r="DD123" s="1073"/>
      <c r="DE123" s="1073"/>
      <c r="DF123" s="1074"/>
      <c r="DG123" s="1010">
        <v>2801793</v>
      </c>
      <c r="DH123" s="1011"/>
      <c r="DI123" s="1011"/>
      <c r="DJ123" s="1011"/>
      <c r="DK123" s="1012"/>
      <c r="DL123" s="1013">
        <v>2620045</v>
      </c>
      <c r="DM123" s="1011"/>
      <c r="DN123" s="1011"/>
      <c r="DO123" s="1011"/>
      <c r="DP123" s="1012"/>
      <c r="DQ123" s="1013">
        <v>2293001</v>
      </c>
      <c r="DR123" s="1011"/>
      <c r="DS123" s="1011"/>
      <c r="DT123" s="1011"/>
      <c r="DU123" s="1012"/>
      <c r="DV123" s="1014">
        <v>4.2</v>
      </c>
      <c r="DW123" s="1015"/>
      <c r="DX123" s="1015"/>
      <c r="DY123" s="1015"/>
      <c r="DZ123" s="1016"/>
    </row>
    <row r="124" spans="1:130" s="246" customFormat="1" ht="26.25" customHeight="1" thickBot="1" x14ac:dyDescent="0.2">
      <c r="A124" s="1111"/>
      <c r="B124" s="998"/>
      <c r="C124" s="968" t="s">
        <v>463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128</v>
      </c>
      <c r="AB124" s="1011"/>
      <c r="AC124" s="1011"/>
      <c r="AD124" s="1011"/>
      <c r="AE124" s="1012"/>
      <c r="AF124" s="1013" t="s">
        <v>128</v>
      </c>
      <c r="AG124" s="1011"/>
      <c r="AH124" s="1011"/>
      <c r="AI124" s="1011"/>
      <c r="AJ124" s="1012"/>
      <c r="AK124" s="1013" t="s">
        <v>479</v>
      </c>
      <c r="AL124" s="1011"/>
      <c r="AM124" s="1011"/>
      <c r="AN124" s="1011"/>
      <c r="AO124" s="1012"/>
      <c r="AP124" s="1014" t="s">
        <v>480</v>
      </c>
      <c r="AQ124" s="1015"/>
      <c r="AR124" s="1015"/>
      <c r="AS124" s="1015"/>
      <c r="AT124" s="1016"/>
      <c r="AU124" s="1113" t="s">
        <v>481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68.599999999999994</v>
      </c>
      <c r="BR124" s="1080"/>
      <c r="BS124" s="1080"/>
      <c r="BT124" s="1080"/>
      <c r="BU124" s="1080"/>
      <c r="BV124" s="1080">
        <v>64.2</v>
      </c>
      <c r="BW124" s="1080"/>
      <c r="BX124" s="1080"/>
      <c r="BY124" s="1080"/>
      <c r="BZ124" s="1080"/>
      <c r="CA124" s="1080">
        <v>60.6</v>
      </c>
      <c r="CB124" s="1080"/>
      <c r="CC124" s="1080"/>
      <c r="CD124" s="1080"/>
      <c r="CE124" s="1080"/>
      <c r="CF124" s="1081"/>
      <c r="CG124" s="1082"/>
      <c r="CH124" s="1082"/>
      <c r="CI124" s="1082"/>
      <c r="CJ124" s="1083"/>
      <c r="CK124" s="1065"/>
      <c r="CL124" s="1065"/>
      <c r="CM124" s="1065"/>
      <c r="CN124" s="1065"/>
      <c r="CO124" s="1066"/>
      <c r="CP124" s="1072" t="s">
        <v>482</v>
      </c>
      <c r="CQ124" s="1073"/>
      <c r="CR124" s="1073"/>
      <c r="CS124" s="1073"/>
      <c r="CT124" s="1073"/>
      <c r="CU124" s="1073"/>
      <c r="CV124" s="1073"/>
      <c r="CW124" s="1073"/>
      <c r="CX124" s="1073"/>
      <c r="CY124" s="1073"/>
      <c r="CZ124" s="1073"/>
      <c r="DA124" s="1073"/>
      <c r="DB124" s="1073"/>
      <c r="DC124" s="1073"/>
      <c r="DD124" s="1073"/>
      <c r="DE124" s="1073"/>
      <c r="DF124" s="1074"/>
      <c r="DG124" s="1057">
        <v>108870</v>
      </c>
      <c r="DH124" s="1036"/>
      <c r="DI124" s="1036"/>
      <c r="DJ124" s="1036"/>
      <c r="DK124" s="1037"/>
      <c r="DL124" s="1035">
        <v>106341</v>
      </c>
      <c r="DM124" s="1036"/>
      <c r="DN124" s="1036"/>
      <c r="DO124" s="1036"/>
      <c r="DP124" s="1037"/>
      <c r="DQ124" s="1035">
        <v>89495</v>
      </c>
      <c r="DR124" s="1036"/>
      <c r="DS124" s="1036"/>
      <c r="DT124" s="1036"/>
      <c r="DU124" s="1037"/>
      <c r="DV124" s="1038">
        <v>0.2</v>
      </c>
      <c r="DW124" s="1039"/>
      <c r="DX124" s="1039"/>
      <c r="DY124" s="1039"/>
      <c r="DZ124" s="1040"/>
    </row>
    <row r="125" spans="1:130" s="246" customFormat="1" ht="26.25" customHeight="1" x14ac:dyDescent="0.15">
      <c r="A125" s="1111"/>
      <c r="B125" s="998"/>
      <c r="C125" s="968" t="s">
        <v>465</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128</v>
      </c>
      <c r="AB125" s="1011"/>
      <c r="AC125" s="1011"/>
      <c r="AD125" s="1011"/>
      <c r="AE125" s="1012"/>
      <c r="AF125" s="1013" t="s">
        <v>128</v>
      </c>
      <c r="AG125" s="1011"/>
      <c r="AH125" s="1011"/>
      <c r="AI125" s="1011"/>
      <c r="AJ125" s="1012"/>
      <c r="AK125" s="1013" t="s">
        <v>483</v>
      </c>
      <c r="AL125" s="1011"/>
      <c r="AM125" s="1011"/>
      <c r="AN125" s="1011"/>
      <c r="AO125" s="1012"/>
      <c r="AP125" s="1014" t="s">
        <v>484</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485</v>
      </c>
      <c r="CL125" s="1060"/>
      <c r="CM125" s="1060"/>
      <c r="CN125" s="1060"/>
      <c r="CO125" s="1061"/>
      <c r="CP125" s="992" t="s">
        <v>486</v>
      </c>
      <c r="CQ125" s="941"/>
      <c r="CR125" s="941"/>
      <c r="CS125" s="941"/>
      <c r="CT125" s="941"/>
      <c r="CU125" s="941"/>
      <c r="CV125" s="941"/>
      <c r="CW125" s="941"/>
      <c r="CX125" s="941"/>
      <c r="CY125" s="941"/>
      <c r="CZ125" s="941"/>
      <c r="DA125" s="941"/>
      <c r="DB125" s="941"/>
      <c r="DC125" s="941"/>
      <c r="DD125" s="941"/>
      <c r="DE125" s="941"/>
      <c r="DF125" s="942"/>
      <c r="DG125" s="978" t="s">
        <v>128</v>
      </c>
      <c r="DH125" s="979"/>
      <c r="DI125" s="979"/>
      <c r="DJ125" s="979"/>
      <c r="DK125" s="979"/>
      <c r="DL125" s="979" t="s">
        <v>487</v>
      </c>
      <c r="DM125" s="979"/>
      <c r="DN125" s="979"/>
      <c r="DO125" s="979"/>
      <c r="DP125" s="979"/>
      <c r="DQ125" s="979" t="s">
        <v>488</v>
      </c>
      <c r="DR125" s="979"/>
      <c r="DS125" s="979"/>
      <c r="DT125" s="979"/>
      <c r="DU125" s="979"/>
      <c r="DV125" s="980" t="s">
        <v>128</v>
      </c>
      <c r="DW125" s="980"/>
      <c r="DX125" s="980"/>
      <c r="DY125" s="980"/>
      <c r="DZ125" s="981"/>
    </row>
    <row r="126" spans="1:130" s="246" customFormat="1" ht="26.25" customHeight="1" thickBot="1" x14ac:dyDescent="0.2">
      <c r="A126" s="1111"/>
      <c r="B126" s="998"/>
      <c r="C126" s="968" t="s">
        <v>467</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128</v>
      </c>
      <c r="AB126" s="1011"/>
      <c r="AC126" s="1011"/>
      <c r="AD126" s="1011"/>
      <c r="AE126" s="1012"/>
      <c r="AF126" s="1013" t="s">
        <v>128</v>
      </c>
      <c r="AG126" s="1011"/>
      <c r="AH126" s="1011"/>
      <c r="AI126" s="1011"/>
      <c r="AJ126" s="1012"/>
      <c r="AK126" s="1013" t="s">
        <v>128</v>
      </c>
      <c r="AL126" s="1011"/>
      <c r="AM126" s="1011"/>
      <c r="AN126" s="1011"/>
      <c r="AO126" s="1012"/>
      <c r="AP126" s="1014" t="s">
        <v>483</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489</v>
      </c>
      <c r="CQ126" s="1002"/>
      <c r="CR126" s="1002"/>
      <c r="CS126" s="1002"/>
      <c r="CT126" s="1002"/>
      <c r="CU126" s="1002"/>
      <c r="CV126" s="1002"/>
      <c r="CW126" s="1002"/>
      <c r="CX126" s="1002"/>
      <c r="CY126" s="1002"/>
      <c r="CZ126" s="1002"/>
      <c r="DA126" s="1002"/>
      <c r="DB126" s="1002"/>
      <c r="DC126" s="1002"/>
      <c r="DD126" s="1002"/>
      <c r="DE126" s="1002"/>
      <c r="DF126" s="1003"/>
      <c r="DG126" s="971" t="s">
        <v>487</v>
      </c>
      <c r="DH126" s="972"/>
      <c r="DI126" s="972"/>
      <c r="DJ126" s="972"/>
      <c r="DK126" s="972"/>
      <c r="DL126" s="972" t="s">
        <v>128</v>
      </c>
      <c r="DM126" s="972"/>
      <c r="DN126" s="972"/>
      <c r="DO126" s="972"/>
      <c r="DP126" s="972"/>
      <c r="DQ126" s="972" t="s">
        <v>483</v>
      </c>
      <c r="DR126" s="972"/>
      <c r="DS126" s="972"/>
      <c r="DT126" s="972"/>
      <c r="DU126" s="972"/>
      <c r="DV126" s="973" t="s">
        <v>128</v>
      </c>
      <c r="DW126" s="973"/>
      <c r="DX126" s="973"/>
      <c r="DY126" s="973"/>
      <c r="DZ126" s="974"/>
    </row>
    <row r="127" spans="1:130" s="246" customFormat="1" ht="26.25" customHeight="1" x14ac:dyDescent="0.15">
      <c r="A127" s="1112"/>
      <c r="B127" s="1000"/>
      <c r="C127" s="1054" t="s">
        <v>490</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480</v>
      </c>
      <c r="AB127" s="1011"/>
      <c r="AC127" s="1011"/>
      <c r="AD127" s="1011"/>
      <c r="AE127" s="1012"/>
      <c r="AF127" s="1013" t="s">
        <v>128</v>
      </c>
      <c r="AG127" s="1011"/>
      <c r="AH127" s="1011"/>
      <c r="AI127" s="1011"/>
      <c r="AJ127" s="1012"/>
      <c r="AK127" s="1013" t="s">
        <v>128</v>
      </c>
      <c r="AL127" s="1011"/>
      <c r="AM127" s="1011"/>
      <c r="AN127" s="1011"/>
      <c r="AO127" s="1012"/>
      <c r="AP127" s="1014" t="s">
        <v>483</v>
      </c>
      <c r="AQ127" s="1015"/>
      <c r="AR127" s="1015"/>
      <c r="AS127" s="1015"/>
      <c r="AT127" s="1016"/>
      <c r="AU127" s="282"/>
      <c r="AV127" s="282"/>
      <c r="AW127" s="282"/>
      <c r="AX127" s="1084" t="s">
        <v>491</v>
      </c>
      <c r="AY127" s="1085"/>
      <c r="AZ127" s="1085"/>
      <c r="BA127" s="1085"/>
      <c r="BB127" s="1085"/>
      <c r="BC127" s="1085"/>
      <c r="BD127" s="1085"/>
      <c r="BE127" s="1086"/>
      <c r="BF127" s="1087" t="s">
        <v>492</v>
      </c>
      <c r="BG127" s="1085"/>
      <c r="BH127" s="1085"/>
      <c r="BI127" s="1085"/>
      <c r="BJ127" s="1085"/>
      <c r="BK127" s="1085"/>
      <c r="BL127" s="1086"/>
      <c r="BM127" s="1087" t="s">
        <v>493</v>
      </c>
      <c r="BN127" s="1085"/>
      <c r="BO127" s="1085"/>
      <c r="BP127" s="1085"/>
      <c r="BQ127" s="1085"/>
      <c r="BR127" s="1085"/>
      <c r="BS127" s="1086"/>
      <c r="BT127" s="1087" t="s">
        <v>494</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495</v>
      </c>
      <c r="CQ127" s="1002"/>
      <c r="CR127" s="1002"/>
      <c r="CS127" s="1002"/>
      <c r="CT127" s="1002"/>
      <c r="CU127" s="1002"/>
      <c r="CV127" s="1002"/>
      <c r="CW127" s="1002"/>
      <c r="CX127" s="1002"/>
      <c r="CY127" s="1002"/>
      <c r="CZ127" s="1002"/>
      <c r="DA127" s="1002"/>
      <c r="DB127" s="1002"/>
      <c r="DC127" s="1002"/>
      <c r="DD127" s="1002"/>
      <c r="DE127" s="1002"/>
      <c r="DF127" s="1003"/>
      <c r="DG127" s="971" t="s">
        <v>128</v>
      </c>
      <c r="DH127" s="972"/>
      <c r="DI127" s="972"/>
      <c r="DJ127" s="972"/>
      <c r="DK127" s="972"/>
      <c r="DL127" s="972" t="s">
        <v>496</v>
      </c>
      <c r="DM127" s="972"/>
      <c r="DN127" s="972"/>
      <c r="DO127" s="972"/>
      <c r="DP127" s="972"/>
      <c r="DQ127" s="972" t="s">
        <v>483</v>
      </c>
      <c r="DR127" s="972"/>
      <c r="DS127" s="972"/>
      <c r="DT127" s="972"/>
      <c r="DU127" s="972"/>
      <c r="DV127" s="973" t="s">
        <v>128</v>
      </c>
      <c r="DW127" s="973"/>
      <c r="DX127" s="973"/>
      <c r="DY127" s="973"/>
      <c r="DZ127" s="974"/>
    </row>
    <row r="128" spans="1:130" s="246" customFormat="1" ht="26.25" customHeight="1" thickBot="1" x14ac:dyDescent="0.2">
      <c r="A128" s="1095" t="s">
        <v>497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498</v>
      </c>
      <c r="X128" s="1097"/>
      <c r="Y128" s="1097"/>
      <c r="Z128" s="1098"/>
      <c r="AA128" s="1099">
        <v>1810516</v>
      </c>
      <c r="AB128" s="1100"/>
      <c r="AC128" s="1100"/>
      <c r="AD128" s="1100"/>
      <c r="AE128" s="1101"/>
      <c r="AF128" s="1102">
        <v>1765113</v>
      </c>
      <c r="AG128" s="1100"/>
      <c r="AH128" s="1100"/>
      <c r="AI128" s="1100"/>
      <c r="AJ128" s="1101"/>
      <c r="AK128" s="1102">
        <v>1757223</v>
      </c>
      <c r="AL128" s="1100"/>
      <c r="AM128" s="1100"/>
      <c r="AN128" s="1100"/>
      <c r="AO128" s="1101"/>
      <c r="AP128" s="1103"/>
      <c r="AQ128" s="1104"/>
      <c r="AR128" s="1104"/>
      <c r="AS128" s="1104"/>
      <c r="AT128" s="1105"/>
      <c r="AU128" s="282"/>
      <c r="AV128" s="282"/>
      <c r="AW128" s="282"/>
      <c r="AX128" s="940" t="s">
        <v>499</v>
      </c>
      <c r="AY128" s="941"/>
      <c r="AZ128" s="941"/>
      <c r="BA128" s="941"/>
      <c r="BB128" s="941"/>
      <c r="BC128" s="941"/>
      <c r="BD128" s="941"/>
      <c r="BE128" s="942"/>
      <c r="BF128" s="1106" t="s">
        <v>480</v>
      </c>
      <c r="BG128" s="1107"/>
      <c r="BH128" s="1107"/>
      <c r="BI128" s="1107"/>
      <c r="BJ128" s="1107"/>
      <c r="BK128" s="1107"/>
      <c r="BL128" s="1108"/>
      <c r="BM128" s="1106">
        <v>11.25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500</v>
      </c>
      <c r="CQ128" s="1089"/>
      <c r="CR128" s="1089"/>
      <c r="CS128" s="1089"/>
      <c r="CT128" s="1089"/>
      <c r="CU128" s="1089"/>
      <c r="CV128" s="1089"/>
      <c r="CW128" s="1089"/>
      <c r="CX128" s="1089"/>
      <c r="CY128" s="1089"/>
      <c r="CZ128" s="1089"/>
      <c r="DA128" s="1089"/>
      <c r="DB128" s="1089"/>
      <c r="DC128" s="1089"/>
      <c r="DD128" s="1089"/>
      <c r="DE128" s="1089"/>
      <c r="DF128" s="1090"/>
      <c r="DG128" s="1091">
        <v>2625</v>
      </c>
      <c r="DH128" s="1092"/>
      <c r="DI128" s="1092"/>
      <c r="DJ128" s="1092"/>
      <c r="DK128" s="1092"/>
      <c r="DL128" s="1092" t="s">
        <v>480</v>
      </c>
      <c r="DM128" s="1092"/>
      <c r="DN128" s="1092"/>
      <c r="DO128" s="1092"/>
      <c r="DP128" s="1092"/>
      <c r="DQ128" s="1092" t="s">
        <v>128</v>
      </c>
      <c r="DR128" s="1092"/>
      <c r="DS128" s="1092"/>
      <c r="DT128" s="1092"/>
      <c r="DU128" s="1092"/>
      <c r="DV128" s="1093" t="s">
        <v>501</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502</v>
      </c>
      <c r="X129" s="1126"/>
      <c r="Y129" s="1126"/>
      <c r="Z129" s="1127"/>
      <c r="AA129" s="1010">
        <v>64080361</v>
      </c>
      <c r="AB129" s="1011"/>
      <c r="AC129" s="1011"/>
      <c r="AD129" s="1011"/>
      <c r="AE129" s="1012"/>
      <c r="AF129" s="1013">
        <v>64294344</v>
      </c>
      <c r="AG129" s="1011"/>
      <c r="AH129" s="1011"/>
      <c r="AI129" s="1011"/>
      <c r="AJ129" s="1012"/>
      <c r="AK129" s="1013">
        <v>63911655</v>
      </c>
      <c r="AL129" s="1011"/>
      <c r="AM129" s="1011"/>
      <c r="AN129" s="1011"/>
      <c r="AO129" s="1012"/>
      <c r="AP129" s="1128"/>
      <c r="AQ129" s="1129"/>
      <c r="AR129" s="1129"/>
      <c r="AS129" s="1129"/>
      <c r="AT129" s="1130"/>
      <c r="AU129" s="284"/>
      <c r="AV129" s="284"/>
      <c r="AW129" s="284"/>
      <c r="AX129" s="1119" t="s">
        <v>503</v>
      </c>
      <c r="AY129" s="1002"/>
      <c r="AZ129" s="1002"/>
      <c r="BA129" s="1002"/>
      <c r="BB129" s="1002"/>
      <c r="BC129" s="1002"/>
      <c r="BD129" s="1002"/>
      <c r="BE129" s="1003"/>
      <c r="BF129" s="1120" t="s">
        <v>484</v>
      </c>
      <c r="BG129" s="1121"/>
      <c r="BH129" s="1121"/>
      <c r="BI129" s="1121"/>
      <c r="BJ129" s="1121"/>
      <c r="BK129" s="1121"/>
      <c r="BL129" s="1122"/>
      <c r="BM129" s="1120">
        <v>16.25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505</v>
      </c>
      <c r="X130" s="1126"/>
      <c r="Y130" s="1126"/>
      <c r="Z130" s="1127"/>
      <c r="AA130" s="1010">
        <v>9990511</v>
      </c>
      <c r="AB130" s="1011"/>
      <c r="AC130" s="1011"/>
      <c r="AD130" s="1011"/>
      <c r="AE130" s="1012"/>
      <c r="AF130" s="1013">
        <v>9867514</v>
      </c>
      <c r="AG130" s="1011"/>
      <c r="AH130" s="1011"/>
      <c r="AI130" s="1011"/>
      <c r="AJ130" s="1012"/>
      <c r="AK130" s="1013">
        <v>9648582</v>
      </c>
      <c r="AL130" s="1011"/>
      <c r="AM130" s="1011"/>
      <c r="AN130" s="1011"/>
      <c r="AO130" s="1012"/>
      <c r="AP130" s="1128"/>
      <c r="AQ130" s="1129"/>
      <c r="AR130" s="1129"/>
      <c r="AS130" s="1129"/>
      <c r="AT130" s="1130"/>
      <c r="AU130" s="284"/>
      <c r="AV130" s="284"/>
      <c r="AW130" s="284"/>
      <c r="AX130" s="1119" t="s">
        <v>506</v>
      </c>
      <c r="AY130" s="1002"/>
      <c r="AZ130" s="1002"/>
      <c r="BA130" s="1002"/>
      <c r="BB130" s="1002"/>
      <c r="BC130" s="1002"/>
      <c r="BD130" s="1002"/>
      <c r="BE130" s="1003"/>
      <c r="BF130" s="1156">
        <v>9.3000000000000007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507</v>
      </c>
      <c r="X131" s="1164"/>
      <c r="Y131" s="1164"/>
      <c r="Z131" s="1165"/>
      <c r="AA131" s="1057">
        <v>54089850</v>
      </c>
      <c r="AB131" s="1036"/>
      <c r="AC131" s="1036"/>
      <c r="AD131" s="1036"/>
      <c r="AE131" s="1037"/>
      <c r="AF131" s="1035">
        <v>54426830</v>
      </c>
      <c r="AG131" s="1036"/>
      <c r="AH131" s="1036"/>
      <c r="AI131" s="1036"/>
      <c r="AJ131" s="1037"/>
      <c r="AK131" s="1035">
        <v>54263073</v>
      </c>
      <c r="AL131" s="1036"/>
      <c r="AM131" s="1036"/>
      <c r="AN131" s="1036"/>
      <c r="AO131" s="1037"/>
      <c r="AP131" s="1166"/>
      <c r="AQ131" s="1167"/>
      <c r="AR131" s="1167"/>
      <c r="AS131" s="1167"/>
      <c r="AT131" s="1168"/>
      <c r="AU131" s="284"/>
      <c r="AV131" s="284"/>
      <c r="AW131" s="284"/>
      <c r="AX131" s="1138" t="s">
        <v>508</v>
      </c>
      <c r="AY131" s="1089"/>
      <c r="AZ131" s="1089"/>
      <c r="BA131" s="1089"/>
      <c r="BB131" s="1089"/>
      <c r="BC131" s="1089"/>
      <c r="BD131" s="1089"/>
      <c r="BE131" s="1090"/>
      <c r="BF131" s="1139">
        <v>60.6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510</v>
      </c>
      <c r="W132" s="1149"/>
      <c r="X132" s="1149"/>
      <c r="Y132" s="1149"/>
      <c r="Z132" s="1150"/>
      <c r="AA132" s="1151">
        <v>9.2545662449999995</v>
      </c>
      <c r="AB132" s="1152"/>
      <c r="AC132" s="1152"/>
      <c r="AD132" s="1152"/>
      <c r="AE132" s="1153"/>
      <c r="AF132" s="1154">
        <v>9.3560694239999993</v>
      </c>
      <c r="AG132" s="1152"/>
      <c r="AH132" s="1152"/>
      <c r="AI132" s="1152"/>
      <c r="AJ132" s="1153"/>
      <c r="AK132" s="1154">
        <v>9.506619723</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511</v>
      </c>
      <c r="W133" s="1132"/>
      <c r="X133" s="1132"/>
      <c r="Y133" s="1132"/>
      <c r="Z133" s="1133"/>
      <c r="AA133" s="1134">
        <v>9.6</v>
      </c>
      <c r="AB133" s="1135"/>
      <c r="AC133" s="1135"/>
      <c r="AD133" s="1135"/>
      <c r="AE133" s="1136"/>
      <c r="AF133" s="1134">
        <v>9.5</v>
      </c>
      <c r="AG133" s="1135"/>
      <c r="AH133" s="1135"/>
      <c r="AI133" s="1135"/>
      <c r="AJ133" s="1136"/>
      <c r="AK133" s="1134">
        <v>9.3000000000000007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UYwf9HV0CFwGBVlAWeW1GbPTq9DzgQV+SM3+pnmQrVwWbrH/y76we3aSrwSwy1oiPc+wY8RnVHiC5cBuEr0f/g==" saltValue="DOFIgSzw0Sw6VoYru44v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0" zoomScaleNormal="85" zoomScaleSheetLayoutView="50" workbookViewId="0">
      <selection activeCell="AN55" sqref="AN55:BA5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512</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UP1EYZqYONuuzp+p3H5PnNeNqohMOLVOw6Nsgf3zgqg6FFuIZUwOM/GWQUjqL4r6iB6a8bwPH4eFfDwuHjWphA==" saltValue="aoVA2YKuxwDPczPMk936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election activeCell="AN55" sqref="AN55:BA58"/>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Fh3kd5TSWtJxHCFf/YJa3sBfKWOvnocZMYMNwuB0CGRAYSyNVuXD8/cCq1onfdg7hxVC8BzJU8dOPwIFWRmrg==" saltValue="SDjJyV7Krfgsxd5WbvbMY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60" workbookViewId="0">
      <selection activeCell="AN55" sqref="AN55:BA58"/>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515</v>
      </c>
      <c r="AP7" s="303"/>
      <c r="AQ7" s="304" t="s">
        <v>516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517</v>
      </c>
      <c r="AQ8" s="310" t="s">
        <v>518</v>
      </c>
      <c r="AR8" s="311" t="s">
        <v>519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520</v>
      </c>
      <c r="AL9" s="1175"/>
      <c r="AM9" s="1175"/>
      <c r="AN9" s="1176"/>
      <c r="AO9" s="312">
        <v>14861457</v>
      </c>
      <c r="AP9" s="312">
        <v>51222</v>
      </c>
      <c r="AQ9" s="313">
        <v>57923</v>
      </c>
      <c r="AR9" s="314">
        <v>-11.6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521</v>
      </c>
      <c r="AL10" s="1175"/>
      <c r="AM10" s="1175"/>
      <c r="AN10" s="1176"/>
      <c r="AO10" s="315">
        <v>369785</v>
      </c>
      <c r="AP10" s="315">
        <v>1275</v>
      </c>
      <c r="AQ10" s="316">
        <v>2689</v>
      </c>
      <c r="AR10" s="317">
        <v>-52.6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522</v>
      </c>
      <c r="AL11" s="1175"/>
      <c r="AM11" s="1175"/>
      <c r="AN11" s="1176"/>
      <c r="AO11" s="315">
        <v>2719587</v>
      </c>
      <c r="AP11" s="315">
        <v>9373</v>
      </c>
      <c r="AQ11" s="316">
        <v>1561</v>
      </c>
      <c r="AR11" s="317">
        <v>500.4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523</v>
      </c>
      <c r="AL12" s="1175"/>
      <c r="AM12" s="1175"/>
      <c r="AN12" s="1176"/>
      <c r="AO12" s="315">
        <v>82667</v>
      </c>
      <c r="AP12" s="315">
        <v>285</v>
      </c>
      <c r="AQ12" s="316">
        <v>539</v>
      </c>
      <c r="AR12" s="317">
        <v>-47.1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524</v>
      </c>
      <c r="AL13" s="1175"/>
      <c r="AM13" s="1175"/>
      <c r="AN13" s="1176"/>
      <c r="AO13" s="315" t="s">
        <v>525</v>
      </c>
      <c r="AP13" s="315" t="s">
        <v>525</v>
      </c>
      <c r="AQ13" s="316">
        <v>13</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526</v>
      </c>
      <c r="AL14" s="1175"/>
      <c r="AM14" s="1175"/>
      <c r="AN14" s="1176"/>
      <c r="AO14" s="315">
        <v>451185</v>
      </c>
      <c r="AP14" s="315">
        <v>1555</v>
      </c>
      <c r="AQ14" s="316">
        <v>1886</v>
      </c>
      <c r="AR14" s="317">
        <v>-17.600000000000001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527</v>
      </c>
      <c r="AL15" s="1175"/>
      <c r="AM15" s="1175"/>
      <c r="AN15" s="1176"/>
      <c r="AO15" s="315">
        <v>517485</v>
      </c>
      <c r="AP15" s="315">
        <v>1784</v>
      </c>
      <c r="AQ15" s="316">
        <v>1251</v>
      </c>
      <c r="AR15" s="317">
        <v>42.6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528</v>
      </c>
      <c r="AL16" s="1178"/>
      <c r="AM16" s="1178"/>
      <c r="AN16" s="1179"/>
      <c r="AO16" s="315">
        <v>-1160271</v>
      </c>
      <c r="AP16" s="315">
        <v>-3999</v>
      </c>
      <c r="AQ16" s="316">
        <v>-4255</v>
      </c>
      <c r="AR16" s="317">
        <v>-6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17841895</v>
      </c>
      <c r="AP17" s="315">
        <v>61495</v>
      </c>
      <c r="AQ17" s="316">
        <v>61607</v>
      </c>
      <c r="AR17" s="317">
        <v>-0.2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533</v>
      </c>
      <c r="AL21" s="1170"/>
      <c r="AM21" s="1170"/>
      <c r="AN21" s="1171"/>
      <c r="AO21" s="327">
        <v>5.88</v>
      </c>
      <c r="AP21" s="328">
        <v>6.25</v>
      </c>
      <c r="AQ21" s="329">
        <v>-0.37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534</v>
      </c>
      <c r="AL22" s="1170"/>
      <c r="AM22" s="1170"/>
      <c r="AN22" s="1171"/>
      <c r="AO22" s="332">
        <v>99.6</v>
      </c>
      <c r="AP22" s="333">
        <v>100</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515</v>
      </c>
      <c r="AP30" s="303"/>
      <c r="AQ30" s="304" t="s">
        <v>516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517</v>
      </c>
      <c r="AQ31" s="310" t="s">
        <v>518</v>
      </c>
      <c r="AR31" s="311" t="s">
        <v>519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538</v>
      </c>
      <c r="AL32" s="1186"/>
      <c r="AM32" s="1186"/>
      <c r="AN32" s="1187"/>
      <c r="AO32" s="342">
        <v>12436301</v>
      </c>
      <c r="AP32" s="342">
        <v>42864</v>
      </c>
      <c r="AQ32" s="343">
        <v>37305</v>
      </c>
      <c r="AR32" s="344">
        <v>14.9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539</v>
      </c>
      <c r="AL33" s="1186"/>
      <c r="AM33" s="1186"/>
      <c r="AN33" s="1187"/>
      <c r="AO33" s="342" t="s">
        <v>525</v>
      </c>
      <c r="AP33" s="342" t="s">
        <v>525</v>
      </c>
      <c r="AQ33" s="343">
        <v>4</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540</v>
      </c>
      <c r="AL34" s="1186"/>
      <c r="AM34" s="1186"/>
      <c r="AN34" s="1187"/>
      <c r="AO34" s="342" t="s">
        <v>525</v>
      </c>
      <c r="AP34" s="342" t="s">
        <v>525</v>
      </c>
      <c r="AQ34" s="343">
        <v>89</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541</v>
      </c>
      <c r="AL35" s="1186"/>
      <c r="AM35" s="1186"/>
      <c r="AN35" s="1187"/>
      <c r="AO35" s="342">
        <v>3460342</v>
      </c>
      <c r="AP35" s="342">
        <v>11927</v>
      </c>
      <c r="AQ35" s="343">
        <v>9317</v>
      </c>
      <c r="AR35" s="344">
        <v>28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542</v>
      </c>
      <c r="AL36" s="1186"/>
      <c r="AM36" s="1186"/>
      <c r="AN36" s="1187"/>
      <c r="AO36" s="342">
        <v>499489</v>
      </c>
      <c r="AP36" s="342">
        <v>1722</v>
      </c>
      <c r="AQ36" s="343">
        <v>337</v>
      </c>
      <c r="AR36" s="344">
        <v>411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543</v>
      </c>
      <c r="AL37" s="1186"/>
      <c r="AM37" s="1186"/>
      <c r="AN37" s="1187"/>
      <c r="AO37" s="342">
        <v>168257</v>
      </c>
      <c r="AP37" s="342">
        <v>580</v>
      </c>
      <c r="AQ37" s="343">
        <v>969</v>
      </c>
      <c r="AR37" s="344">
        <v>-40.1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544</v>
      </c>
      <c r="AL38" s="1189"/>
      <c r="AM38" s="1189"/>
      <c r="AN38" s="1190"/>
      <c r="AO38" s="345" t="s">
        <v>525</v>
      </c>
      <c r="AP38" s="345" t="s">
        <v>525</v>
      </c>
      <c r="AQ38" s="346">
        <v>1</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545</v>
      </c>
      <c r="AL39" s="1189"/>
      <c r="AM39" s="1189"/>
      <c r="AN39" s="1190"/>
      <c r="AO39" s="342">
        <v>-1757223</v>
      </c>
      <c r="AP39" s="342">
        <v>-6057</v>
      </c>
      <c r="AQ39" s="343">
        <v>-8362</v>
      </c>
      <c r="AR39" s="344">
        <v>-27.6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546</v>
      </c>
      <c r="AL40" s="1186"/>
      <c r="AM40" s="1186"/>
      <c r="AN40" s="1187"/>
      <c r="AO40" s="342">
        <v>-9648582</v>
      </c>
      <c r="AP40" s="342">
        <v>-33255</v>
      </c>
      <c r="AQ40" s="343">
        <v>-29125</v>
      </c>
      <c r="AR40" s="344">
        <v>14.2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5158584</v>
      </c>
      <c r="AP41" s="342">
        <v>17780</v>
      </c>
      <c r="AQ41" s="343">
        <v>10534</v>
      </c>
      <c r="AR41" s="344">
        <v>68.8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515</v>
      </c>
      <c r="AN49" s="1182" t="s">
        <v>550</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551</v>
      </c>
      <c r="AO50" s="359" t="s">
        <v>552</v>
      </c>
      <c r="AP50" s="360" t="s">
        <v>553</v>
      </c>
      <c r="AQ50" s="361" t="s">
        <v>554</v>
      </c>
      <c r="AR50" s="362" t="s">
        <v>555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14698870</v>
      </c>
      <c r="AN51" s="364">
        <v>49798</v>
      </c>
      <c r="AO51" s="365">
        <v>-2.7</v>
      </c>
      <c r="AP51" s="366">
        <v>51613</v>
      </c>
      <c r="AQ51" s="367">
        <v>8.3000000000000007</v>
      </c>
      <c r="AR51" s="368">
        <v>-11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6148202</v>
      </c>
      <c r="AN52" s="372">
        <v>20829</v>
      </c>
      <c r="AO52" s="373">
        <v>12.3</v>
      </c>
      <c r="AP52" s="374">
        <v>25872</v>
      </c>
      <c r="AQ52" s="375">
        <v>10.8</v>
      </c>
      <c r="AR52" s="376">
        <v>1.5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15351178</v>
      </c>
      <c r="AN53" s="364">
        <v>52196</v>
      </c>
      <c r="AO53" s="365">
        <v>4.8</v>
      </c>
      <c r="AP53" s="366">
        <v>50880</v>
      </c>
      <c r="AQ53" s="367">
        <v>-1.4</v>
      </c>
      <c r="AR53" s="368">
        <v>6.2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6015552</v>
      </c>
      <c r="AN54" s="372">
        <v>20454</v>
      </c>
      <c r="AO54" s="373">
        <v>-1.8</v>
      </c>
      <c r="AP54" s="374">
        <v>27819</v>
      </c>
      <c r="AQ54" s="375">
        <v>7.5</v>
      </c>
      <c r="AR54" s="376">
        <v>-9.3000000000000007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13331391</v>
      </c>
      <c r="AN55" s="364">
        <v>45531</v>
      </c>
      <c r="AO55" s="365">
        <v>-12.8</v>
      </c>
      <c r="AP55" s="366">
        <v>46395</v>
      </c>
      <c r="AQ55" s="367">
        <v>-8.8000000000000007</v>
      </c>
      <c r="AR55" s="368">
        <v>-4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5603448</v>
      </c>
      <c r="AN56" s="372">
        <v>19138</v>
      </c>
      <c r="AO56" s="373">
        <v>-6.4</v>
      </c>
      <c r="AP56" s="374">
        <v>26304</v>
      </c>
      <c r="AQ56" s="375">
        <v>-5.4</v>
      </c>
      <c r="AR56" s="376">
        <v>-1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11596398</v>
      </c>
      <c r="AN57" s="364">
        <v>39733</v>
      </c>
      <c r="AO57" s="365">
        <v>-12.7</v>
      </c>
      <c r="AP57" s="366">
        <v>48088</v>
      </c>
      <c r="AQ57" s="367">
        <v>3.6</v>
      </c>
      <c r="AR57" s="368">
        <v>-16.3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5523471</v>
      </c>
      <c r="AN58" s="372">
        <v>18925</v>
      </c>
      <c r="AO58" s="373">
        <v>-1.1000000000000001</v>
      </c>
      <c r="AP58" s="374">
        <v>25183</v>
      </c>
      <c r="AQ58" s="375">
        <v>-4.3</v>
      </c>
      <c r="AR58" s="376">
        <v>3.2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13192603</v>
      </c>
      <c r="AN59" s="364">
        <v>45470</v>
      </c>
      <c r="AO59" s="365">
        <v>14.4</v>
      </c>
      <c r="AP59" s="366">
        <v>46457</v>
      </c>
      <c r="AQ59" s="367">
        <v>-3.4</v>
      </c>
      <c r="AR59" s="368">
        <v>17.8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6268833</v>
      </c>
      <c r="AN60" s="372">
        <v>21607</v>
      </c>
      <c r="AO60" s="373">
        <v>14.2</v>
      </c>
      <c r="AP60" s="374">
        <v>24020</v>
      </c>
      <c r="AQ60" s="375">
        <v>-4.5999999999999996</v>
      </c>
      <c r="AR60" s="376">
        <v>18.8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13634088</v>
      </c>
      <c r="AN61" s="379">
        <v>46546</v>
      </c>
      <c r="AO61" s="380">
        <v>-1.8</v>
      </c>
      <c r="AP61" s="381">
        <v>48687</v>
      </c>
      <c r="AQ61" s="382">
        <v>-0.3</v>
      </c>
      <c r="AR61" s="368">
        <v>-1.5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5911901</v>
      </c>
      <c r="AN62" s="372">
        <v>20191</v>
      </c>
      <c r="AO62" s="373">
        <v>3.4</v>
      </c>
      <c r="AP62" s="374">
        <v>25840</v>
      </c>
      <c r="AQ62" s="375">
        <v>0.8</v>
      </c>
      <c r="AR62" s="376">
        <v>2.6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9c6KvOcMZ4NP9u1tHLwdDzhqyI1K10/bHnXFfHKrDEWjSMZmVzQRJhXxVUI5Xv8KkOb/UBQdh+DavrDpxUSDbg==" saltValue="takBCYuEl45s/oi0mKAy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N55" sqref="AN55:BA58"/>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row r="121" spans="125:125" ht="13.5" hidden="1" customHeight="1" x14ac:dyDescent="0.15">
      <c r="DU121" s="290"/>
    </row>
  </sheetData>
  <sheetProtection algorithmName="SHA-512" hashValue="TppNfgVIxUVH2ARlUpv1NCcLmZWSNZQwbIk94o4YHU8RRkTJEC+QBW8hvv2hOQaZS1Pv6lrSJGnpz/EyTBl3Dw==" saltValue="Qfvu0joYmJzpAFtlmmV/J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election activeCell="AN55" sqref="AN55:BA5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sheetData>
  <sheetProtection algorithmName="SHA-512" hashValue="o3W65q3D47HP1A6aeXXewHSGfSiW9zSVRqEf1euxYCqL2RFZ5MEI1r+N0meJjsFjyRyEsekerF91/Ih00/OYrA==" saltValue="THMrl+WCvkiP6zHjLaZKJ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AN55" sqref="AN55:BA5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94" t="s">
        <v>3</v>
      </c>
      <c r="D47" s="1194"/>
      <c r="E47" s="1195"/>
      <c r="F47" s="11">
        <v>15.84</v>
      </c>
      <c r="G47" s="12">
        <v>16.11</v>
      </c>
      <c r="H47" s="12">
        <v>14.34</v>
      </c>
      <c r="I47" s="12">
        <v>12.27</v>
      </c>
      <c r="J47" s="13">
        <v>12.1</v>
      </c>
    </row>
    <row r="48" spans="2:10" ht="57.75" customHeight="1" x14ac:dyDescent="0.15">
      <c r="B48" s="14"/>
      <c r="C48" s="1196" t="s">
        <v>4</v>
      </c>
      <c r="D48" s="1196"/>
      <c r="E48" s="1197"/>
      <c r="F48" s="15">
        <v>2.2400000000000002</v>
      </c>
      <c r="G48" s="16">
        <v>2.83</v>
      </c>
      <c r="H48" s="16">
        <v>2</v>
      </c>
      <c r="I48" s="16">
        <v>1.88</v>
      </c>
      <c r="J48" s="17">
        <v>1.61</v>
      </c>
    </row>
    <row r="49" spans="2:10" ht="57.75" customHeight="1" thickBot="1" x14ac:dyDescent="0.2">
      <c r="B49" s="18"/>
      <c r="C49" s="1198" t="s">
        <v>5</v>
      </c>
      <c r="D49" s="1198"/>
      <c r="E49" s="1199"/>
      <c r="F49" s="19">
        <v>1.67</v>
      </c>
      <c r="G49" s="20">
        <v>0.66</v>
      </c>
      <c r="H49" s="20" t="s">
        <v>571</v>
      </c>
      <c r="I49" s="20" t="s">
        <v>572</v>
      </c>
      <c r="J49" s="21" t="s">
        <v>573</v>
      </c>
    </row>
    <row r="50" spans="2:10" ht="13.5" customHeight="1" x14ac:dyDescent="0.15"/>
  </sheetData>
  <sheetProtection algorithmName="SHA-512" hashValue="6g67gET4yLOFiCOmahnOkAdr61RMS/fo9HRLOQtLFqdLmIw9I4XvIOASK6w0wwxp4SRnmAvheec4TIsg/fLVJQ==" saltValue="LGtBEl7VPd1Wl7obTr9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2021-10-22T01:03:16Z</cp:lastPrinted>
  <dcterms:created xsi:type="dcterms:W3CDTF">2020-02-10T02:19:03Z</dcterms:created>
  <dcterms:modified xsi:type="dcterms:W3CDTF">2021-10-22T01:04:28Z</dcterms:modified>
</cp:coreProperties>
</file>