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w.city.morioka.iwate.jp\fs\03財政部\031000財政課\13-財政事情調査\R2\R30914照会・財政状況資料集（R1決算・②公会計分）\03 ホームページ更新（10月中）\"/>
    </mc:Choice>
  </mc:AlternateContent>
  <xr:revisionPtr revIDLastSave="0" documentId="13_ncr:1_{745AE490-DB59-4CCE-8431-58B45AF3B988}" xr6:coauthVersionLast="46" xr6:coauthVersionMax="46" xr10:uidLastSave="{00000000-0000-0000-0000-000000000000}"/>
  <bookViews>
    <workbookView xWindow="1545" yWindow="60" windowWidth="25140" windowHeight="14745" firstSheet="10" activeTab="1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23" i="12" l="1"/>
  <c r="AA23" i="12"/>
  <c r="AA76" i="12" l="1"/>
  <c r="AA75" i="12"/>
  <c r="AA74" i="12"/>
  <c r="AA73" i="12"/>
  <c r="AA72" i="12"/>
  <c r="AA71" i="12"/>
  <c r="AA70" i="12"/>
  <c r="AA69" i="12"/>
  <c r="AA68" i="12"/>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AM37" i="10"/>
  <c r="U37" i="10"/>
  <c r="C37"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U36" i="10" s="1"/>
  <c r="AM34" i="10"/>
  <c r="AM35" i="10" s="1"/>
  <c r="AM36" i="10" s="1"/>
  <c r="BE34" i="10" s="1"/>
  <c r="BE35" i="10" s="1"/>
  <c r="BE36" i="10" s="1"/>
  <c r="BE37" i="10" s="1"/>
  <c r="BW34" i="10" l="1"/>
  <c r="BW35" i="10" s="1"/>
  <c r="BW36" i="10" s="1"/>
  <c r="BW37" i="10" s="1"/>
  <c r="BW38" i="10" s="1"/>
  <c r="BW39" i="10" s="1"/>
  <c r="BW40" i="10" s="1"/>
  <c r="BW41" i="10" s="1"/>
  <c r="BW42"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<sst xmlns="http://schemas.openxmlformats.org/spreadsheetml/2006/main" count="1065" uniqueCount="626">
  <si>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</si>
  <si>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</si>
  <si>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</si>
  <si>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</si>
  <si>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</si>
  <si>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</si>
  <si>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</si>
  <si>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</si>
  <si>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</si>
  <si>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</si>
  <si>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</si>
  <si>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</si>
  <si>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</si>
  <si>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</si>
  <si>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</si>
  <si>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</si>
  <si>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</si>
  <si>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</si>
  <si>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</si>
  <si>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</si>
  <si>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</si>
  <si>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</si>
  <si>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</si>
  <si>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</si>
  <si>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</si>
  <si>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</si>
  <si>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</si>
  <si>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</si>
  <si>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</si>
  <si>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</si>
  <si>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</si>
  <si>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</si>
  <si>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</si>
  <si>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</si>
  <si>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</si>
  <si>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</si>
  <si>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</si>
  <si>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</si>
  <si>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</si>
  <si>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</si>
  <si>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</si>
  <si>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</si>
  <si>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</si>
  <si>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</si>
  <si>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</si>
  <si>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</si>
  <si>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</si>
  <si>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</si>
  <si>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</si>
  <si>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</si>
  <si>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</si>
  <si>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</si>
  <si>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</si>
  <si>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</si>
  <si>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</si>
  <si>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</si>
  <si>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</si>
  <si>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</si>
  <si>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</si>
  <si>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</si>
  <si>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</si>
  <si>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</si>
  <si>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</si>
  <si>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</si>
  <si>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</si>
  <si>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</si>
  <si>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</si>
  <si>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</si>
  <si>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</si>
  <si>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</si>
  <si>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</si>
  <si>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</si>
  <si>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</si>
  <si>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</si>
  <si>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</si>
  <si>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</si>
  <si>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</si>
  <si>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</si>
  <si>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</si>
  <si>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</si>
  <si>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</si>
  <si>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</si>
  <si>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</si>
  <si>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</si>
  <si>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</si>
  <si>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</si>
  <si>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</si>
  <si>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</si>
  <si>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</si>
  <si>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</si>
  <si>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</si>
  <si>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</si>
  <si>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</si>
  <si>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</si>
  <si>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</si>
  <si>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</si>
  <si>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</si>
  <si>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盛岡市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</si>
  <si>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</si>
  <si>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</si>
  <si>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</si>
  <si>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</si>
  <si>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</si>
  <si>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</si>
  <si>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</si>
  <si>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</si>
  <si>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</si>
  <si>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</si>
  <si>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</si>
  <si>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</si>
  <si>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</si>
  <si>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</si>
  <si>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</si>
  <si>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</si>
  <si>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</si>
  <si>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</si>
  <si>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</si>
  <si>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</si>
  <si>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</si>
  <si>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</si>
  <si>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</si>
  <si>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</si>
  <si>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</si>
  <si>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</si>
  <si>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</si>
  <si>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</si>
  <si>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</si>
  <si>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</si>
  <si>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</si>
  <si>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</si>
  <si>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</si>
  <si>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</si>
  <si>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</si>
  <si>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</si>
  <si>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</si>
  <si>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</si>
  <si>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</si>
  <si>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</si>
  <si>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</si>
  <si>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</si>
  <si>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</si>
  <si>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</si>
  <si>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</si>
  <si>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</si>
  <si>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</si>
  <si>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</si>
  <si>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</si>
  <si>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</si>
  <si>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</si>
  <si>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</si>
  <si>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</si>
  <si>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</si>
  <si>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</si>
  <si>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病院事業会計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</si>
  <si>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</si>
  <si>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</si>
  <si>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</si>
  <si>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</si>
  <si>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</si>
  <si>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</si>
  <si>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</si>
  <si>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</si>
  <si>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</si>
  <si>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</si>
  <si>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</si>
  <si>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</si>
  <si>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</si>
  <si>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</si>
  <si>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</si>
  <si>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</si>
  <si>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</si>
  <si>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</si>
  <si>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</si>
  <si>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</si>
  <si>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</si>
  <si>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</si>
  <si>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</si>
  <si>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</si>
  <si>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</si>
  <si>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</si>
  <si>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</si>
  <si>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</si>
  <si>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</si>
  <si>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</si>
  <si>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</si>
  <si>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</si>
  <si>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</si>
  <si>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</si>
  <si>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</si>
  <si>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</si>
  <si>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</si>
  <si>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</si>
  <si>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</si>
  <si>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</si>
  <si>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</si>
  <si>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</si>
  <si>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</si>
  <si>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</si>
  <si>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</si>
  <si>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</si>
  <si>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</si>
  <si>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</si>
  <si>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</si>
  <si>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</si>
  <si>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</si>
  <si>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</si>
  <si>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</si>
  <si>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</si>
  <si>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</si>
  <si>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</si>
  <si>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</si>
  <si>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</si>
  <si>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</si>
  <si>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岩手県盛岡市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</si>
  <si>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</si>
  <si>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</si>
  <si>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</si>
  <si>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</si>
  <si>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</si>
  <si>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</si>
  <si>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</si>
  <si>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</si>
  <si>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</si>
  <si>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</si>
  <si>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</si>
  <si>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</si>
  <si>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</si>
  <si>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</si>
  <si>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</si>
  <si>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</si>
  <si>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</si>
  <si>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</si>
  <si>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</si>
  <si>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</si>
  <si>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</si>
  <si>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</si>
  <si>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</si>
  <si>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</si>
  <si>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</si>
  <si>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</si>
  <si>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</si>
  <si>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</si>
  <si>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</si>
  <si>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</si>
  <si>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</si>
  <si>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</si>
  <si>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</si>
  <si>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</si>
  <si>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</si>
  <si>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</si>
  <si>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</si>
  <si>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</si>
  <si>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</si>
  <si>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</si>
  <si>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</si>
  <si>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</si>
  <si>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</si>
  <si>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</si>
  <si>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</si>
  <si>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</si>
  <si>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</si>
  <si>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</si>
  <si>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</si>
  <si>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</si>
  <si>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</si>
  <si>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</si>
  <si>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</si>
  <si>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</si>
  <si>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</si>
  <si>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</si>
  <si>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</si>
  <si>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</si>
  <si>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</si>
  <si>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</si>
  <si>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</si>
  <si>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</si>
  <si>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</si>
  <si>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</si>
  <si>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</si>
  <si>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</si>
  <si>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</si>
  <si>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</si>
  <si>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</si>
  <si>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</si>
  <si>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</si>
  <si>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</si>
  <si>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</si>
  <si>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</si>
  <si>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</si>
  <si>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</si>
  <si>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</si>
  <si>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</si>
  <si>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</si>
  <si>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</si>
  <si>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</si>
  <si>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</si>
  <si>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</si>
  <si>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</si>
  <si>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</si>
  <si>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</si>
  <si>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</si>
  <si>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</si>
  <si>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</si>
  <si>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</si>
  <si>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</si>
  <si>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</si>
  <si>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</si>
  <si>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</si>
  <si>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</si>
  <si>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</si>
  <si>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</si>
  <si>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</si>
  <si>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</si>
  <si>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</si>
  <si>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</si>
  <si>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</si>
  <si>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</si>
  <si>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</si>
  <si>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</si>
  <si>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</si>
  <si>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</si>
  <si>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</si>
  <si>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</si>
  <si>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</si>
  <si>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</si>
  <si>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</si>
  <si>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</si>
  <si>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</si>
  <si>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</si>
  <si>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</si>
  <si>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</si>
  <si>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</si>
  <si>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</si>
  <si>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</si>
  <si>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</si>
  <si>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</si>
  <si>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</si>
  <si>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</si>
  <si>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</si>
  <si>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</si>
  <si>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</si>
  <si>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</si>
  <si>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</si>
  <si>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</si>
  <si>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</si>
  <si>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</si>
  <si>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</si>
  <si>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</si>
  <si>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</si>
  <si>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</si>
  <si>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</si>
  <si>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</si>
  <si>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</si>
  <si>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</si>
  <si>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</si>
  <si>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</si>
  <si>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</si>
  <si>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</si>
  <si>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</si>
  <si>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</si>
  <si>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</si>
  <si>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</si>
  <si>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</si>
  <si>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</si>
  <si>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</si>
  <si>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</si>
  <si>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岩手県盛岡市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</si>
  <si>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</si>
  <si>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</si>
  <si>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</si>
  <si>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</si>
  <si>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</si>
  <si>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</si>
  <si>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</si>
  <si>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</si>
  <si>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</si>
  <si>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</si>
  <si>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</si>
  <si>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</si>
  <si>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</si>
  <si>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</si>
  <si>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</si>
  <si>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</si>
  <si>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</si>
  <si>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</si>
  <si>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</si>
  <si>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</si>
  <si>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母子父子寡婦福祉資金貸付事業費特別会計</t>
    <phoneticPr fontId="5"/>
  </si>
  <si>
    <t>土地取得事業費特別会計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</si>
  <si>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</si>
  <si>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</si>
  <si>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</si>
  <si>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</si>
  <si>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</si>
  <si>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</si>
  <si>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</si>
  <si>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</si>
  <si>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</si>
  <si>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</si>
  <si>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</si>
  <si>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</si>
  <si>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</si>
  <si>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国民健康保険費特別会計</t>
    <phoneticPr fontId="5"/>
  </si>
  <si>
    <t>介護保険費特別会計</t>
    <phoneticPr fontId="5"/>
  </si>
  <si>
    <t>後期高齢者医療費特別会計</t>
    <phoneticPr fontId="5"/>
  </si>
  <si>
    <t>水道事業会計</t>
    <phoneticPr fontId="5"/>
  </si>
  <si>
    <t>法適用企業</t>
    <phoneticPr fontId="5"/>
  </si>
  <si>
    <t>下水道事業会計</t>
    <phoneticPr fontId="5"/>
  </si>
  <si>
    <t>病院事業会計</t>
    <phoneticPr fontId="5"/>
  </si>
  <si>
    <t>農業集落排水事業費特別会計</t>
    <phoneticPr fontId="5"/>
  </si>
  <si>
    <t>法非適用企業</t>
    <phoneticPr fontId="5"/>
  </si>
  <si>
    <t>公設浄化槽事業費特別会計</t>
    <phoneticPr fontId="5"/>
  </si>
  <si>
    <t>法非適用企業</t>
    <phoneticPr fontId="5"/>
  </si>
  <si>
    <t>中央卸売市場費特別会計</t>
    <phoneticPr fontId="5"/>
  </si>
  <si>
    <t>新産業等用地整備事業費特別会計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</si>
  <si>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</si>
  <si>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</si>
  <si>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</si>
  <si>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</si>
  <si>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</si>
  <si>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</si>
  <si>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</si>
  <si>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</si>
  <si>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</si>
  <si>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</si>
  <si>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</si>
  <si>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</si>
  <si>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</si>
  <si>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</si>
  <si>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</si>
  <si>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</si>
  <si>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</si>
  <si>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</si>
  <si>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</si>
  <si>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</si>
  <si>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</si>
  <si>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</si>
  <si>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</si>
  <si>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</si>
  <si>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</si>
  <si>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</si>
  <si>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</si>
  <si>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</si>
  <si>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</si>
  <si>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</si>
  <si>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</si>
  <si>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</si>
  <si>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</si>
  <si>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</si>
  <si>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</si>
  <si>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</si>
  <si>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</si>
  <si>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</si>
  <si>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</si>
  <si>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</si>
  <si>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</si>
  <si>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</si>
  <si>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</si>
  <si>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</si>
  <si>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</si>
  <si>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</si>
  <si>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</si>
  <si>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</si>
  <si>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</si>
  <si>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</si>
  <si>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</si>
  <si>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</si>
  <si>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</si>
  <si>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</si>
  <si>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</si>
  <si>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</si>
  <si>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</si>
  <si>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</si>
  <si>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</si>
  <si>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農業集落排水事業費特別会計</t>
    <phoneticPr fontId="5"/>
  </si>
  <si>
    <t>(Ｆ)</t>
    <phoneticPr fontId="5"/>
  </si>
  <si>
    <t>中央卸売市場費特別会計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</si>
  <si>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</si>
  <si>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</si>
  <si>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</si>
  <si>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</si>
  <si>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</si>
  <si>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</si>
  <si>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</si>
  <si>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</si>
  <si>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</si>
  <si>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</si>
  <si>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</si>
  <si>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</si>
  <si>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</si>
  <si>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</si>
  <si>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</si>
  <si>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</si>
  <si>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</si>
  <si>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</si>
  <si>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</si>
  <si>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</si>
  <si>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</si>
  <si>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</si>
  <si>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</si>
  <si>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</si>
  <si>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</si>
  <si>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</si>
  <si>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</si>
  <si>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</si>
  <si>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</si>
  <si>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</si>
  <si>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</si>
  <si>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</si>
  <si>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</si>
  <si>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</si>
  <si>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</si>
  <si>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</si>
  <si>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</si>
  <si>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</si>
  <si>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</si>
  <si>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</si>
  <si>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</si>
  <si>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</si>
  <si>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</si>
  <si>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</si>
  <si>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</si>
  <si>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</si>
  <si>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</si>
  <si>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</si>
  <si>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</si>
  <si>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</si>
  <si>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</si>
  <si>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</si>
  <si>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</si>
  <si>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</si>
  <si>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</si>
  <si>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</si>
  <si>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</si>
  <si>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</si>
  <si>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</si>
  <si>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</si>
  <si>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</si>
  <si>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</si>
  <si>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</si>
  <si>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</si>
  <si>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</si>
  <si>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</si>
  <si>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</si>
  <si>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</si>
  <si>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</si>
  <si>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</si>
  <si>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</si>
  <si>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</si>
  <si>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</si>
  <si>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</si>
  <si>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</si>
  <si>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</si>
  <si>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</si>
  <si>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</si>
  <si>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</si>
  <si>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</si>
  <si>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</si>
  <si>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</si>
  <si>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</si>
  <si>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</si>
  <si>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2.66</t>
  </si>
  <si>
    <t>▲ 2.13</t>
  </si>
  <si>
    <t>▲ 0.52</t>
  </si>
  <si>
    <t>▲ 0.98</t>
  </si>
  <si>
    <t>病院事業会計</t>
  </si>
  <si>
    <t>▲ 0.17</t>
  </si>
  <si>
    <t>▲ 0.33</t>
  </si>
  <si>
    <t>▲ 0.46</t>
  </si>
  <si>
    <t>水道事業会計</t>
  </si>
  <si>
    <t>下水道事業会計</t>
  </si>
  <si>
    <t>介護保険費特別会計</t>
  </si>
  <si>
    <t>一般会計</t>
  </si>
  <si>
    <t>国民健康保険費特別会計</t>
  </si>
  <si>
    <t>母子父子寡婦福祉資金貸付事業費特別会計</t>
  </si>
  <si>
    <t>後期高齢者医療費特別会計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</si>
  <si>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</si>
  <si>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</si>
  <si>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</si>
  <si>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</si>
  <si>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</si>
  <si>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</si>
  <si>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</si>
  <si>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</si>
  <si>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公共施設等整備基金</t>
    <rPh sb="0" eb="2">
      <t>コウキョウ</t>
    </rPh>
    <rPh sb="2" eb="4">
      <t>シセツ</t>
    </rPh>
    <rPh sb="4" eb="5">
      <t>トウ</t>
    </rPh>
    <rPh sb="5" eb="7">
      <t>セイビ</t>
    </rPh>
    <rPh sb="7" eb="9">
      <t>キキン</t>
    </rPh>
    <phoneticPr fontId="5"/>
  </si>
  <si>
    <t>市庁舎整備基金</t>
    <rPh sb="0" eb="3">
      <t>シチョウシャ</t>
    </rPh>
    <rPh sb="3" eb="5">
      <t>セイビ</t>
    </rPh>
    <rPh sb="5" eb="7">
      <t>キキン</t>
    </rPh>
    <phoneticPr fontId="5"/>
  </si>
  <si>
    <t>国際交流基金</t>
    <rPh sb="0" eb="2">
      <t>コクサイ</t>
    </rPh>
    <rPh sb="2" eb="4">
      <t>コウリュウ</t>
    </rPh>
    <rPh sb="4" eb="6">
      <t>キキン</t>
    </rPh>
    <phoneticPr fontId="5"/>
  </si>
  <si>
    <t>教育振興基金</t>
    <rPh sb="0" eb="2">
      <t>キョウイク</t>
    </rPh>
    <rPh sb="2" eb="4">
      <t>シンコウ</t>
    </rPh>
    <rPh sb="4" eb="6">
      <t>キキン</t>
    </rPh>
    <phoneticPr fontId="5"/>
  </si>
  <si>
    <t>子ども未来基金</t>
    <rPh sb="0" eb="1">
      <t>コ</t>
    </rPh>
    <rPh sb="3" eb="5">
      <t>ミライ</t>
    </rPh>
    <rPh sb="5" eb="7">
      <t>キキン</t>
    </rPh>
    <phoneticPr fontId="5"/>
  </si>
  <si>
    <t>（財）地場産業振興センター</t>
    <rPh sb="1" eb="2">
      <t>ザイ</t>
    </rPh>
    <rPh sb="3" eb="5">
      <t>ジバ</t>
    </rPh>
    <rPh sb="5" eb="7">
      <t>サンギョウ</t>
    </rPh>
    <rPh sb="7" eb="9">
      <t>シンコウ</t>
    </rPh>
    <phoneticPr fontId="24"/>
  </si>
  <si>
    <t>盛岡まちづくり（株）</t>
    <rPh sb="0" eb="2">
      <t>モリオカ</t>
    </rPh>
    <rPh sb="8" eb="9">
      <t>カブ</t>
    </rPh>
    <phoneticPr fontId="24"/>
  </si>
  <si>
    <t>（財）盛岡観光コンベンション協会</t>
    <rPh sb="1" eb="2">
      <t>ザイ</t>
    </rPh>
    <rPh sb="3" eb="5">
      <t>モリオカ</t>
    </rPh>
    <rPh sb="5" eb="7">
      <t>カンコウ</t>
    </rPh>
    <rPh sb="14" eb="16">
      <t>キョウカイ</t>
    </rPh>
    <phoneticPr fontId="24"/>
  </si>
  <si>
    <t>たまやま振興</t>
    <rPh sb="4" eb="6">
      <t>シンコウ</t>
    </rPh>
    <phoneticPr fontId="24"/>
  </si>
  <si>
    <t>（株）盛岡地域交流センター</t>
    <rPh sb="1" eb="2">
      <t>カブ</t>
    </rPh>
    <rPh sb="3" eb="5">
      <t>モリオカ</t>
    </rPh>
    <rPh sb="5" eb="7">
      <t>チイキ</t>
    </rPh>
    <rPh sb="7" eb="9">
      <t>コウリュウ</t>
    </rPh>
    <phoneticPr fontId="24"/>
  </si>
  <si>
    <t>（財）盛岡国際交流協会</t>
    <rPh sb="1" eb="2">
      <t>ザイ</t>
    </rPh>
    <rPh sb="3" eb="5">
      <t>モリオカ</t>
    </rPh>
    <rPh sb="5" eb="7">
      <t>コクサイ</t>
    </rPh>
    <rPh sb="7" eb="9">
      <t>コウリュウ</t>
    </rPh>
    <rPh sb="9" eb="11">
      <t>キョウカイ</t>
    </rPh>
    <phoneticPr fontId="24"/>
  </si>
  <si>
    <t>（社）盛岡市社会福祉事業団</t>
    <rPh sb="1" eb="2">
      <t>シャ</t>
    </rPh>
    <rPh sb="3" eb="6">
      <t>モリオカシ</t>
    </rPh>
    <rPh sb="6" eb="8">
      <t>シャカイ</t>
    </rPh>
    <rPh sb="8" eb="10">
      <t>フクシ</t>
    </rPh>
    <rPh sb="10" eb="13">
      <t>ジギョウダン</t>
    </rPh>
    <phoneticPr fontId="24"/>
  </si>
  <si>
    <t>盛岡市勤労者福祉サービスセンター</t>
    <rPh sb="0" eb="3">
      <t>モリオカシ</t>
    </rPh>
    <rPh sb="3" eb="6">
      <t>キンロウシャ</t>
    </rPh>
    <rPh sb="6" eb="8">
      <t>フクシ</t>
    </rPh>
    <phoneticPr fontId="24"/>
  </si>
  <si>
    <t>（財）盛岡地区勤労者共同福祉センター</t>
    <rPh sb="1" eb="2">
      <t>ザイ</t>
    </rPh>
    <rPh sb="3" eb="5">
      <t>モリオカ</t>
    </rPh>
    <rPh sb="5" eb="7">
      <t>チク</t>
    </rPh>
    <rPh sb="7" eb="10">
      <t>キンロウシャ</t>
    </rPh>
    <rPh sb="10" eb="12">
      <t>キョウドウ</t>
    </rPh>
    <rPh sb="12" eb="14">
      <t>フクシ</t>
    </rPh>
    <phoneticPr fontId="24"/>
  </si>
  <si>
    <t>盛岡市都南自治振興公社</t>
    <rPh sb="0" eb="3">
      <t>モリオカシ</t>
    </rPh>
    <rPh sb="3" eb="5">
      <t>トナン</t>
    </rPh>
    <rPh sb="5" eb="7">
      <t>ジチ</t>
    </rPh>
    <rPh sb="7" eb="9">
      <t>シンコウ</t>
    </rPh>
    <rPh sb="9" eb="11">
      <t>コウシャ</t>
    </rPh>
    <phoneticPr fontId="24"/>
  </si>
  <si>
    <t>（財）盛岡市駐車場公社</t>
    <rPh sb="1" eb="2">
      <t>ザイ</t>
    </rPh>
    <rPh sb="3" eb="6">
      <t>モリオカシ</t>
    </rPh>
    <rPh sb="6" eb="9">
      <t>チュウシャジョウ</t>
    </rPh>
    <rPh sb="9" eb="11">
      <t>コウシャ</t>
    </rPh>
    <phoneticPr fontId="24"/>
  </si>
  <si>
    <t>（財）盛岡市動物公園公社</t>
    <rPh sb="1" eb="2">
      <t>ザイ</t>
    </rPh>
    <rPh sb="3" eb="6">
      <t>モリオカシ</t>
    </rPh>
    <rPh sb="6" eb="8">
      <t>ドウブツ</t>
    </rPh>
    <rPh sb="8" eb="10">
      <t>コウエン</t>
    </rPh>
    <rPh sb="10" eb="12">
      <t>コウシャ</t>
    </rPh>
    <phoneticPr fontId="24"/>
  </si>
  <si>
    <t>（財）岩手育英会</t>
    <rPh sb="1" eb="2">
      <t>ザイ</t>
    </rPh>
    <rPh sb="3" eb="5">
      <t>イワテ</t>
    </rPh>
    <rPh sb="5" eb="8">
      <t>イクエイカイ</t>
    </rPh>
    <phoneticPr fontId="24"/>
  </si>
  <si>
    <t>（財）盛岡市文化振興事業団</t>
    <rPh sb="1" eb="2">
      <t>ザイ</t>
    </rPh>
    <rPh sb="3" eb="6">
      <t>モリオカシ</t>
    </rPh>
    <rPh sb="6" eb="8">
      <t>ブンカ</t>
    </rPh>
    <rPh sb="8" eb="10">
      <t>シンコウ</t>
    </rPh>
    <rPh sb="10" eb="13">
      <t>ジギョウダン</t>
    </rPh>
    <phoneticPr fontId="24"/>
  </si>
  <si>
    <t>（財）盛岡市スポーツ協会</t>
    <rPh sb="1" eb="2">
      <t>ザイ</t>
    </rPh>
    <rPh sb="3" eb="6">
      <t>モリオカシ</t>
    </rPh>
    <rPh sb="10" eb="12">
      <t>キョウカイ</t>
    </rPh>
    <phoneticPr fontId="24"/>
  </si>
  <si>
    <t>盛岡中央市場冷蔵</t>
    <rPh sb="0" eb="2">
      <t>モリオカ</t>
    </rPh>
    <rPh sb="2" eb="4">
      <t>チュウオウ</t>
    </rPh>
    <rPh sb="4" eb="6">
      <t>シジョウ</t>
    </rPh>
    <rPh sb="6" eb="8">
      <t>レイゾウ</t>
    </rPh>
    <phoneticPr fontId="2"/>
  </si>
  <si>
    <t>盛岡地区広域消防組合</t>
    <rPh sb="0" eb="2">
      <t>モリオカ</t>
    </rPh>
    <rPh sb="2" eb="4">
      <t>チク</t>
    </rPh>
    <rPh sb="4" eb="6">
      <t>コウイキ</t>
    </rPh>
    <rPh sb="6" eb="8">
      <t>ショウボウ</t>
    </rPh>
    <rPh sb="8" eb="10">
      <t>クミアイ</t>
    </rPh>
    <phoneticPr fontId="28"/>
  </si>
  <si>
    <t>盛岡・紫波地区環境施設組合</t>
    <rPh sb="0" eb="2">
      <t>モリオカ</t>
    </rPh>
    <rPh sb="3" eb="5">
      <t>シワ</t>
    </rPh>
    <rPh sb="5" eb="7">
      <t>チク</t>
    </rPh>
    <rPh sb="7" eb="9">
      <t>カンキョウ</t>
    </rPh>
    <rPh sb="9" eb="11">
      <t>シセツ</t>
    </rPh>
    <rPh sb="11" eb="13">
      <t>クミアイ</t>
    </rPh>
    <phoneticPr fontId="28"/>
  </si>
  <si>
    <t>盛岡地区衛生処理組合</t>
    <rPh sb="0" eb="2">
      <t>モリオカ</t>
    </rPh>
    <rPh sb="2" eb="4">
      <t>チク</t>
    </rPh>
    <rPh sb="4" eb="6">
      <t>エイセイ</t>
    </rPh>
    <rPh sb="6" eb="8">
      <t>ショリ</t>
    </rPh>
    <rPh sb="8" eb="10">
      <t>クミアイ</t>
    </rPh>
    <phoneticPr fontId="28"/>
  </si>
  <si>
    <t>盛岡市・矢巾町都市計画事業等組合</t>
    <rPh sb="0" eb="3">
      <t>モリオカシ</t>
    </rPh>
    <rPh sb="4" eb="7">
      <t>ヤハバチョウ</t>
    </rPh>
    <rPh sb="7" eb="9">
      <t>トシ</t>
    </rPh>
    <rPh sb="9" eb="11">
      <t>ケイカク</t>
    </rPh>
    <rPh sb="11" eb="13">
      <t>ジギョウ</t>
    </rPh>
    <rPh sb="13" eb="14">
      <t>トウ</t>
    </rPh>
    <rPh sb="14" eb="16">
      <t>クミアイ</t>
    </rPh>
    <phoneticPr fontId="28"/>
  </si>
  <si>
    <t>矢櫃山造林一部組合</t>
    <rPh sb="0" eb="1">
      <t>ヤ</t>
    </rPh>
    <rPh sb="1" eb="2">
      <t>ヒツ</t>
    </rPh>
    <rPh sb="2" eb="3">
      <t>ヤマ</t>
    </rPh>
    <rPh sb="3" eb="5">
      <t>ゾウリン</t>
    </rPh>
    <rPh sb="5" eb="7">
      <t>イチブ</t>
    </rPh>
    <rPh sb="7" eb="9">
      <t>クミアイ</t>
    </rPh>
    <phoneticPr fontId="28"/>
  </si>
  <si>
    <t>岩手・玉山環境組合</t>
    <rPh sb="0" eb="2">
      <t>イワテ</t>
    </rPh>
    <rPh sb="3" eb="5">
      <t>タマヤマ</t>
    </rPh>
    <rPh sb="5" eb="7">
      <t>カンキョウ</t>
    </rPh>
    <rPh sb="7" eb="9">
      <t>クミアイ</t>
    </rPh>
    <phoneticPr fontId="28"/>
  </si>
  <si>
    <t>盛岡北部行政事務組合</t>
    <rPh sb="0" eb="2">
      <t>モリオカ</t>
    </rPh>
    <rPh sb="2" eb="4">
      <t>ホクブ</t>
    </rPh>
    <rPh sb="4" eb="6">
      <t>ギョウセイ</t>
    </rPh>
    <rPh sb="6" eb="8">
      <t>ジム</t>
    </rPh>
    <rPh sb="8" eb="10">
      <t>クミアイ</t>
    </rPh>
    <phoneticPr fontId="28"/>
  </si>
  <si>
    <t>岩手県後期高齢者医療広域連合</t>
    <rPh sb="0" eb="3">
      <t>イワテケン</t>
    </rPh>
    <rPh sb="3" eb="5">
      <t>コウキ</t>
    </rPh>
    <rPh sb="5" eb="8">
      <t>コウレイシャ</t>
    </rPh>
    <rPh sb="8" eb="10">
      <t>イリョウ</t>
    </rPh>
    <rPh sb="10" eb="12">
      <t>コウイキ</t>
    </rPh>
    <rPh sb="12" eb="14">
      <t>レンゴウ</t>
    </rPh>
    <phoneticPr fontId="28"/>
  </si>
  <si>
    <t>岩手県市町村総合事務組合</t>
    <rPh sb="0" eb="3">
      <t>イワテケン</t>
    </rPh>
    <rPh sb="3" eb="6">
      <t>シチョウソン</t>
    </rPh>
    <rPh sb="6" eb="8">
      <t>ソウゴウ</t>
    </rPh>
    <rPh sb="8" eb="10">
      <t>ジム</t>
    </rPh>
    <rPh sb="10" eb="12">
      <t>クミアイ</t>
    </rPh>
    <phoneticPr fontId="2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</si>
  <si>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</si>
  <si>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</si>
  <si>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</si>
  <si>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1"/>
        <rFont val="ＭＳ Ｐゴシック"/>
        <family val="3"/>
        <charset val="128"/>
      </rPr>
      <t>地方債の新規発行額を抑制してきたことなどから，年々数値は改善の傾向にあるが，平成４～10年度に行った大規模施設の建設，区画整理等の都市計画事業への充当債の償還に係る充当一般財源が 120億円を超えていることが将来負担比率を高める要因となっており，類似団体を上回っている状況にある。</t>
    </r>
    <r>
      <rPr>
        <sz val="11"/>
        <color rgb="FFFF0000"/>
        <rFont val="ＭＳ Ｐゴシック"/>
        <family val="3"/>
        <charset val="128"/>
      </rPr>
      <t xml:space="preserve">
　</t>
    </r>
    <r>
      <rPr>
        <sz val="11"/>
        <rFont val="ＭＳ Ｐゴシック"/>
        <family val="3"/>
        <charset val="128"/>
      </rPr>
      <t>有形固定資産減価償却率については，上昇傾向にあり，類似団体平均に近づいているが，公共施設等総合管理計画等に基づく大規模改修等を平成30年度から本格化しており，類似団体平均を上回ることは回避できるものと見込まれる。</t>
    </r>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</si>
  <si>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</si>
  <si>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</si>
  <si>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</si>
  <si>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</si>
  <si>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</si>
  <si>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</si>
  <si>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実質公債費比率は対前年度比  0.2 ptの増となった。平成４～10年度に行った大規模施設の建設，区画整理等の都市計画事業債の償還はピークを過ぎたものの，元利償還金充当一般財源が依然として高い水準にあるため，将来負担比率及び実質公債費比率とも類似団体平均を上回っている。
　総合計画実施計画に掲げる自治体経営の取組において，実質公債費比率においては，14%を上回らないように，将来負担比率算においては，算定開始から現在までで最も数値の高かった 149.4%を上回らない財政運営を行うこととして目標値を設定している。
　</t>
    <rPh sb="23" eb="24">
      <t>ゾウ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</si>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</sst>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715A053-0951-42D0-A302-ED278D9E42B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51BF-431F-8B1B-E51C71F6A0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52196</c:v>
                </c:pt>
                <c:pt idx="1">
                  <c:v>45531</c:v>
                </c:pt>
                <c:pt idx="2">
                  <c:v>39733</c:v>
                </c:pt>
                <c:pt idx="3">
                  <c:v>45470</c:v>
                </c:pt>
                <c:pt idx="4">
                  <c:v>59573</c:v>
                </c:pt>
              </c:numCache>
            </c:numRef>
          </c:val>
          <c:smooth val="0"/>
          <c:extLst>
            <c:ext xmlns:c16="http://schemas.microsoft.com/office/drawing/2014/chart" uri="{C3380CC4-5D6E-409C-BE32-E72D297353CC}">
              <c16:uniqueId val="{00000001-51BF-431F-8B1B-E51C71F6A08A}"/>
            </c:ext>
          </c:extLst>
        </c:ser>
        <c:dLbls>
          <c:showLegendKey val="0"/>
          <c:showVal val="0"/>
          <c:showCatName val="0"/>
          <c:showSerName val="0"/>
          <c:showPercent val="0"/>
          <c:showBubbleSize val="0"/>
        </c:dLbls>
        <c:marker val="1"/>
        <c:smooth val="0"/>
        <c:axId val="208048128"/>
        <c:axId val="208050048"/>
      </c:lineChart>
      <c:catAx>
        <c:axId val="208048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050048"/>
        <c:crosses val="autoZero"/>
        <c:auto val="1"/>
        <c:lblAlgn val="ctr"/>
        <c:lblOffset val="100"/>
        <c:tickLblSkip val="1"/>
        <c:tickMarkSkip val="1"/>
        <c:noMultiLvlLbl val="0"/>
      </c:catAx>
      <c:valAx>
        <c:axId val="2080500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048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2.83</c:v>
                </c:pt>
                <c:pt idx="1">
                  <c:v>2</c:v>
                </c:pt>
                <c:pt idx="2">
                  <c:v>1.88</c:v>
                </c:pt>
                <c:pt idx="3">
                  <c:v>1.61</c:v>
                </c:pt>
                <c:pt idx="4">
                  <c:v>0.64</c:v>
                </c:pt>
              </c:numCache>
            </c:numRef>
          </c:val>
          <c:extLst>
            <c:ext xmlns:c16="http://schemas.microsoft.com/office/drawing/2014/chart" uri="{C3380CC4-5D6E-409C-BE32-E72D297353CC}">
              <c16:uniqueId val="{00000000-9D8D-4F5C-B9B1-9457EED307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16.11</c:v>
                </c:pt>
                <c:pt idx="1">
                  <c:v>14.34</c:v>
                </c:pt>
                <c:pt idx="2">
                  <c:v>12.27</c:v>
                </c:pt>
                <c:pt idx="3">
                  <c:v>12.1</c:v>
                </c:pt>
                <c:pt idx="4">
                  <c:v>12.08</c:v>
                </c:pt>
              </c:numCache>
            </c:numRef>
          </c:val>
          <c:extLst>
            <c:ext xmlns:c16="http://schemas.microsoft.com/office/drawing/2014/chart" uri="{C3380CC4-5D6E-409C-BE32-E72D297353CC}">
              <c16:uniqueId val="{00000001-9D8D-4F5C-B9B1-9457EED30719}"/>
            </c:ext>
          </c:extLst>
        </c:ser>
        <c:dLbls>
          <c:showLegendKey val="0"/>
          <c:showVal val="0"/>
          <c:showCatName val="0"/>
          <c:showSerName val="0"/>
          <c:showPercent val="0"/>
          <c:showBubbleSize val="0"/>
        </c:dLbls>
        <c:gapWidth val="250"/>
        <c:overlap val="100"/>
        <c:axId val="217576576"/>
        <c:axId val="217578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0.66</c:v>
                </c:pt>
                <c:pt idx="1">
                  <c:v>-2.66</c:v>
                </c:pt>
                <c:pt idx="2">
                  <c:v>-2.13</c:v>
                </c:pt>
                <c:pt idx="3">
                  <c:v>-0.52</c:v>
                </c:pt>
                <c:pt idx="4">
                  <c:v>-0.98</c:v>
                </c:pt>
              </c:numCache>
            </c:numRef>
          </c:val>
          <c:smooth val="0"/>
          <c:extLst>
            <c:ext xmlns:c16="http://schemas.microsoft.com/office/drawing/2014/chart" uri="{C3380CC4-5D6E-409C-BE32-E72D297353CC}">
              <c16:uniqueId val="{00000002-9D8D-4F5C-B9B1-9457EED30719}"/>
            </c:ext>
          </c:extLst>
        </c:ser>
        <c:dLbls>
          <c:showLegendKey val="0"/>
          <c:showVal val="0"/>
          <c:showCatName val="0"/>
          <c:showSerName val="0"/>
          <c:showPercent val="0"/>
          <c:showBubbleSize val="0"/>
        </c:dLbls>
        <c:marker val="1"/>
        <c:smooth val="0"/>
        <c:axId val="217576576"/>
        <c:axId val="217578496"/>
      </c:lineChart>
      <c:catAx>
        <c:axId val="21757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7578496"/>
        <c:crosses val="autoZero"/>
        <c:auto val="1"/>
        <c:lblAlgn val="ctr"/>
        <c:lblOffset val="100"/>
        <c:tickLblSkip val="1"/>
        <c:tickMarkSkip val="1"/>
        <c:noMultiLvlLbl val="0"/>
      </c:catAx>
      <c:valAx>
        <c:axId val="217578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57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F42-4A3C-A1E6-13541000BC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42-4A3C-A1E6-13541000BC51}"/>
            </c:ext>
          </c:extLst>
        </c:ser>
        <c:ser>
          <c:idx val="2"/>
          <c:order val="2"/>
          <c:tx>
            <c:strRef>
              <c:f>データシート!$A$29</c:f>
              <c:strCache>
                <c:ptCount val="1"/>
                <c:pt idx="0">
                  <c:v>後期高齢者医療費特別会計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5F42-4A3C-A1E6-13541000BC51}"/>
            </c:ext>
          </c:extLst>
        </c:ser>
        <c:ser>
          <c:idx val="3"/>
          <c:order val="3"/>
          <c:tx>
            <c:strRef>
              <c:f>データシート!$A$30</c:f>
              <c:strCache>
                <c:ptCount val="1"/>
                <c:pt idx="0">
                  <c:v>母子父子寡婦福祉資金貸付事業費特別会計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0.19</c:v>
                </c:pt>
                <c:pt idx="2">
                  <c:v>#N/A</c:v>
                </c:pt>
                <c:pt idx="3">
                  <c:v>0.27</c:v>
                </c:pt>
                <c:pt idx="4">
                  <c:v>#N/A</c:v>
                </c:pt>
                <c:pt idx="5">
                  <c:v>0.26</c:v>
                </c:pt>
                <c:pt idx="6">
                  <c:v>#N/A</c:v>
                </c:pt>
                <c:pt idx="7">
                  <c:v>0.11</c:v>
                </c:pt>
                <c:pt idx="8">
                  <c:v>#N/A</c:v>
                </c:pt>
                <c:pt idx="9">
                  <c:v>0.01</c:v>
                </c:pt>
              </c:numCache>
            </c:numRef>
          </c:val>
          <c:extLst>
            <c:ext xmlns:c16="http://schemas.microsoft.com/office/drawing/2014/chart" uri="{C3380CC4-5D6E-409C-BE32-E72D297353CC}">
              <c16:uniqueId val="{00000003-5F42-4A3C-A1E6-13541000BC51}"/>
            </c:ext>
          </c:extLst>
        </c:ser>
        <c:ser>
          <c:idx val="4"/>
          <c:order val="4"/>
          <c:tx>
            <c:strRef>
              <c:f>データシート!$A$31</c:f>
              <c:strCache>
                <c:ptCount val="1"/>
                <c:pt idx="0">
                  <c:v>国民健康保険費特別会計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0.67</c:v>
                </c:pt>
                <c:pt idx="2">
                  <c:v>#N/A</c:v>
                </c:pt>
                <c:pt idx="3">
                  <c:v>0.61</c:v>
                </c:pt>
                <c:pt idx="4">
                  <c:v>#N/A</c:v>
                </c:pt>
                <c:pt idx="5">
                  <c:v>2.0099999999999998</c:v>
                </c:pt>
                <c:pt idx="6">
                  <c:v>#N/A</c:v>
                </c:pt>
                <c:pt idx="7">
                  <c:v>0.26</c:v>
                </c:pt>
                <c:pt idx="8">
                  <c:v>#N/A</c:v>
                </c:pt>
                <c:pt idx="9">
                  <c:v>0.11</c:v>
                </c:pt>
              </c:numCache>
            </c:numRef>
          </c:val>
          <c:extLst>
            <c:ext xmlns:c16="http://schemas.microsoft.com/office/drawing/2014/chart" uri="{C3380CC4-5D6E-409C-BE32-E72D297353CC}">
              <c16:uniqueId val="{00000004-5F42-4A3C-A1E6-13541000BC51}"/>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2.63</c:v>
                </c:pt>
                <c:pt idx="2">
                  <c:v>#N/A</c:v>
                </c:pt>
                <c:pt idx="3">
                  <c:v>1.72</c:v>
                </c:pt>
                <c:pt idx="4">
                  <c:v>#N/A</c:v>
                </c:pt>
                <c:pt idx="5">
                  <c:v>1.61</c:v>
                </c:pt>
                <c:pt idx="6">
                  <c:v>#N/A</c:v>
                </c:pt>
                <c:pt idx="7">
                  <c:v>1.49</c:v>
                </c:pt>
                <c:pt idx="8">
                  <c:v>#N/A</c:v>
                </c:pt>
                <c:pt idx="9">
                  <c:v>0.63</c:v>
                </c:pt>
              </c:numCache>
            </c:numRef>
          </c:val>
          <c:extLst>
            <c:ext xmlns:c16="http://schemas.microsoft.com/office/drawing/2014/chart" uri="{C3380CC4-5D6E-409C-BE32-E72D297353CC}">
              <c16:uniqueId val="{00000005-5F42-4A3C-A1E6-13541000BC51}"/>
            </c:ext>
          </c:extLst>
        </c:ser>
        <c:ser>
          <c:idx val="6"/>
          <c:order val="6"/>
          <c:tx>
            <c:strRef>
              <c:f>データシート!$A$33</c:f>
              <c:strCache>
                <c:ptCount val="1"/>
                <c:pt idx="0">
                  <c:v>介護保険費特別会計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0.36</c:v>
                </c:pt>
                <c:pt idx="4">
                  <c:v>#N/A</c:v>
                </c:pt>
                <c:pt idx="5">
                  <c:v>0.32</c:v>
                </c:pt>
                <c:pt idx="6">
                  <c:v>#N/A</c:v>
                </c:pt>
                <c:pt idx="7">
                  <c:v>0.26</c:v>
                </c:pt>
                <c:pt idx="8">
                  <c:v>#N/A</c:v>
                </c:pt>
                <c:pt idx="9">
                  <c:v>0.75</c:v>
                </c:pt>
              </c:numCache>
            </c:numRef>
          </c:val>
          <c:extLst>
            <c:ext xmlns:c16="http://schemas.microsoft.com/office/drawing/2014/chart" uri="{C3380CC4-5D6E-409C-BE32-E72D297353CC}">
              <c16:uniqueId val="{00000006-5F42-4A3C-A1E6-13541000BC5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2.92</c:v>
                </c:pt>
                <c:pt idx="2">
                  <c:v>#N/A</c:v>
                </c:pt>
                <c:pt idx="3">
                  <c:v>3.41</c:v>
                </c:pt>
                <c:pt idx="4">
                  <c:v>#N/A</c:v>
                </c:pt>
                <c:pt idx="5">
                  <c:v>3.93</c:v>
                </c:pt>
                <c:pt idx="6">
                  <c:v>#N/A</c:v>
                </c:pt>
                <c:pt idx="7">
                  <c:v>4.68</c:v>
                </c:pt>
                <c:pt idx="8">
                  <c:v>#N/A</c:v>
                </c:pt>
                <c:pt idx="9">
                  <c:v>5.89</c:v>
                </c:pt>
              </c:numCache>
            </c:numRef>
          </c:val>
          <c:extLst>
            <c:ext xmlns:c16="http://schemas.microsoft.com/office/drawing/2014/chart" uri="{C3380CC4-5D6E-409C-BE32-E72D297353CC}">
              <c16:uniqueId val="{00000007-5F42-4A3C-A1E6-13541000BC5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17.100000000000001</c:v>
                </c:pt>
                <c:pt idx="2">
                  <c:v>#N/A</c:v>
                </c:pt>
                <c:pt idx="3">
                  <c:v>17.09</c:v>
                </c:pt>
                <c:pt idx="4">
                  <c:v>#N/A</c:v>
                </c:pt>
                <c:pt idx="5">
                  <c:v>17.18</c:v>
                </c:pt>
                <c:pt idx="6">
                  <c:v>#N/A</c:v>
                </c:pt>
                <c:pt idx="7">
                  <c:v>16.8</c:v>
                </c:pt>
                <c:pt idx="8">
                  <c:v>#N/A</c:v>
                </c:pt>
                <c:pt idx="9">
                  <c:v>16.53</c:v>
                </c:pt>
              </c:numCache>
            </c:numRef>
          </c:val>
          <c:extLst>
            <c:ext xmlns:c16="http://schemas.microsoft.com/office/drawing/2014/chart" uri="{C3380CC4-5D6E-409C-BE32-E72D297353CC}">
              <c16:uniqueId val="{00000008-5F42-4A3C-A1E6-13541000BC5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0.35</c:v>
                </c:pt>
                <c:pt idx="2">
                  <c:v>#N/A</c:v>
                </c:pt>
                <c:pt idx="3">
                  <c:v>0.13</c:v>
                </c:pt>
                <c:pt idx="4">
                  <c:v>0.17</c:v>
                </c:pt>
                <c:pt idx="5">
                  <c:v>#N/A</c:v>
                </c:pt>
                <c:pt idx="6">
                  <c:v>0.33</c:v>
                </c:pt>
                <c:pt idx="7">
                  <c:v>#N/A</c:v>
                </c:pt>
                <c:pt idx="8">
                  <c:v>0.46</c:v>
                </c:pt>
                <c:pt idx="9">
                  <c:v>#N/A</c:v>
                </c:pt>
              </c:numCache>
            </c:numRef>
          </c:val>
          <c:extLst>
            <c:ext xmlns:c16="http://schemas.microsoft.com/office/drawing/2014/chart" uri="{C3380CC4-5D6E-409C-BE32-E72D297353CC}">
              <c16:uniqueId val="{00000009-5F42-4A3C-A1E6-13541000BC51}"/>
            </c:ext>
          </c:extLst>
        </c:ser>
        <c:dLbls>
          <c:showLegendKey val="0"/>
          <c:showVal val="0"/>
          <c:showCatName val="0"/>
          <c:showSerName val="0"/>
          <c:showPercent val="0"/>
          <c:showBubbleSize val="0"/>
        </c:dLbls>
        <c:gapWidth val="150"/>
        <c:overlap val="100"/>
        <c:axId val="217943040"/>
        <c:axId val="217948928"/>
      </c:barChart>
      <c:catAx>
        <c:axId val="21794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948928"/>
        <c:crosses val="autoZero"/>
        <c:auto val="1"/>
        <c:lblAlgn val="ctr"/>
        <c:lblOffset val="100"/>
        <c:tickLblSkip val="1"/>
        <c:tickMarkSkip val="1"/>
        <c:noMultiLvlLbl val="0"/>
      </c:catAx>
      <c:valAx>
        <c:axId val="217948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943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11862</c:v>
                </c:pt>
                <c:pt idx="5">
                  <c:v>11801</c:v>
                </c:pt>
                <c:pt idx="8">
                  <c:v>11632</c:v>
                </c:pt>
                <c:pt idx="11">
                  <c:v>11406</c:v>
                </c:pt>
                <c:pt idx="14">
                  <c:v>11069</c:v>
                </c:pt>
              </c:numCache>
            </c:numRef>
          </c:val>
          <c:extLst>
            <c:ext xmlns:c16="http://schemas.microsoft.com/office/drawing/2014/chart" uri="{C3380CC4-5D6E-409C-BE32-E72D297353CC}">
              <c16:uniqueId val="{00000000-BA55-47D3-8077-BC83B357B9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55-47D3-8077-BC83B357B9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183</c:v>
                </c:pt>
                <c:pt idx="3">
                  <c:v>183</c:v>
                </c:pt>
                <c:pt idx="6">
                  <c:v>183</c:v>
                </c:pt>
                <c:pt idx="9">
                  <c:v>168</c:v>
                </c:pt>
                <c:pt idx="12">
                  <c:v>147</c:v>
                </c:pt>
              </c:numCache>
            </c:numRef>
          </c:val>
          <c:extLst>
            <c:ext xmlns:c16="http://schemas.microsoft.com/office/drawing/2014/chart" uri="{C3380CC4-5D6E-409C-BE32-E72D297353CC}">
              <c16:uniqueId val="{00000002-BA55-47D3-8077-BC83B357B9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501</c:v>
                </c:pt>
                <c:pt idx="3">
                  <c:v>472</c:v>
                </c:pt>
                <c:pt idx="6">
                  <c:v>419</c:v>
                </c:pt>
                <c:pt idx="9">
                  <c:v>499</c:v>
                </c:pt>
                <c:pt idx="12">
                  <c:v>563</c:v>
                </c:pt>
              </c:numCache>
            </c:numRef>
          </c:val>
          <c:extLst>
            <c:ext xmlns:c16="http://schemas.microsoft.com/office/drawing/2014/chart" uri="{C3380CC4-5D6E-409C-BE32-E72D297353CC}">
              <c16:uniqueId val="{00000003-BA55-47D3-8077-BC83B357B9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3772</c:v>
                </c:pt>
                <c:pt idx="3">
                  <c:v>3695</c:v>
                </c:pt>
                <c:pt idx="6">
                  <c:v>3562</c:v>
                </c:pt>
                <c:pt idx="9">
                  <c:v>3460</c:v>
                </c:pt>
                <c:pt idx="12">
                  <c:v>3399</c:v>
                </c:pt>
              </c:numCache>
            </c:numRef>
          </c:val>
          <c:extLst>
            <c:ext xmlns:c16="http://schemas.microsoft.com/office/drawing/2014/chart" uri="{C3380CC4-5D6E-409C-BE32-E72D297353CC}">
              <c16:uniqueId val="{00000004-BA55-47D3-8077-BC83B357B9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55-47D3-8077-BC83B357B9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55-47D3-8077-BC83B357B9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12921</c:v>
                </c:pt>
                <c:pt idx="3">
                  <c:v>12457</c:v>
                </c:pt>
                <c:pt idx="6">
                  <c:v>12560</c:v>
                </c:pt>
                <c:pt idx="9">
                  <c:v>12436</c:v>
                </c:pt>
                <c:pt idx="12">
                  <c:v>12353</c:v>
                </c:pt>
              </c:numCache>
            </c:numRef>
          </c:val>
          <c:extLst>
            <c:ext xmlns:c16="http://schemas.microsoft.com/office/drawing/2014/chart" uri="{C3380CC4-5D6E-409C-BE32-E72D297353CC}">
              <c16:uniqueId val="{00000007-BA55-47D3-8077-BC83B357B955}"/>
            </c:ext>
          </c:extLst>
        </c:ser>
        <c:dLbls>
          <c:showLegendKey val="0"/>
          <c:showVal val="0"/>
          <c:showCatName val="0"/>
          <c:showSerName val="0"/>
          <c:showPercent val="0"/>
          <c:showBubbleSize val="0"/>
        </c:dLbls>
        <c:gapWidth val="100"/>
        <c:overlap val="100"/>
        <c:axId val="168476672"/>
        <c:axId val="168478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5515</c:v>
                </c:pt>
                <c:pt idx="2">
                  <c:v>#N/A</c:v>
                </c:pt>
                <c:pt idx="3">
                  <c:v>#N/A</c:v>
                </c:pt>
                <c:pt idx="4">
                  <c:v>5006</c:v>
                </c:pt>
                <c:pt idx="5">
                  <c:v>#N/A</c:v>
                </c:pt>
                <c:pt idx="6">
                  <c:v>#N/A</c:v>
                </c:pt>
                <c:pt idx="7">
                  <c:v>5092</c:v>
                </c:pt>
                <c:pt idx="8">
                  <c:v>#N/A</c:v>
                </c:pt>
                <c:pt idx="9">
                  <c:v>#N/A</c:v>
                </c:pt>
                <c:pt idx="10">
                  <c:v>5157</c:v>
                </c:pt>
                <c:pt idx="11">
                  <c:v>#N/A</c:v>
                </c:pt>
                <c:pt idx="12">
                  <c:v>#N/A</c:v>
                </c:pt>
                <c:pt idx="13">
                  <c:v>5393</c:v>
                </c:pt>
                <c:pt idx="14">
                  <c:v>#N/A</c:v>
                </c:pt>
              </c:numCache>
            </c:numRef>
          </c:val>
          <c:smooth val="0"/>
          <c:extLst>
            <c:ext xmlns:c16="http://schemas.microsoft.com/office/drawing/2014/chart" uri="{C3380CC4-5D6E-409C-BE32-E72D297353CC}">
              <c16:uniqueId val="{00000008-BA55-47D3-8077-BC83B357B955}"/>
            </c:ext>
          </c:extLst>
        </c:ser>
        <c:dLbls>
          <c:showLegendKey val="0"/>
          <c:showVal val="0"/>
          <c:showCatName val="0"/>
          <c:showSerName val="0"/>
          <c:showPercent val="0"/>
          <c:showBubbleSize val="0"/>
        </c:dLbls>
        <c:marker val="1"/>
        <c:smooth val="0"/>
        <c:axId val="168476672"/>
        <c:axId val="168478592"/>
      </c:lineChart>
      <c:catAx>
        <c:axId val="16847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478592"/>
        <c:crosses val="autoZero"/>
        <c:auto val="1"/>
        <c:lblAlgn val="ctr"/>
        <c:lblOffset val="100"/>
        <c:tickLblSkip val="1"/>
        <c:tickMarkSkip val="1"/>
        <c:noMultiLvlLbl val="0"/>
      </c:catAx>
      <c:valAx>
        <c:axId val="168478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47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106272</c:v>
                </c:pt>
                <c:pt idx="5">
                  <c:v>104665</c:v>
                </c:pt>
                <c:pt idx="8">
                  <c:v>104943</c:v>
                </c:pt>
                <c:pt idx="11">
                  <c:v>104948</c:v>
                </c:pt>
                <c:pt idx="14">
                  <c:v>104005</c:v>
                </c:pt>
              </c:numCache>
            </c:numRef>
          </c:val>
          <c:extLst>
            <c:ext xmlns:c16="http://schemas.microsoft.com/office/drawing/2014/chart" uri="{C3380CC4-5D6E-409C-BE32-E72D297353CC}">
              <c16:uniqueId val="{00000000-9B3D-46BA-A3DE-F805D08C41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21290</c:v>
                </c:pt>
                <c:pt idx="5">
                  <c:v>21055</c:v>
                </c:pt>
                <c:pt idx="8">
                  <c:v>20633</c:v>
                </c:pt>
                <c:pt idx="11">
                  <c:v>20833</c:v>
                </c:pt>
                <c:pt idx="14">
                  <c:v>20400</c:v>
                </c:pt>
              </c:numCache>
            </c:numRef>
          </c:val>
          <c:extLst>
            <c:ext xmlns:c16="http://schemas.microsoft.com/office/drawing/2014/chart" uri="{C3380CC4-5D6E-409C-BE32-E72D297353CC}">
              <c16:uniqueId val="{00000001-9B3D-46BA-A3DE-F805D08C41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15138</c:v>
                </c:pt>
                <c:pt idx="5">
                  <c:v>16696</c:v>
                </c:pt>
                <c:pt idx="8">
                  <c:v>15668</c:v>
                </c:pt>
                <c:pt idx="11">
                  <c:v>15449</c:v>
                </c:pt>
                <c:pt idx="14">
                  <c:v>15587</c:v>
                </c:pt>
              </c:numCache>
            </c:numRef>
          </c:val>
          <c:extLst>
            <c:ext xmlns:c16="http://schemas.microsoft.com/office/drawing/2014/chart" uri="{C3380CC4-5D6E-409C-BE32-E72D297353CC}">
              <c16:uniqueId val="{00000002-9B3D-46BA-A3DE-F805D08C41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3D-46BA-A3DE-F805D08C41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3D-46BA-A3DE-F805D08C41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22</c:v>
                </c:pt>
                <c:pt idx="3">
                  <c:v>3</c:v>
                </c:pt>
                <c:pt idx="6">
                  <c:v>0</c:v>
                </c:pt>
                <c:pt idx="9">
                  <c:v>0</c:v>
                </c:pt>
                <c:pt idx="12">
                  <c:v>0</c:v>
                </c:pt>
              </c:numCache>
            </c:numRef>
          </c:val>
          <c:extLst>
            <c:ext xmlns:c16="http://schemas.microsoft.com/office/drawing/2014/chart" uri="{C3380CC4-5D6E-409C-BE32-E72D297353CC}">
              <c16:uniqueId val="{00000005-9B3D-46BA-A3DE-F805D08C41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13673</c:v>
                </c:pt>
                <c:pt idx="3">
                  <c:v>13920</c:v>
                </c:pt>
                <c:pt idx="6">
                  <c:v>13162</c:v>
                </c:pt>
                <c:pt idx="9">
                  <c:v>12854</c:v>
                </c:pt>
                <c:pt idx="12">
                  <c:v>12585</c:v>
                </c:pt>
              </c:numCache>
            </c:numRef>
          </c:val>
          <c:extLst>
            <c:ext xmlns:c16="http://schemas.microsoft.com/office/drawing/2014/chart" uri="{C3380CC4-5D6E-409C-BE32-E72D297353CC}">
              <c16:uniqueId val="{00000006-9B3D-46BA-A3DE-F805D08C41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2759</c:v>
                </c:pt>
                <c:pt idx="3">
                  <c:v>2675</c:v>
                </c:pt>
                <c:pt idx="6">
                  <c:v>2927</c:v>
                </c:pt>
                <c:pt idx="9">
                  <c:v>3095</c:v>
                </c:pt>
                <c:pt idx="12">
                  <c:v>2941</c:v>
                </c:pt>
              </c:numCache>
            </c:numRef>
          </c:val>
          <c:extLst>
            <c:ext xmlns:c16="http://schemas.microsoft.com/office/drawing/2014/chart" uri="{C3380CC4-5D6E-409C-BE32-E72D297353CC}">
              <c16:uniqueId val="{00000007-9B3D-46BA-A3DE-F805D08C41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32355</c:v>
                </c:pt>
                <c:pt idx="3">
                  <c:v>29925</c:v>
                </c:pt>
                <c:pt idx="6">
                  <c:v>27945</c:v>
                </c:pt>
                <c:pt idx="9">
                  <c:v>26206</c:v>
                </c:pt>
                <c:pt idx="12">
                  <c:v>24858</c:v>
                </c:pt>
              </c:numCache>
            </c:numRef>
          </c:val>
          <c:extLst>
            <c:ext xmlns:c16="http://schemas.microsoft.com/office/drawing/2014/chart" uri="{C3380CC4-5D6E-409C-BE32-E72D297353CC}">
              <c16:uniqueId val="{00000008-9B3D-46BA-A3DE-F805D08C41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1318</c:v>
                </c:pt>
                <c:pt idx="3">
                  <c:v>975</c:v>
                </c:pt>
                <c:pt idx="6">
                  <c:v>704</c:v>
                </c:pt>
                <c:pt idx="9">
                  <c:v>515</c:v>
                </c:pt>
                <c:pt idx="12">
                  <c:v>374</c:v>
                </c:pt>
              </c:numCache>
            </c:numRef>
          </c:val>
          <c:extLst>
            <c:ext xmlns:c16="http://schemas.microsoft.com/office/drawing/2014/chart" uri="{C3380CC4-5D6E-409C-BE32-E72D297353CC}">
              <c16:uniqueId val="{00000009-9B3D-46BA-A3DE-F805D08C41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132181</c:v>
                </c:pt>
                <c:pt idx="3">
                  <c:v>132055</c:v>
                </c:pt>
                <c:pt idx="6">
                  <c:v>131453</c:v>
                </c:pt>
                <c:pt idx="9">
                  <c:v>131489</c:v>
                </c:pt>
                <c:pt idx="12">
                  <c:v>133658</c:v>
                </c:pt>
              </c:numCache>
            </c:numRef>
          </c:val>
          <c:extLst>
            <c:ext xmlns:c16="http://schemas.microsoft.com/office/drawing/2014/chart" uri="{C3380CC4-5D6E-409C-BE32-E72D297353CC}">
              <c16:uniqueId val="{0000000A-9B3D-46BA-A3DE-F805D08C4122}"/>
            </c:ext>
          </c:extLst>
        </c:ser>
        <c:dLbls>
          <c:showLegendKey val="0"/>
          <c:showVal val="0"/>
          <c:showCatName val="0"/>
          <c:showSerName val="0"/>
          <c:showPercent val="0"/>
          <c:showBubbleSize val="0"/>
        </c:dLbls>
        <c:gapWidth val="100"/>
        <c:overlap val="100"/>
        <c:axId val="209302272"/>
        <c:axId val="209304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39609</c:v>
                </c:pt>
                <c:pt idx="2">
                  <c:v>#N/A</c:v>
                </c:pt>
                <c:pt idx="3">
                  <c:v>#N/A</c:v>
                </c:pt>
                <c:pt idx="4">
                  <c:v>37137</c:v>
                </c:pt>
                <c:pt idx="5">
                  <c:v>#N/A</c:v>
                </c:pt>
                <c:pt idx="6">
                  <c:v>#N/A</c:v>
                </c:pt>
                <c:pt idx="7">
                  <c:v>34947</c:v>
                </c:pt>
                <c:pt idx="8">
                  <c:v>#N/A</c:v>
                </c:pt>
                <c:pt idx="9">
                  <c:v>#N/A</c:v>
                </c:pt>
                <c:pt idx="10">
                  <c:v>32929</c:v>
                </c:pt>
                <c:pt idx="11">
                  <c:v>#N/A</c:v>
                </c:pt>
                <c:pt idx="12">
                  <c:v>#N/A</c:v>
                </c:pt>
                <c:pt idx="13">
                  <c:v>34425</c:v>
                </c:pt>
                <c:pt idx="14">
                  <c:v>#N/A</c:v>
                </c:pt>
              </c:numCache>
            </c:numRef>
          </c:val>
          <c:smooth val="0"/>
          <c:extLst>
            <c:ext xmlns:c16="http://schemas.microsoft.com/office/drawing/2014/chart" uri="{C3380CC4-5D6E-409C-BE32-E72D297353CC}">
              <c16:uniqueId val="{0000000B-9B3D-46BA-A3DE-F805D08C4122}"/>
            </c:ext>
          </c:extLst>
        </c:ser>
        <c:dLbls>
          <c:showLegendKey val="0"/>
          <c:showVal val="0"/>
          <c:showCatName val="0"/>
          <c:showSerName val="0"/>
          <c:showPercent val="0"/>
          <c:showBubbleSize val="0"/>
        </c:dLbls>
        <c:marker val="1"/>
        <c:smooth val="0"/>
        <c:axId val="209302272"/>
        <c:axId val="209304192"/>
      </c:lineChart>
      <c:catAx>
        <c:axId val="20930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9304192"/>
        <c:crosses val="autoZero"/>
        <c:auto val="1"/>
        <c:lblAlgn val="ctr"/>
        <c:lblOffset val="100"/>
        <c:tickLblSkip val="1"/>
        <c:tickMarkSkip val="1"/>
        <c:noMultiLvlLbl val="0"/>
      </c:catAx>
      <c:valAx>
        <c:axId val="20930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30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7891</c:v>
                </c:pt>
                <c:pt idx="1">
                  <c:v>7733</c:v>
                </c:pt>
                <c:pt idx="2">
                  <c:v>7727</c:v>
                </c:pt>
              </c:numCache>
            </c:numRef>
          </c:val>
          <c:extLst>
            <c:ext xmlns:c16="http://schemas.microsoft.com/office/drawing/2014/chart" uri="{C3380CC4-5D6E-409C-BE32-E72D297353CC}">
              <c16:uniqueId val="{00000000-8851-4132-BC90-DA4808CCD4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308</c:v>
                </c:pt>
                <c:pt idx="1">
                  <c:v>307</c:v>
                </c:pt>
                <c:pt idx="2">
                  <c:v>306</c:v>
                </c:pt>
              </c:numCache>
            </c:numRef>
          </c:val>
          <c:extLst>
            <c:ext xmlns:c16="http://schemas.microsoft.com/office/drawing/2014/chart" uri="{C3380CC4-5D6E-409C-BE32-E72D297353CC}">
              <c16:uniqueId val="{00000001-8851-4132-BC90-DA4808CCD4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4957</c:v>
                </c:pt>
                <c:pt idx="1">
                  <c:v>5257</c:v>
                </c:pt>
                <c:pt idx="2">
                  <c:v>4944</c:v>
                </c:pt>
              </c:numCache>
            </c:numRef>
          </c:val>
          <c:extLst>
            <c:ext xmlns:c16="http://schemas.microsoft.com/office/drawing/2014/chart" uri="{C3380CC4-5D6E-409C-BE32-E72D297353CC}">
              <c16:uniqueId val="{00000002-8851-4132-BC90-DA4808CCD4A6}"/>
            </c:ext>
          </c:extLst>
        </c:ser>
        <c:dLbls>
          <c:showLegendKey val="0"/>
          <c:showVal val="0"/>
          <c:showCatName val="0"/>
          <c:showSerName val="0"/>
          <c:showPercent val="0"/>
          <c:showBubbleSize val="0"/>
        </c:dLbls>
        <c:gapWidth val="120"/>
        <c:overlap val="100"/>
        <c:axId val="217819008"/>
        <c:axId val="217820544"/>
      </c:barChart>
      <c:catAx>
        <c:axId val="21781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7820544"/>
        <c:crosses val="autoZero"/>
        <c:auto val="1"/>
        <c:lblAlgn val="ctr"/>
        <c:lblOffset val="100"/>
        <c:tickLblSkip val="1"/>
        <c:tickMarkSkip val="1"/>
        <c:noMultiLvlLbl val="0"/>
      </c:catAx>
      <c:valAx>
        <c:axId val="217820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781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{B47D9F16-7E07-4C5F-B27E-CC52A3AEC331}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BA3-453A-B3DF-BAE6503B28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{A142350B-EA74-4BA5-B2B6-A97A7A9D3B46}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A3-453A-B3DF-BAE6503B28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{4FC2A998-D517-4C97-9830-E758DC90D3E4}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A3-453A-B3DF-BAE6503B28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{84579A63-6891-4CA0-9FA4-81BEB0B6D825}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A3-453A-B3DF-BAE6503B28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{A752E0EE-34C5-4ECE-A1E6-7969BA331787}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A3-453A-B3DF-BAE6503B289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{5EFC9B5E-2431-4906-AE70-BD959009138E}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BA3-453A-B3DF-BAE6503B289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{46F972B6-F10A-4BEF-A63B-40C8BE4EAEB9}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BA3-453A-B3DF-BAE6503B289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{7E96A759-D224-4CAD-A6DB-3D00079599E1}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BA3-453A-B3DF-BAE6503B289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{30A024E8-557E-4E5D-A2F0-626010A7DAFD}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BA3-453A-B3DF-BAE6503B28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56.6</c:v>
                </c:pt>
                <c:pt idx="16">
                  <c:v>58.2</c:v>
                </c:pt>
                <c:pt idx="24">
                  <c:v>59.6</c:v>
                </c:pt>
                <c:pt idx="32">
                  <c:v>60.8</c:v>
                </c:pt>
              </c:numCache>
            </c:numRef>
          </c:xVal>
          <c:yVal>
            <c:numRef>
              <c:f>公会計指標分析・財政指標組合せ分析表!$BP$51:$DC$51</c:f>
              <c:numCache>
                <c:formatCode>#,##0.0;"▲ "#,##0.0</c:formatCode>
                <c:ptCount val="40"/>
                <c:pt idx="8">
                  <c:v>68.599999999999994</c:v>
                </c:pt>
                <c:pt idx="16">
                  <c:v>64.2</c:v>
                </c:pt>
                <c:pt idx="24">
                  <c:v>60.6</c:v>
                </c:pt>
                <c:pt idx="32">
                  <c:v>63</c:v>
                </c:pt>
              </c:numCache>
            </c:numRef>
          </c:yVal>
          <c:smooth val="0"/>
          <c:extLst>
            <c:ext xmlns:c16="http://schemas.microsoft.com/office/drawing/2014/chart" uri="{C3380CC4-5D6E-409C-BE32-E72D297353CC}">
              <c16:uniqueId val="{00000009-2BA3-453A-B3DF-BAE6503B28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{6EFC7788-6D51-4786-A9A2-D63E87C14C09}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BA3-453A-B3DF-BAE6503B28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{9E283E28-B2CE-4370-8ABB-637459466187}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A3-453A-B3DF-BAE6503B28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{B216857D-79B8-447B-9F7A-D91D7FA175D1}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A3-453A-B3DF-BAE6503B28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{870EE7F0-A8FC-4970-A2D6-727981680CD5}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A3-453A-B3DF-BAE6503B28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{ACEB9664-BB39-4664-9A76-9F68B70308F4}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A3-453A-B3DF-BAE6503B289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{1E06C52C-1795-4E37-9504-610ACA3B7A16}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BA3-453A-B3DF-BAE6503B289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{5352B586-BC64-4EA9-B61B-48EAEA549B4F}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BA3-453A-B3DF-BAE6503B289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{77CAA865-7720-4F82-9898-02CC01D156FC}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BA3-453A-B3DF-BAE6503B289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{F8C58A35-1300-4D1F-9DAF-5A00BB2FF055}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BA3-453A-B3DF-BAE6503B28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c:ext xmlns:c16="http://schemas.microsoft.com/office/drawing/2014/chart" uri="{C3380CC4-5D6E-409C-BE32-E72D297353CC}">
              <c16:uniqueId val="{00000013-2BA3-453A-B3DF-BAE6503B289A}"/>
            </c:ext>
          </c:extLst>
        </c:ser>
        <c:dLbls>
          <c:showLegendKey val="0"/>
          <c:showVal val="1"/>
          <c:showCatName val="0"/>
          <c:showSerName val="0"/>
          <c:showPercent val="0"/>
          <c:showBubbleSize val="0"/>
        </c:dLbls>
        <c:axId val="46179840"/>
        <c:axId val="46181760"/>
      </c:scatterChart>
      <c:valAx>
        <c:axId val="46179840"/>
        <c:scaling>
          <c:orientation val="minMax"/>
          <c:max val="62.2"/>
          <c:min val="56.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5"/>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{C7881470-DF36-44EB-8EB3-43FDB529A268}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E54-4FF0-B0F8-F45E5269D4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{6839EBC3-BD71-4DF6-9BD1-8CB08A6251D5}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54-4FF0-B0F8-F45E5269D4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{07019E30-7FFE-4D5E-9D63-2C920D4BB1B1}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54-4FF0-B0F8-F45E5269D4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{2C32560E-DD75-452A-9E3E-AF0C289BEDC8}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54-4FF0-B0F8-F45E5269D4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{910F71A6-3BEF-479A-B1BB-F68FBF7692EA}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54-4FF0-B0F8-F45E5269D4B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{A8F13403-EED6-4115-AE7A-F4C6095DCEC2}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E54-4FF0-B0F8-F45E5269D4B7}"/>
                </c:ext>
              </c:extLst>
            </c:dLbl>
            <c:dLbl>
              <c:idx val="16"/>
              <c:layout>
                <c:manualLayout>
                  <c:x val="-4.5096530706953748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{ECFB873D-4F1B-4AF0-9CB6-1E5C349C57AE}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E54-4FF0-B0F8-F45E5269D4B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{85EDFC62-9ABA-4AAD-A8A4-F7AC0F50E1EC}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E54-4FF0-B0F8-F45E5269D4B7}"/>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{B5D9ABE1-6C9A-472A-8835-55661993E9A9}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E54-4FF0-B0F8-F45E5269D4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9.6</c:v>
                </c:pt>
                <c:pt idx="16">
                  <c:v>9.5</c:v>
                </c:pt>
                <c:pt idx="24">
                  <c:v>9.3000000000000007</c:v>
                </c:pt>
                <c:pt idx="32">
                  <c:v>9.5</c:v>
                </c:pt>
              </c:numCache>
            </c:numRef>
          </c:xVal>
          <c:yVal>
            <c:numRef>
              <c:f>公会計指標分析・財政指標組合せ分析表!$BP$73:$DC$73</c:f>
              <c:numCache>
                <c:formatCode>#,##0.0;"▲ "#,##0.0</c:formatCode>
                <c:ptCount val="40"/>
                <c:pt idx="0">
                  <c:v>73</c:v>
                </c:pt>
                <c:pt idx="8">
                  <c:v>68.599999999999994</c:v>
                </c:pt>
                <c:pt idx="16">
                  <c:v>64.2</c:v>
                </c:pt>
                <c:pt idx="24">
                  <c:v>60.6</c:v>
                </c:pt>
                <c:pt idx="32">
                  <c:v>63</c:v>
                </c:pt>
              </c:numCache>
            </c:numRef>
          </c:yVal>
          <c:smooth val="0"/>
          <c:extLst>
            <c:ext xmlns:c16="http://schemas.microsoft.com/office/drawing/2014/chart" uri="{C3380CC4-5D6E-409C-BE32-E72D297353CC}">
              <c16:uniqueId val="{00000009-FE54-4FF0-B0F8-F45E5269D4B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{2808D705-5FC8-4F09-9E7B-F55ABA087763}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E54-4FF0-B0F8-F45E5269D4B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{A0ABC8D9-07B1-42E9-8561-1C35466987D0}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54-4FF0-B0F8-F45E5269D4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{84625227-444D-4A30-9D0D-37A33C460990}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54-4FF0-B0F8-F45E5269D4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{D3E6A0DF-5921-4A71-AA40-97C9855FD763}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54-4FF0-B0F8-F45E5269D4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{35CBFE37-1B87-4CA1-94F3-0EB1266AAE5D}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54-4FF0-B0F8-F45E5269D4B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{69428A87-2CDF-49C7-B90B-A43D837BB208}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E54-4FF0-B0F8-F45E5269D4B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{DC9CEB2D-C7E3-4101-AA3A-07DF18E8C357}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E54-4FF0-B0F8-F45E5269D4B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{18C2F122-5583-4800-AF60-94BD2369ECBF}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E54-4FF0-B0F8-F45E5269D4B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{79AA9DAA-5FF4-4E0B-A285-176CC1BDB8FB}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E54-4FF0-B0F8-F45E5269D4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FE54-4FF0-B0F8-F45E5269D4B7}"/>
            </c:ext>
          </c:extLst>
        </c:ser>
        <c:dLbls>
          <c:showLegendKey val="0"/>
          <c:showVal val="1"/>
          <c:showCatName val="0"/>
          <c:showSerName val="0"/>
          <c:showPercent val="0"/>
          <c:showBubbleSize val="0"/>
        </c:dLbls>
        <c:axId val="84219776"/>
        <c:axId val="84234240"/>
      </c:scatterChart>
      <c:valAx>
        <c:axId val="84219776"/>
        <c:scaling>
          <c:orientation val="minMax"/>
          <c:max val="10.799999999999999"/>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0"/>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行った大規模施設の建設，区画整理等の都市計画事業債の償還がピークを過ぎるなど，公債費やこれに準ずる経費の額は減少しているものの，特定財源や地方交付税措置額の減少による充当可能財源額の減少額が，公債費等の減少を上回ったことから，実質的な負担額が増加し，実質公債費比率は前年度に比べて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0.2pt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今後も，臨時財政対策債発行額の増加や，大規模施設整備などが見込まれ，元利償還金の抑制には時間を要するが，市債依存度や実質公債費比率等を注視しながら，新規発行の抑制に努めていく。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公共施設保有最適化・長寿命化計画に基づく大規模改修工事の実施などにより地方債残高が増加したことに加え，充当可能財源等である基準財政需要額算入見込額及び充当可能特定歳入が減少したため，地方債における実負担見込額が増加したことから，将来負担比率が前年度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2.4pt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整備などによ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が増加する見込み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であり，将来負担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増加が見込まれるが，市債依存度や実質公債費比率等を注視しながら，新規発行の抑制に努めていく。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岩手県盛岡市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公共施設保有最適化・長寿命化計画に係る大規模改修工事等の財源とするため，公共施設等整備基金からの取崩等により特定目的基金の残高が前年度比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百万円減となり，全体で前年度比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社会保障関連経費や公共施設の保有最適化・長寿命化計画事業の増に加え，当面は新型コロナウィルス感染症対策に係る経費が見込まれるが，適正な基金規模を維持し効果的な活用を図ることとする。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公共施設等整備基金：公共施設等の整備事業に要する経費の財源に充てるため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市庁舎整備基金　　：市庁舎の整備に要する財源に充てるため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　　　：国際化に対応した施策の推進と市民の国際感覚の醸成に資するため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子ども未来基金　　：市民が行う子ども及びその保護者に対する支援の促進を図ることにより，市の未来を担う子どもがより健やかに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成長することができる社会の実現に資するため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　　　：教育の振興並びに市立学校の施設及び設備の充実を図るため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公共施設等整備基金：今後，本格化する公共施設の保有最適化・長寿命化計画に係る大規模改修工事等の財源としたことによる減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市庁舎整備基金　　：市庁舎の建て替え等の財源とするための積立てによる増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　　　：姉妹都市等国際交流事業などの国際交流関係事業の財源とするための積立てによる増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子ども未来基金　　：子ども未来基金事業の財源とするための積立てによる増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　　　：教育振興基金事業の財源とするための積立てによる増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基金の使途を明確にし，今後の各事業の計画を踏まえ，適正な規模の維持，活用を図ることとする。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決算剰余金を積み立てた一方で，社会保障経費の増大等による取崩しにより，前年度比６百万円の減となり平成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年度から４年連続の減となった。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今後も標準財政規模に応じた基金残高となるよう適正な運用に努めることとする。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岩手競馬経営改善推進資金貸付金利子等の積立てはあったものの，公設浄化槽事業債償還の財源として取り崩したことにより，前年度比１百万円の減となった。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地方債の償還計画を踏まえ，適正な基金の管理，活用を図ることとする。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22C4345-1AB8-4384-9C40-4D2D233939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FED0BBB-F1AC-47C4-A46C-BDDB9A8B4B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C2A0DB2-A6A4-411F-9938-2DAFF0A19CA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9953C23-705C-4012-AB2C-55AC5D159D2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BC317F2-867F-4D5B-9720-1ADCDC9BC82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AE446C6-D2F7-4937-8CD2-BF3F6448544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5DB7958-26BF-45C5-A760-87D582EA881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96288B3-7F45-4B0B-BA9B-DAE1A1F5A88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703E1A2-534E-4393-96A9-FA2677F44C7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6677BF2-EEF7-4D54-9D9D-3D1C7046097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9F9D739-1DA6-4AE6-B459-28820B4BC29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3AFFA09-ABA1-4D12-A1C3-596C2840709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288,470
286,796
886.47
116,955,668
115,998,661
411,281
63,970,173
133,374,073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80B3C43-B3F8-46D2-9BD6-EDB5392F3D6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D3AC8C4-200B-4E04-968C-AF4D3B8833E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68A3D4F-EC90-47F0-80CF-C2C9DD8F220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99731AD-B28D-462C-9631-361477120B0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8703CC5-4FA1-4317-9773-AA33BD0AA37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312CD43-6192-40BA-8468-4385CC1EF90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D21AA54-9457-476D-8CDE-24C74D163A7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21561E2-6D71-4BF2-9486-2DE292A0CE6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C593A56-D27D-4E92-BABF-A63842768C5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3C11343-0B64-473B-9510-646EC3AC3DD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9D02F40-8320-4D07-9A99-9635F116915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7E7D7D1-DDDE-4DEA-B222-47E171915E7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6A8C232-44EE-4A7E-B3A9-8A684EAE2E9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DB6B2BD-BEC1-497E-A318-80BD7A014EF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2C506E2-2B39-4792-87E5-876570F7913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9697541-D8A3-489B-B76F-D5AF5F10E57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40C5A70-A6EB-49BF-B162-B7CB6A96002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48B5996-622F-4561-90CF-27EFD9140E1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C45805B-A64F-4CBC-AC60-56CFFE0FA7A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A35E7B3-50F8-4973-AEBF-35D2E2579B8D}"/>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D7B1504-5302-4BA1-90B2-5491CB8EEE1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1648BB9-BE5A-4681-80E6-7D66872D460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F0C1186-0891-453B-B068-5B854BF1CAD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9E94506-9B36-478F-9F3F-34177014D20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7C6FDB7-35FE-487F-A85B-E19E0D8065E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5FABE63-A76E-43C1-8BBF-4388E3FF278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BBC3CA2-838C-41D8-915E-DB64C1B28D9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69B2441-4999-4A93-8EA5-084DA3629CB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80C3495-5BD7-449F-A2D9-36BFCF7BBBB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1A7FF82-0C38-4578-BA86-141FC47C59A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7487FDB-E65C-4161-B994-1B5B34DD21B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335C2FB-70BD-4A30-BAD1-FB00C3BB6BF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51017E9-7C40-4056-9C97-4526FBB00C0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6AB398B-280C-488F-B473-75BA0D187AE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2A2AC4D-BC6A-4424-9287-968F1BE70A3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の利用需要の変化に対応した市民サービスを提供し，限られた財源を効果的に活用した施設管理を行い「公共施設保有の最適化」を図るとともに，「公共施設の長寿命化」を進めている。　</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有形固定資産減価償却率については，上昇傾向にあり，類似団体平均に近づいているが，公共施設等総合管理計画等に基づく大規模改修等を平成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年度から本格化しており，類似団体平均を下回ることが見込まれる。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B1ED637-023A-44B1-8E20-B20AC147EA9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CBD535E-C617-4F40-A3AD-7B1B5EB60CD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430E20B-5C32-462A-B4F5-AE01DA4C299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F6F6A68E-B515-4A9A-BAC4-91A8752CC84A}"/>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A6C34D18-4AFF-43D0-A73B-AB9BD7DA13DA}"/>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5F8B3D1-D94E-4DBA-A98D-11E5F5B83AF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1D3A735-9D9D-4B45-866E-DFEAC0F84F65}"/>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54C6897-464B-4870-A0C7-65A90AD2FB1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226DC357-9F6B-421E-9993-E22C36F8BED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936CC1CF-FA8D-46FB-951A-0AB94AD979F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17C20FF0-0BD2-4763-AEF9-856E454F324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17BD898E-8A47-4D47-A01E-8A012E20762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87EC6E27-ACE9-470E-99A0-D33EB8FC096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27FE02C7-2C75-4FE0-BE52-B652EEA4A81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768099C3-2732-4D79-BF9F-7B05EEBDF81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7663EDD1-5A09-4A53-AF80-0FC2F1EEB6C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a:extLst>
            <a:ext uri="{FF2B5EF4-FFF2-40B4-BE49-F238E27FC236}">
              <a16:creationId xmlns:a16="http://schemas.microsoft.com/office/drawing/2014/main" id="{3C28E59A-D8ED-4C3B-AC27-1A1A605F64C9}"/>
            </a:ext>
          </a:extLst>
        </xdr:cNvPr>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a:extLst>
            <a:ext uri="{FF2B5EF4-FFF2-40B4-BE49-F238E27FC236}">
              <a16:creationId xmlns:a16="http://schemas.microsoft.com/office/drawing/2014/main" id="{62FD06F8-74A2-43A2-BB15-D3A067BC1F97}"/>
            </a:ext>
          </a:extLst>
        </xdr:cNvPr>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a:extLst>
            <a:ext uri="{FF2B5EF4-FFF2-40B4-BE49-F238E27FC236}">
              <a16:creationId xmlns:a16="http://schemas.microsoft.com/office/drawing/2014/main" id="{1850332D-F23E-48E3-A9CD-BF3AB155AD84}"/>
            </a:ext>
          </a:extLst>
        </xdr:cNvPr>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3FBFD81D-62A4-4BB5-BD40-33C2DF7B5D0A}"/>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C119EAA7-4F95-4213-8A55-8EDAC4ADBFA0}"/>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0" name="有形固定資産減価償却率平均値テキスト">
          <a:extLst>
            <a:ext uri="{FF2B5EF4-FFF2-40B4-BE49-F238E27FC236}">
              <a16:creationId xmlns:a16="http://schemas.microsoft.com/office/drawing/2014/main" id="{CBC9CADA-3FE7-4A11-8055-58B1CCB8A665}"/>
            </a:ext>
          </a:extLst>
        </xdr:cNvPr>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a:extLst>
            <a:ext uri="{FF2B5EF4-FFF2-40B4-BE49-F238E27FC236}">
              <a16:creationId xmlns:a16="http://schemas.microsoft.com/office/drawing/2014/main" id="{693FEA2D-AA80-410F-A798-28A7AB8A7531}"/>
            </a:ext>
          </a:extLst>
        </xdr:cNvPr>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5BD0AF89-77D9-485C-B575-1982FD833E2A}"/>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a:extLst>
            <a:ext uri="{FF2B5EF4-FFF2-40B4-BE49-F238E27FC236}">
              <a16:creationId xmlns:a16="http://schemas.microsoft.com/office/drawing/2014/main" id="{3D3F498C-249A-488C-B58F-6A52CAE152A4}"/>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2CA6FB07-DBE5-463C-A352-F491CC84FA49}"/>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a:extLst>
            <a:ext uri="{FF2B5EF4-FFF2-40B4-BE49-F238E27FC236}">
              <a16:creationId xmlns:a16="http://schemas.microsoft.com/office/drawing/2014/main" id="{D5884864-6BC9-4B06-85ED-5D8862ECADE2}"/>
            </a:ext>
          </a:extLst>
        </xdr:cNvPr>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4611637-67AA-4969-AE52-D7BE3282877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757B799-19FF-4DB8-9C9A-68F16D9810F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0346BB8-6368-4950-A2AF-0E746B6C7FE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261231F-BA55-4A1E-8F89-CBDC21D324A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5F190B9-3804-4D36-98AE-476E873E4FA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81" name="楕円 80">
          <a:extLst>
            <a:ext uri="{FF2B5EF4-FFF2-40B4-BE49-F238E27FC236}">
              <a16:creationId xmlns:a16="http://schemas.microsoft.com/office/drawing/2014/main" id="{F0965140-FEBA-4639-AB57-1C2745D496B5}"/>
            </a:ext>
          </a:extLst>
        </xdr:cNvPr>
        <xdr:cNvSpPr/>
      </xdr:nvSpPr>
      <xdr:spPr>
        <a:xfrm>
          <a:off x="47117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118339</xdr:rowOff>
    </xdr:from>
    <xdr:ext cx="405111" cy="259045"/>
    <xdr:sp macro="" textlink="">
      <xdr:nvSpPr>
        <xdr:cNvPr id="82" name="有形固定資産減価償却率該当値テキスト">
          <a:extLst>
            <a:ext uri="{FF2B5EF4-FFF2-40B4-BE49-F238E27FC236}">
              <a16:creationId xmlns:a16="http://schemas.microsoft.com/office/drawing/2014/main" id="{7C0463F8-383A-49A9-9251-C1823080B7AE}"/>
            </a:ext>
          </a:extLst>
        </xdr:cNvPr>
        <xdr:cNvSpPr txBox="1"/>
      </xdr:nvSpPr>
      <xdr:spPr>
        <a:xfrm>
          <a:off x="4813300" y="5861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52282</xdr:rowOff>
    </xdr:from>
    <xdr:to>
      <xdr:col>19</xdr:col>
      <xdr:colOff>187325</xdr:colOff>
      <xdr:row>30</xdr:row>
      <xdr:rowOff>153882</xdr:rowOff>
    </xdr:to>
    <xdr:sp macro="" textlink="">
      <xdr:nvSpPr>
        <xdr:cNvPr id="83" name="楕円 82">
          <a:extLst>
            <a:ext uri="{FF2B5EF4-FFF2-40B4-BE49-F238E27FC236}">
              <a16:creationId xmlns:a16="http://schemas.microsoft.com/office/drawing/2014/main" id="{FB8E0F47-B3AA-4B62-BCF4-48DBEE9F12AB}"/>
            </a:ext>
          </a:extLst>
        </xdr:cNvPr>
        <xdr:cNvSpPr/>
      </xdr:nvSpPr>
      <xdr:spPr>
        <a:xfrm>
          <a:off x="4000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103082</xdr:rowOff>
    </xdr:from>
    <xdr:to>
      <xdr:col>23</xdr:col>
      <xdr:colOff>85725</xdr:colOff>
      <xdr:row>30</xdr:row>
      <xdr:rowOff>146262</xdr:rowOff>
    </xdr:to>
    <xdr:cxnSp macro="">
      <xdr:nvCxnSpPr>
        <xdr:cNvPr id="84" name="直線コネクタ 83">
          <a:extLst>
            <a:ext uri="{FF2B5EF4-FFF2-40B4-BE49-F238E27FC236}">
              <a16:creationId xmlns:a16="http://schemas.microsoft.com/office/drawing/2014/main" id="{2AA6F9F8-6868-4776-88A0-EBB0A78A32DD}"/>
            </a:ext>
          </a:extLst>
        </xdr:cNvPr>
        <xdr:cNvCxnSpPr/>
      </xdr:nvCxnSpPr>
      <xdr:spPr>
        <a:xfrm>
          <a:off x="4051300" y="601810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85" name="楕円 84">
          <a:extLst>
            <a:ext uri="{FF2B5EF4-FFF2-40B4-BE49-F238E27FC236}">
              <a16:creationId xmlns:a16="http://schemas.microsoft.com/office/drawing/2014/main" id="{450B0DE0-65CA-4322-8B06-EA3C4455623A}"/>
            </a:ext>
          </a:extLst>
        </xdr:cNvPr>
        <xdr:cNvSpPr/>
      </xdr:nvSpPr>
      <xdr:spPr>
        <a:xfrm>
          <a:off x="323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103082</xdr:rowOff>
    </xdr:to>
    <xdr:cxnSp macro="">
      <xdr:nvCxnSpPr>
        <xdr:cNvPr id="86" name="直線コネクタ 85">
          <a:extLst>
            <a:ext uri="{FF2B5EF4-FFF2-40B4-BE49-F238E27FC236}">
              <a16:creationId xmlns:a16="http://schemas.microsoft.com/office/drawing/2014/main" id="{1181AD7E-BB3D-47A6-A505-535664F20E2F}"/>
            </a:ext>
          </a:extLst>
        </xdr:cNvPr>
        <xdr:cNvCxnSpPr/>
      </xdr:nvCxnSpPr>
      <xdr:spPr>
        <a:xfrm>
          <a:off x="3289300" y="5967730"/>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115782</xdr:rowOff>
    </xdr:from>
    <xdr:to>
      <xdr:col>11</xdr:col>
      <xdr:colOff>187325</xdr:colOff>
      <xdr:row>30</xdr:row>
      <xdr:rowOff>45932</xdr:rowOff>
    </xdr:to>
    <xdr:sp macro="" textlink="">
      <xdr:nvSpPr>
        <xdr:cNvPr id="87" name="楕円 86">
          <a:extLst>
            <a:ext uri="{FF2B5EF4-FFF2-40B4-BE49-F238E27FC236}">
              <a16:creationId xmlns:a16="http://schemas.microsoft.com/office/drawing/2014/main" id="{9DB64B20-FD72-4FAE-8611-483DE82A6547}"/>
            </a:ext>
          </a:extLst>
        </xdr:cNvPr>
        <xdr:cNvSpPr/>
      </xdr:nvSpPr>
      <xdr:spPr>
        <a:xfrm>
          <a:off x="247650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166582</xdr:rowOff>
    </xdr:from>
    <xdr:to>
      <xdr:col>15</xdr:col>
      <xdr:colOff>136525</xdr:colOff>
      <xdr:row>30</xdr:row>
      <xdr:rowOff>52705</xdr:rowOff>
    </xdr:to>
    <xdr:cxnSp macro="">
      <xdr:nvCxnSpPr>
        <xdr:cNvPr id="88" name="直線コネクタ 87">
          <a:extLst>
            <a:ext uri="{FF2B5EF4-FFF2-40B4-BE49-F238E27FC236}">
              <a16:creationId xmlns:a16="http://schemas.microsoft.com/office/drawing/2014/main" id="{365A7065-6B7C-4D52-9F11-9B9BE7CB62ED}"/>
            </a:ext>
          </a:extLst>
        </xdr:cNvPr>
        <xdr:cNvCxnSpPr/>
      </xdr:nvCxnSpPr>
      <xdr:spPr>
        <a:xfrm>
          <a:off x="2527300" y="591015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9" name="n_1aveValue有形固定資産減価償却率">
          <a:extLst>
            <a:ext uri="{FF2B5EF4-FFF2-40B4-BE49-F238E27FC236}">
              <a16:creationId xmlns:a16="http://schemas.microsoft.com/office/drawing/2014/main" id="{BC437858-8589-40BB-97FA-BF7590C2ED36}"/>
            </a:ext>
          </a:extLst>
        </xdr:cNvPr>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0" name="n_2aveValue有形固定資産減価償却率">
          <a:extLst>
            <a:ext uri="{FF2B5EF4-FFF2-40B4-BE49-F238E27FC236}">
              <a16:creationId xmlns:a16="http://schemas.microsoft.com/office/drawing/2014/main" id="{5A1180C8-B324-491A-A63A-2B837AAC066D}"/>
            </a:ext>
          </a:extLst>
        </xdr:cNvPr>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1" name="n_3aveValue有形固定資産減価償却率">
          <a:extLst>
            <a:ext uri="{FF2B5EF4-FFF2-40B4-BE49-F238E27FC236}">
              <a16:creationId xmlns:a16="http://schemas.microsoft.com/office/drawing/2014/main" id="{66AB24D6-C08E-4025-9B31-D280823196C7}"/>
            </a:ext>
          </a:extLst>
        </xdr:cNvPr>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2" name="n_4aveValue有形固定資産減価償却率">
          <a:extLst>
            <a:ext uri="{FF2B5EF4-FFF2-40B4-BE49-F238E27FC236}">
              <a16:creationId xmlns:a16="http://schemas.microsoft.com/office/drawing/2014/main" id="{8A842965-4197-4D4C-9EC5-237F44D53D02}"/>
            </a:ext>
          </a:extLst>
        </xdr:cNvPr>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170409</xdr:rowOff>
    </xdr:from>
    <xdr:ext cx="405111" cy="259045"/>
    <xdr:sp macro="" textlink="">
      <xdr:nvSpPr>
        <xdr:cNvPr id="93" name="n_1mainValue有形固定資産減価償却率">
          <a:extLst>
            <a:ext uri="{FF2B5EF4-FFF2-40B4-BE49-F238E27FC236}">
              <a16:creationId xmlns:a16="http://schemas.microsoft.com/office/drawing/2014/main" id="{3A77CC89-84EA-489D-B0BF-586BF48848D6}"/>
            </a:ext>
          </a:extLst>
        </xdr:cNvPr>
        <xdr:cNvSpPr txBox="1"/>
      </xdr:nvSpPr>
      <xdr:spPr>
        <a:xfrm>
          <a:off x="3836044"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4" name="n_2mainValue有形固定資産減価償却率">
          <a:extLst>
            <a:ext uri="{FF2B5EF4-FFF2-40B4-BE49-F238E27FC236}">
              <a16:creationId xmlns:a16="http://schemas.microsoft.com/office/drawing/2014/main" id="{546264F7-77B8-49B7-9D1A-71FB9A137780}"/>
            </a:ext>
          </a:extLst>
        </xdr:cNvPr>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62459</xdr:rowOff>
    </xdr:from>
    <xdr:ext cx="405111" cy="259045"/>
    <xdr:sp macro="" textlink="">
      <xdr:nvSpPr>
        <xdr:cNvPr id="95" name="n_3mainValue有形固定資産減価償却率">
          <a:extLst>
            <a:ext uri="{FF2B5EF4-FFF2-40B4-BE49-F238E27FC236}">
              <a16:creationId xmlns:a16="http://schemas.microsoft.com/office/drawing/2014/main" id="{BE518381-119B-4C23-9ABD-5828D5C42356}"/>
            </a:ext>
          </a:extLst>
        </xdr:cNvPr>
        <xdr:cNvSpPr txBox="1"/>
      </xdr:nvSpPr>
      <xdr:spPr>
        <a:xfrm>
          <a:off x="2324744" y="56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6EB39042-250A-4EB2-9BF9-46776E9BD0B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529C7F4D-4187-4B8B-B627-59DC93D1FB7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F2FDEA12-0E51-485F-A78D-B9854AFE71A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37BDA230-E38A-4726-99ED-735BF788FCB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BEF40959-5C59-4DCE-81C7-32F504B6832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934C3FCC-2C79-4EA4-AF4A-F4DA37DACAE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A6CA58C5-98AE-48C0-813F-EF589983E4C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AC1F61CD-9A4C-4ACD-8891-38908B96173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E2A75880-72F7-4104-9ACC-8144C32543E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50E8958C-ECBF-47D9-9C36-08141F7D63B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B589BC04-0DFE-44D7-BD14-AC9CAF7B8C8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9AB9B0F7-A1DF-4F7A-9DE5-51D258BB2A4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C8162C3A-31BE-4266-B5DE-4D061AEBF0C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前年の同指標と比較して，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35.8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ｐｔ増加した。主な要因としては，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令和元年度の小中学校空調設備事業債の発行額が大きかったこと，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社会保障費（扶助費）の増などにより，経常的な業務活動の黒字幅が減ったことなどが考えられる。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86634AC-1209-4B53-A1F2-090D3CB4C59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22B522E5-9ED1-4D4D-8250-3D740353AEB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4701FBF0-81CC-405D-8AA6-3AB343EC1FC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9E690EB4-8335-4C0F-9C18-B1078BEB3A6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a:extLst>
            <a:ext uri="{FF2B5EF4-FFF2-40B4-BE49-F238E27FC236}">
              <a16:creationId xmlns:a16="http://schemas.microsoft.com/office/drawing/2014/main" id="{22DD5436-5060-4B19-8632-85AA2C813DBB}"/>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4058A01D-930B-4F12-BADE-B5190646334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id="{A9BA0D0F-6829-49C1-949F-75FD2445391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1E12CF27-D50A-4FB2-955C-33277165518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id="{47ABE2A1-A997-4DF8-BAE6-4E962BB883B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F32BE7FA-4355-4E89-A739-4A8DCE61060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3EDC5B9A-B789-4518-9233-DB2CD586873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F9902251-0EC4-4B6A-8A1E-6952AB1A075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a:extLst>
            <a:ext uri="{FF2B5EF4-FFF2-40B4-BE49-F238E27FC236}">
              <a16:creationId xmlns:a16="http://schemas.microsoft.com/office/drawing/2014/main" id="{D99FBC11-6B1E-42A9-8D99-F4C14D873D7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E1F25329-AD0A-4EE8-9A6B-2160DE58289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906255F1-5C58-413D-A087-DB8F0DFCA2C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4" name="直線コネクタ 123">
          <a:extLst>
            <a:ext uri="{FF2B5EF4-FFF2-40B4-BE49-F238E27FC236}">
              <a16:creationId xmlns:a16="http://schemas.microsoft.com/office/drawing/2014/main" id="{2E079621-4666-4374-B92F-4BE99E1F2084}"/>
            </a:ext>
          </a:extLst>
        </xdr:cNvPr>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5" name="債務償還比率最小値テキスト">
          <a:extLst>
            <a:ext uri="{FF2B5EF4-FFF2-40B4-BE49-F238E27FC236}">
              <a16:creationId xmlns:a16="http://schemas.microsoft.com/office/drawing/2014/main" id="{7768A46C-5764-4E24-8A2A-138719FD8BDA}"/>
            </a:ext>
          </a:extLst>
        </xdr:cNvPr>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6" name="直線コネクタ 125">
          <a:extLst>
            <a:ext uri="{FF2B5EF4-FFF2-40B4-BE49-F238E27FC236}">
              <a16:creationId xmlns:a16="http://schemas.microsoft.com/office/drawing/2014/main" id="{42258888-2BE7-41E1-B1B5-76F917676ABD}"/>
            </a:ext>
          </a:extLst>
        </xdr:cNvPr>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a:extLst>
            <a:ext uri="{FF2B5EF4-FFF2-40B4-BE49-F238E27FC236}">
              <a16:creationId xmlns:a16="http://schemas.microsoft.com/office/drawing/2014/main" id="{8FD296ED-EB30-4A18-9209-873941F6AF5B}"/>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a:extLst>
            <a:ext uri="{FF2B5EF4-FFF2-40B4-BE49-F238E27FC236}">
              <a16:creationId xmlns:a16="http://schemas.microsoft.com/office/drawing/2014/main" id="{7127B8B2-673D-48A0-97A0-F6575AE7727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29" name="債務償還比率平均値テキスト">
          <a:extLst>
            <a:ext uri="{FF2B5EF4-FFF2-40B4-BE49-F238E27FC236}">
              <a16:creationId xmlns:a16="http://schemas.microsoft.com/office/drawing/2014/main" id="{9788AEEC-5F77-41A8-9908-ED9D62FBBBD3}"/>
            </a:ext>
          </a:extLst>
        </xdr:cNvPr>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0" name="フローチャート: 判断 129">
          <a:extLst>
            <a:ext uri="{FF2B5EF4-FFF2-40B4-BE49-F238E27FC236}">
              <a16:creationId xmlns:a16="http://schemas.microsoft.com/office/drawing/2014/main" id="{0FF67E3D-1878-43A9-A713-1F63CD8B524A}"/>
            </a:ext>
          </a:extLst>
        </xdr:cNvPr>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1" name="フローチャート: 判断 130">
          <a:extLst>
            <a:ext uri="{FF2B5EF4-FFF2-40B4-BE49-F238E27FC236}">
              <a16:creationId xmlns:a16="http://schemas.microsoft.com/office/drawing/2014/main" id="{810AC365-BBEC-420F-B95A-47DF48684081}"/>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2" name="フローチャート: 判断 131">
          <a:extLst>
            <a:ext uri="{FF2B5EF4-FFF2-40B4-BE49-F238E27FC236}">
              <a16:creationId xmlns:a16="http://schemas.microsoft.com/office/drawing/2014/main" id="{ACEF4827-FBC1-40C4-B099-42D42A949107}"/>
            </a:ext>
          </a:extLst>
        </xdr:cNvPr>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3" name="フローチャート: 判断 132">
          <a:extLst>
            <a:ext uri="{FF2B5EF4-FFF2-40B4-BE49-F238E27FC236}">
              <a16:creationId xmlns:a16="http://schemas.microsoft.com/office/drawing/2014/main" id="{303FEF3D-81C2-40C1-AED9-C612FCF6CB46}"/>
            </a:ext>
          </a:extLst>
        </xdr:cNvPr>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4" name="フローチャート: 判断 133">
          <a:extLst>
            <a:ext uri="{FF2B5EF4-FFF2-40B4-BE49-F238E27FC236}">
              <a16:creationId xmlns:a16="http://schemas.microsoft.com/office/drawing/2014/main" id="{328BF02C-5965-4D79-9974-D122BFCBA3E6}"/>
            </a:ext>
          </a:extLst>
        </xdr:cNvPr>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B82A7107-E8D1-43D9-AA00-3CFA9A48523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BDA9845C-026C-4014-A092-CAB54B4C58C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A17035CE-95AB-4152-ADA5-C438F47C7DC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74DBDCEF-1008-4C06-9697-BBB25466322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7450B580-154B-4837-80BE-533A5A98269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107287</xdr:rowOff>
    </xdr:from>
    <xdr:to>
      <xdr:col>76</xdr:col>
      <xdr:colOff>73025</xdr:colOff>
      <xdr:row>32</xdr:row>
      <xdr:rowOff>37437</xdr:rowOff>
    </xdr:to>
    <xdr:sp macro="" textlink="">
      <xdr:nvSpPr>
        <xdr:cNvPr id="140" name="楕円 139">
          <a:extLst>
            <a:ext uri="{FF2B5EF4-FFF2-40B4-BE49-F238E27FC236}">
              <a16:creationId xmlns:a16="http://schemas.microsoft.com/office/drawing/2014/main" id="{A029FFF7-AD0F-40A6-95C9-9DD1EB361C56}"/>
            </a:ext>
          </a:extLst>
        </xdr:cNvPr>
        <xdr:cNvSpPr/>
      </xdr:nvSpPr>
      <xdr:spPr>
        <a:xfrm>
          <a:off x="14744700" y="619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85714</xdr:rowOff>
    </xdr:from>
    <xdr:ext cx="469744" cy="259045"/>
    <xdr:sp macro="" textlink="">
      <xdr:nvSpPr>
        <xdr:cNvPr id="141" name="債務償還比率該当値テキスト">
          <a:extLst>
            <a:ext uri="{FF2B5EF4-FFF2-40B4-BE49-F238E27FC236}">
              <a16:creationId xmlns:a16="http://schemas.microsoft.com/office/drawing/2014/main" id="{6D9854AD-4293-417B-B001-1C5E25C27E11}"/>
            </a:ext>
          </a:extLst>
        </xdr:cNvPr>
        <xdr:cNvSpPr txBox="1"/>
      </xdr:nvSpPr>
      <xdr:spPr>
        <a:xfrm>
          <a:off x="14846300" y="617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64347</xdr:rowOff>
    </xdr:from>
    <xdr:to>
      <xdr:col>72</xdr:col>
      <xdr:colOff>123825</xdr:colOff>
      <xdr:row>31</xdr:row>
      <xdr:rowOff>165947</xdr:rowOff>
    </xdr:to>
    <xdr:sp macro="" textlink="">
      <xdr:nvSpPr>
        <xdr:cNvPr id="142" name="楕円 141">
          <a:extLst>
            <a:ext uri="{FF2B5EF4-FFF2-40B4-BE49-F238E27FC236}">
              <a16:creationId xmlns:a16="http://schemas.microsoft.com/office/drawing/2014/main" id="{EE2F086B-0DB8-4A85-9CFE-D27745EEAF73}"/>
            </a:ext>
          </a:extLst>
        </xdr:cNvPr>
        <xdr:cNvSpPr/>
      </xdr:nvSpPr>
      <xdr:spPr>
        <a:xfrm>
          <a:off x="14033500" y="61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115147</xdr:rowOff>
    </xdr:from>
    <xdr:to>
      <xdr:col>76</xdr:col>
      <xdr:colOff>22225</xdr:colOff>
      <xdr:row>31</xdr:row>
      <xdr:rowOff>158087</xdr:rowOff>
    </xdr:to>
    <xdr:cxnSp macro="">
      <xdr:nvCxnSpPr>
        <xdr:cNvPr id="143" name="直線コネクタ 142">
          <a:extLst>
            <a:ext uri="{FF2B5EF4-FFF2-40B4-BE49-F238E27FC236}">
              <a16:creationId xmlns:a16="http://schemas.microsoft.com/office/drawing/2014/main" id="{8C50E37C-358E-4CC6-AD53-C7DB17D546B8}"/>
            </a:ext>
          </a:extLst>
        </xdr:cNvPr>
        <xdr:cNvCxnSpPr/>
      </xdr:nvCxnSpPr>
      <xdr:spPr>
        <a:xfrm>
          <a:off x="14084300" y="6201622"/>
          <a:ext cx="711200" cy="4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52592</xdr:rowOff>
    </xdr:from>
    <xdr:to>
      <xdr:col>68</xdr:col>
      <xdr:colOff>123825</xdr:colOff>
      <xdr:row>31</xdr:row>
      <xdr:rowOff>154192</xdr:rowOff>
    </xdr:to>
    <xdr:sp macro="" textlink="">
      <xdr:nvSpPr>
        <xdr:cNvPr id="144" name="楕円 143">
          <a:extLst>
            <a:ext uri="{FF2B5EF4-FFF2-40B4-BE49-F238E27FC236}">
              <a16:creationId xmlns:a16="http://schemas.microsoft.com/office/drawing/2014/main" id="{3DD24AD4-6C8D-4ECD-8A25-F9F073246A50}"/>
            </a:ext>
          </a:extLst>
        </xdr:cNvPr>
        <xdr:cNvSpPr/>
      </xdr:nvSpPr>
      <xdr:spPr>
        <a:xfrm>
          <a:off x="13271500" y="613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103392</xdr:rowOff>
    </xdr:from>
    <xdr:to>
      <xdr:col>72</xdr:col>
      <xdr:colOff>73025</xdr:colOff>
      <xdr:row>31</xdr:row>
      <xdr:rowOff>115147</xdr:rowOff>
    </xdr:to>
    <xdr:cxnSp macro="">
      <xdr:nvCxnSpPr>
        <xdr:cNvPr id="145" name="直線コネクタ 144">
          <a:extLst>
            <a:ext uri="{FF2B5EF4-FFF2-40B4-BE49-F238E27FC236}">
              <a16:creationId xmlns:a16="http://schemas.microsoft.com/office/drawing/2014/main" id="{80378A3A-8395-4FCB-9AB9-DF83A43BCB5E}"/>
            </a:ext>
          </a:extLst>
        </xdr:cNvPr>
        <xdr:cNvCxnSpPr/>
      </xdr:nvCxnSpPr>
      <xdr:spPr>
        <a:xfrm>
          <a:off x="13322300" y="6189867"/>
          <a:ext cx="762000" cy="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7733</xdr:rowOff>
    </xdr:from>
    <xdr:to>
      <xdr:col>64</xdr:col>
      <xdr:colOff>123825</xdr:colOff>
      <xdr:row>31</xdr:row>
      <xdr:rowOff>109333</xdr:rowOff>
    </xdr:to>
    <xdr:sp macro="" textlink="">
      <xdr:nvSpPr>
        <xdr:cNvPr id="146" name="楕円 145">
          <a:extLst>
            <a:ext uri="{FF2B5EF4-FFF2-40B4-BE49-F238E27FC236}">
              <a16:creationId xmlns:a16="http://schemas.microsoft.com/office/drawing/2014/main" id="{287D1A82-39E6-4A5E-B7DA-C9B79B52AB97}"/>
            </a:ext>
          </a:extLst>
        </xdr:cNvPr>
        <xdr:cNvSpPr/>
      </xdr:nvSpPr>
      <xdr:spPr>
        <a:xfrm>
          <a:off x="12509500" y="60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58533</xdr:rowOff>
    </xdr:from>
    <xdr:to>
      <xdr:col>68</xdr:col>
      <xdr:colOff>73025</xdr:colOff>
      <xdr:row>31</xdr:row>
      <xdr:rowOff>103392</xdr:rowOff>
    </xdr:to>
    <xdr:cxnSp macro="">
      <xdr:nvCxnSpPr>
        <xdr:cNvPr id="147" name="直線コネクタ 146">
          <a:extLst>
            <a:ext uri="{FF2B5EF4-FFF2-40B4-BE49-F238E27FC236}">
              <a16:creationId xmlns:a16="http://schemas.microsoft.com/office/drawing/2014/main" id="{A3B73D7D-3E08-4055-A53B-35D9F57AB877}"/>
            </a:ext>
          </a:extLst>
        </xdr:cNvPr>
        <xdr:cNvCxnSpPr/>
      </xdr:nvCxnSpPr>
      <xdr:spPr>
        <a:xfrm>
          <a:off x="12560300" y="6145008"/>
          <a:ext cx="762000" cy="4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84857</xdr:rowOff>
    </xdr:from>
    <xdr:to>
      <xdr:col>60</xdr:col>
      <xdr:colOff>123825</xdr:colOff>
      <xdr:row>32</xdr:row>
      <xdr:rowOff>15007</xdr:rowOff>
    </xdr:to>
    <xdr:sp macro="" textlink="">
      <xdr:nvSpPr>
        <xdr:cNvPr id="148" name="楕円 147">
          <a:extLst>
            <a:ext uri="{FF2B5EF4-FFF2-40B4-BE49-F238E27FC236}">
              <a16:creationId xmlns:a16="http://schemas.microsoft.com/office/drawing/2014/main" id="{4FD580DE-7C2E-4434-82F8-7C1FC0F9275B}"/>
            </a:ext>
          </a:extLst>
        </xdr:cNvPr>
        <xdr:cNvSpPr/>
      </xdr:nvSpPr>
      <xdr:spPr>
        <a:xfrm>
          <a:off x="11747500" y="617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58533</xdr:rowOff>
    </xdr:from>
    <xdr:to>
      <xdr:col>64</xdr:col>
      <xdr:colOff>73025</xdr:colOff>
      <xdr:row>31</xdr:row>
      <xdr:rowOff>135657</xdr:rowOff>
    </xdr:to>
    <xdr:cxnSp macro="">
      <xdr:nvCxnSpPr>
        <xdr:cNvPr id="149" name="直線コネクタ 148">
          <a:extLst>
            <a:ext uri="{FF2B5EF4-FFF2-40B4-BE49-F238E27FC236}">
              <a16:creationId xmlns:a16="http://schemas.microsoft.com/office/drawing/2014/main" id="{1AB795B6-67F0-46B7-AB95-043035404A4C}"/>
            </a:ext>
          </a:extLst>
        </xdr:cNvPr>
        <xdr:cNvCxnSpPr/>
      </xdr:nvCxnSpPr>
      <xdr:spPr>
        <a:xfrm flipV="1">
          <a:off x="11798300" y="6145008"/>
          <a:ext cx="762000" cy="7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0" name="n_1aveValue債務償還比率">
          <a:extLst>
            <a:ext uri="{FF2B5EF4-FFF2-40B4-BE49-F238E27FC236}">
              <a16:creationId xmlns:a16="http://schemas.microsoft.com/office/drawing/2014/main" id="{F798D7B9-79FE-4BE2-946E-3DAB5BEEBF18}"/>
            </a:ext>
          </a:extLst>
        </xdr:cNvPr>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1" name="n_2aveValue債務償還比率">
          <a:extLst>
            <a:ext uri="{FF2B5EF4-FFF2-40B4-BE49-F238E27FC236}">
              <a16:creationId xmlns:a16="http://schemas.microsoft.com/office/drawing/2014/main" id="{653332C1-E6BA-41CB-BC17-F02801E3D58C}"/>
            </a:ext>
          </a:extLst>
        </xdr:cNvPr>
        <xdr:cNvSpPr txBox="1"/>
      </xdr:nvSpPr>
      <xdr:spPr>
        <a:xfrm>
          <a:off x="13087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2" name="n_3aveValue債務償還比率">
          <a:extLst>
            <a:ext uri="{FF2B5EF4-FFF2-40B4-BE49-F238E27FC236}">
              <a16:creationId xmlns:a16="http://schemas.microsoft.com/office/drawing/2014/main" id="{3B0787E0-F18C-46EE-84FD-59FCB5BA4C12}"/>
            </a:ext>
          </a:extLst>
        </xdr:cNvPr>
        <xdr:cNvSpPr txBox="1"/>
      </xdr:nvSpPr>
      <xdr:spPr>
        <a:xfrm>
          <a:off x="12325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53" name="n_4aveValue債務償還比率">
          <a:extLst>
            <a:ext uri="{FF2B5EF4-FFF2-40B4-BE49-F238E27FC236}">
              <a16:creationId xmlns:a16="http://schemas.microsoft.com/office/drawing/2014/main" id="{81FB8169-2998-4DC2-87D4-1AD002FC13C1}"/>
            </a:ext>
          </a:extLst>
        </xdr:cNvPr>
        <xdr:cNvSpPr txBox="1"/>
      </xdr:nvSpPr>
      <xdr:spPr>
        <a:xfrm>
          <a:off x="11563427" y="57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157074</xdr:rowOff>
    </xdr:from>
    <xdr:ext cx="469744" cy="259045"/>
    <xdr:sp macro="" textlink="">
      <xdr:nvSpPr>
        <xdr:cNvPr id="154" name="n_1mainValue債務償還比率">
          <a:extLst>
            <a:ext uri="{FF2B5EF4-FFF2-40B4-BE49-F238E27FC236}">
              <a16:creationId xmlns:a16="http://schemas.microsoft.com/office/drawing/2014/main" id="{633FC338-156E-45B9-8D8B-04211A9A79B3}"/>
            </a:ext>
          </a:extLst>
        </xdr:cNvPr>
        <xdr:cNvSpPr txBox="1"/>
      </xdr:nvSpPr>
      <xdr:spPr>
        <a:xfrm>
          <a:off x="13836727" y="62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145319</xdr:rowOff>
    </xdr:from>
    <xdr:ext cx="469744" cy="259045"/>
    <xdr:sp macro="" textlink="">
      <xdr:nvSpPr>
        <xdr:cNvPr id="155" name="n_2mainValue債務償還比率">
          <a:extLst>
            <a:ext uri="{FF2B5EF4-FFF2-40B4-BE49-F238E27FC236}">
              <a16:creationId xmlns:a16="http://schemas.microsoft.com/office/drawing/2014/main" id="{5FC2DB99-41AF-4ADC-BF51-28E94F0E4E69}"/>
            </a:ext>
          </a:extLst>
        </xdr:cNvPr>
        <xdr:cNvSpPr txBox="1"/>
      </xdr:nvSpPr>
      <xdr:spPr>
        <a:xfrm>
          <a:off x="13087427" y="623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100460</xdr:rowOff>
    </xdr:from>
    <xdr:ext cx="469744" cy="259045"/>
    <xdr:sp macro="" textlink="">
      <xdr:nvSpPr>
        <xdr:cNvPr id="156" name="n_3mainValue債務償還比率">
          <a:extLst>
            <a:ext uri="{FF2B5EF4-FFF2-40B4-BE49-F238E27FC236}">
              <a16:creationId xmlns:a16="http://schemas.microsoft.com/office/drawing/2014/main" id="{1457F9C3-A625-4645-96B2-8704EC613C87}"/>
            </a:ext>
          </a:extLst>
        </xdr:cNvPr>
        <xdr:cNvSpPr txBox="1"/>
      </xdr:nvSpPr>
      <xdr:spPr>
        <a:xfrm>
          <a:off x="12325427" y="618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6134</xdr:rowOff>
    </xdr:from>
    <xdr:ext cx="469744" cy="259045"/>
    <xdr:sp macro="" textlink="">
      <xdr:nvSpPr>
        <xdr:cNvPr id="157" name="n_4mainValue債務償還比率">
          <a:extLst>
            <a:ext uri="{FF2B5EF4-FFF2-40B4-BE49-F238E27FC236}">
              <a16:creationId xmlns:a16="http://schemas.microsoft.com/office/drawing/2014/main" id="{5F0495C0-22D0-44DF-AD07-3E5DAC09ACBA}"/>
            </a:ext>
          </a:extLst>
        </xdr:cNvPr>
        <xdr:cNvSpPr txBox="1"/>
      </xdr:nvSpPr>
      <xdr:spPr>
        <a:xfrm>
          <a:off x="11563427" y="626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CC5054F3-D70F-4E16-A62B-9E1C2957A75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2BB26808-C624-48CE-B5D9-81019C8D466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C04858A4-CC53-4877-98E8-D83238B5738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E6E6F95E-1D84-406C-9755-29E7616DE7E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7B69975E-D25E-4746-B5E7-61F7FE246FE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FF25AF72-3AE2-4F37-9914-B71BCEAD20C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E426001-3437-42E8-A8BF-4B96CECDC33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3E6D95C-D0F5-451C-ABDA-96C9E42DE5D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64DC9EA-46D4-45D9-AFDF-E2B1F4A85F3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FE13249-742E-4888-A0AC-0FB283EA037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6539C96-1008-46A4-A61F-9259C81151A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E5041A5-430F-4891-8AAB-848082C271D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6254624-0F8B-4DCD-B54C-810FEAD71EE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D14A0D6-6BDD-46F7-8FC8-0200436959D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FB8FEC1-7A6D-48DD-B823-93B7698BD17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06A40DD-1D9A-4E33-B8D2-F9E9D66D7D5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288,470
286,796
886.47
116,955,668
115,998,661
411,281
63,970,173
133,374,073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C2B078E-FB74-4E77-82CB-F34B236B42F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63CCF5D-FF92-425D-8572-28ECD763135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E445CDD-70C7-4FEE-B9DD-23C0FFB49B1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1D6436A-99BF-4037-85A0-067100DFC8E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CF6BBFB-8273-49B7-8355-7B281C583EB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F269B63-E6D5-4175-8622-83881C8034A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46FF213-A173-4212-A8B7-FAB2C461E2B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A81A97B-2B75-4F91-BEF1-22F74967EA4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784F3BE-CD54-41D3-81FB-BDD3CE52D7A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D4A25D7-BCC4-408D-AB36-4692C0D997B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837E74E-96AD-45B3-BF18-EA63128A2D5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1724026-A6C1-421C-8687-07F96C6E156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B614293-90B9-4D14-AAC0-1DEF05C9FEF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84FD9B3-F4D3-47B9-BEE3-5C1BB99D463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60CB8D-5B94-4C04-A6C6-06A39FC19E9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6FB4499-5741-487F-9D32-F32CF1CD6FE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38CF06F-8A2F-47E4-9290-E5C85BCE579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690D7D1-2E7B-42CE-B7A0-60D9965B907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E08C6B1-DE9F-45E0-8FDB-BA27FB81274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6F4ECBA-165E-4604-AE02-DDD45EE0A43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6C71BFB-9F0A-462C-8385-EA1537B0420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3795D9B-5FC1-43DD-8913-510695A2118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2E0F308-D89D-4D26-8E64-2745F7C3323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8173DC8-8F36-4079-B8EA-4FC314AC91F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AEB305B-B5DF-4175-986E-02AF9DE2B93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ADCFEF3-A8F1-4B51-A65A-B9F3679B9D9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933C6BC-7C9D-4331-8593-920AEEB2BC2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EEFFD27-4210-4B67-97AE-6DFAC4849C6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F074085-3F4C-4AD0-ABD6-8BCA31DF0F2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16ADD47-BDEB-4B10-96D8-063FE7B37D0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F285C4E-0E78-42B7-A45D-CC0F2A454CC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FFDA6A1-7593-40D5-93A3-ECC7F43D3C2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C16C277-2515-470F-987B-F2314C2A80E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623D43F-2205-43B6-B9FB-27CCE145364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1EBF921-36A8-41CB-A843-57D5D81584F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1A7FC0A-1F16-4E61-B15A-B4C4BC540DE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B20B88C-BD94-4015-AA95-AAEBE9A2782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FB9C2E3-68D6-4A68-A74D-8B4104C74C8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D2BB45C-9237-4E82-8216-852497A3BF6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43CADE5-E9AC-45D2-937E-45F2CA1B964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4AD450E-03D2-4268-A4B3-1366A3F0E9C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1FEF661-E2D3-40AD-82B9-F55B0C0F5A3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4ED7325-C984-4F64-B214-D7379B1B546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FA47678-BC44-4D09-8E06-310A214C21B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CFD6D9C-895D-4D1E-81ED-BD8F73D7277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67E37933-C232-4437-945F-5DBCA5CEBCAA}"/>
            </a:ext>
          </a:extLst>
        </xdr:cNvPr>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B4BE0455-EE81-47E2-9CAB-7BEC450ADF21}"/>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E891EABB-033A-40BF-B8E3-C329DBE6580B}"/>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510B5AA7-1BFC-46AA-A375-BDA895D1C41E}"/>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5FDAAA56-BCEE-4CF7-9698-09EE91E45765}"/>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a:extLst>
            <a:ext uri="{FF2B5EF4-FFF2-40B4-BE49-F238E27FC236}">
              <a16:creationId xmlns:a16="http://schemas.microsoft.com/office/drawing/2014/main" id="{9F4A8553-A77A-4CAE-B9B5-352CA2FD830F}"/>
            </a:ext>
          </a:extLst>
        </xdr:cNvPr>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F6EFA9B6-C033-4C40-8C6E-171984AF1B8C}"/>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a:extLst>
            <a:ext uri="{FF2B5EF4-FFF2-40B4-BE49-F238E27FC236}">
              <a16:creationId xmlns:a16="http://schemas.microsoft.com/office/drawing/2014/main" id="{E6DD79C2-D082-47E4-8476-4746464C867E}"/>
            </a:ext>
          </a:extLst>
        </xdr:cNvPr>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a:extLst>
            <a:ext uri="{FF2B5EF4-FFF2-40B4-BE49-F238E27FC236}">
              <a16:creationId xmlns:a16="http://schemas.microsoft.com/office/drawing/2014/main" id="{7B24F97C-B2C9-4C77-A1F9-8B5C177E1E06}"/>
            </a:ext>
          </a:extLst>
        </xdr:cNvPr>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a:extLst>
            <a:ext uri="{FF2B5EF4-FFF2-40B4-BE49-F238E27FC236}">
              <a16:creationId xmlns:a16="http://schemas.microsoft.com/office/drawing/2014/main" id="{6E4AEDFF-EB8C-40BE-9D5F-3F2CE9003366}"/>
            </a:ext>
          </a:extLst>
        </xdr:cNvPr>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a:extLst>
            <a:ext uri="{FF2B5EF4-FFF2-40B4-BE49-F238E27FC236}">
              <a16:creationId xmlns:a16="http://schemas.microsoft.com/office/drawing/2014/main" id="{609D51CE-09A2-4DA2-9D20-E19C107B7CFB}"/>
            </a:ext>
          </a:extLst>
        </xdr:cNvPr>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BEF2382-B673-4893-AE34-5457B85A8E5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3A87904-3102-47FD-AFD6-8EE54E105DC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75ED6CA-5F46-446E-86BB-FC0B62AEFA9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D36B121-3DAE-49D2-9FF3-80DE0CE6601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A593110-34FA-4CEF-A26B-92E9882E057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23495</xdr:rowOff>
    </xdr:from>
    <xdr:to>
      <xdr:col>24</xdr:col>
      <xdr:colOff>114300</xdr:colOff>
      <xdr:row>38</xdr:row>
      <xdr:rowOff>125095</xdr:rowOff>
    </xdr:to>
    <xdr:sp macro="" textlink="">
      <xdr:nvSpPr>
        <xdr:cNvPr id="73" name="楕円 72">
          <a:extLst>
            <a:ext uri="{FF2B5EF4-FFF2-40B4-BE49-F238E27FC236}">
              <a16:creationId xmlns:a16="http://schemas.microsoft.com/office/drawing/2014/main" id="{BB4F6C9C-A41C-44CF-AA87-818637A8ACA0}"/>
            </a:ext>
          </a:extLst>
        </xdr:cNvPr>
        <xdr:cNvSpPr/>
      </xdr:nvSpPr>
      <xdr:spPr>
        <a:xfrm>
          <a:off x="45847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1922</xdr:rowOff>
    </xdr:from>
    <xdr:ext cx="405111" cy="259045"/>
    <xdr:sp macro="" textlink="">
      <xdr:nvSpPr>
        <xdr:cNvPr id="74" name="【道路】&#10;有形固定資産減価償却率該当値テキスト">
          <a:extLst>
            <a:ext uri="{FF2B5EF4-FFF2-40B4-BE49-F238E27FC236}">
              <a16:creationId xmlns:a16="http://schemas.microsoft.com/office/drawing/2014/main" id="{DCC3912D-61FA-491E-981B-85C7BF4FC2A4}"/>
            </a:ext>
          </a:extLst>
        </xdr:cNvPr>
        <xdr:cNvSpPr txBox="1"/>
      </xdr:nvSpPr>
      <xdr:spPr>
        <a:xfrm>
          <a:off x="4673600"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156845</xdr:rowOff>
    </xdr:from>
    <xdr:to>
      <xdr:col>20</xdr:col>
      <xdr:colOff>38100</xdr:colOff>
      <xdr:row>38</xdr:row>
      <xdr:rowOff>86995</xdr:rowOff>
    </xdr:to>
    <xdr:sp macro="" textlink="">
      <xdr:nvSpPr>
        <xdr:cNvPr id="75" name="楕円 74">
          <a:extLst>
            <a:ext uri="{FF2B5EF4-FFF2-40B4-BE49-F238E27FC236}">
              <a16:creationId xmlns:a16="http://schemas.microsoft.com/office/drawing/2014/main" id="{B2DD10A0-CB89-461C-98B1-EE478880D671}"/>
            </a:ext>
          </a:extLst>
        </xdr:cNvPr>
        <xdr:cNvSpPr/>
      </xdr:nvSpPr>
      <xdr:spPr>
        <a:xfrm>
          <a:off x="3746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36195</xdr:rowOff>
    </xdr:from>
    <xdr:to>
      <xdr:col>24</xdr:col>
      <xdr:colOff>63500</xdr:colOff>
      <xdr:row>38</xdr:row>
      <xdr:rowOff>74295</xdr:rowOff>
    </xdr:to>
    <xdr:cxnSp macro="">
      <xdr:nvCxnSpPr>
        <xdr:cNvPr id="76" name="直線コネクタ 75">
          <a:extLst>
            <a:ext uri="{FF2B5EF4-FFF2-40B4-BE49-F238E27FC236}">
              <a16:creationId xmlns:a16="http://schemas.microsoft.com/office/drawing/2014/main" id="{1782CAE6-020A-4487-AE12-BF2510BE82DF}"/>
            </a:ext>
          </a:extLst>
        </xdr:cNvPr>
        <xdr:cNvCxnSpPr/>
      </xdr:nvCxnSpPr>
      <xdr:spPr>
        <a:xfrm>
          <a:off x="3797300" y="65512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137795</xdr:rowOff>
    </xdr:from>
    <xdr:to>
      <xdr:col>15</xdr:col>
      <xdr:colOff>101600</xdr:colOff>
      <xdr:row>38</xdr:row>
      <xdr:rowOff>67945</xdr:rowOff>
    </xdr:to>
    <xdr:sp macro="" textlink="">
      <xdr:nvSpPr>
        <xdr:cNvPr id="77" name="楕円 76">
          <a:extLst>
            <a:ext uri="{FF2B5EF4-FFF2-40B4-BE49-F238E27FC236}">
              <a16:creationId xmlns:a16="http://schemas.microsoft.com/office/drawing/2014/main" id="{651942B6-E607-4F8D-913B-EEC4DFD98F65}"/>
            </a:ext>
          </a:extLst>
        </xdr:cNvPr>
        <xdr:cNvSpPr/>
      </xdr:nvSpPr>
      <xdr:spPr>
        <a:xfrm>
          <a:off x="2857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17145</xdr:rowOff>
    </xdr:from>
    <xdr:to>
      <xdr:col>19</xdr:col>
      <xdr:colOff>177800</xdr:colOff>
      <xdr:row>38</xdr:row>
      <xdr:rowOff>36195</xdr:rowOff>
    </xdr:to>
    <xdr:cxnSp macro="">
      <xdr:nvCxnSpPr>
        <xdr:cNvPr id="78" name="直線コネクタ 77">
          <a:extLst>
            <a:ext uri="{FF2B5EF4-FFF2-40B4-BE49-F238E27FC236}">
              <a16:creationId xmlns:a16="http://schemas.microsoft.com/office/drawing/2014/main" id="{71C6A797-A643-4A57-850E-2A4B873C6059}"/>
            </a:ext>
          </a:extLst>
        </xdr:cNvPr>
        <xdr:cNvCxnSpPr/>
      </xdr:nvCxnSpPr>
      <xdr:spPr>
        <a:xfrm>
          <a:off x="2908300" y="65322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103505</xdr:rowOff>
    </xdr:from>
    <xdr:to>
      <xdr:col>10</xdr:col>
      <xdr:colOff>165100</xdr:colOff>
      <xdr:row>38</xdr:row>
      <xdr:rowOff>33655</xdr:rowOff>
    </xdr:to>
    <xdr:sp macro="" textlink="">
      <xdr:nvSpPr>
        <xdr:cNvPr id="79" name="楕円 78">
          <a:extLst>
            <a:ext uri="{FF2B5EF4-FFF2-40B4-BE49-F238E27FC236}">
              <a16:creationId xmlns:a16="http://schemas.microsoft.com/office/drawing/2014/main" id="{A2DD2D55-B5A3-4444-844D-0B75C79FF00A}"/>
            </a:ext>
          </a:extLst>
        </xdr:cNvPr>
        <xdr:cNvSpPr/>
      </xdr:nvSpPr>
      <xdr:spPr>
        <a:xfrm>
          <a:off x="1968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154305</xdr:rowOff>
    </xdr:from>
    <xdr:to>
      <xdr:col>15</xdr:col>
      <xdr:colOff>50800</xdr:colOff>
      <xdr:row>38</xdr:row>
      <xdr:rowOff>17145</xdr:rowOff>
    </xdr:to>
    <xdr:cxnSp macro="">
      <xdr:nvCxnSpPr>
        <xdr:cNvPr id="80" name="直線コネクタ 79">
          <a:extLst>
            <a:ext uri="{FF2B5EF4-FFF2-40B4-BE49-F238E27FC236}">
              <a16:creationId xmlns:a16="http://schemas.microsoft.com/office/drawing/2014/main" id="{4DDD46A0-EF8B-41DC-B1F7-D283912AE2C7}"/>
            </a:ext>
          </a:extLst>
        </xdr:cNvPr>
        <xdr:cNvCxnSpPr/>
      </xdr:nvCxnSpPr>
      <xdr:spPr>
        <a:xfrm>
          <a:off x="2019300" y="64979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81" name="n_1aveValue【道路】&#10;有形固定資産減価償却率">
          <a:extLst>
            <a:ext uri="{FF2B5EF4-FFF2-40B4-BE49-F238E27FC236}">
              <a16:creationId xmlns:a16="http://schemas.microsoft.com/office/drawing/2014/main" id="{D3B09DBA-C62E-4F95-9F8C-2537DE20E98C}"/>
            </a:ext>
          </a:extLst>
        </xdr:cNvPr>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2" name="n_2aveValue【道路】&#10;有形固定資産減価償却率">
          <a:extLst>
            <a:ext uri="{FF2B5EF4-FFF2-40B4-BE49-F238E27FC236}">
              <a16:creationId xmlns:a16="http://schemas.microsoft.com/office/drawing/2014/main" id="{1742D24F-E813-4EB0-91E2-5C116F68AC0F}"/>
            </a:ext>
          </a:extLst>
        </xdr:cNvPr>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3" name="n_3aveValue【道路】&#10;有形固定資産減価償却率">
          <a:extLst>
            <a:ext uri="{FF2B5EF4-FFF2-40B4-BE49-F238E27FC236}">
              <a16:creationId xmlns:a16="http://schemas.microsoft.com/office/drawing/2014/main" id="{DEDA6E36-369D-4E4C-A1E3-34D177A1DEBB}"/>
            </a:ext>
          </a:extLst>
        </xdr:cNvPr>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4" name="n_4aveValue【道路】&#10;有形固定資産減価償却率">
          <a:extLst>
            <a:ext uri="{FF2B5EF4-FFF2-40B4-BE49-F238E27FC236}">
              <a16:creationId xmlns:a16="http://schemas.microsoft.com/office/drawing/2014/main" id="{9A7D7BA6-3D07-420C-B74C-28473B2716E2}"/>
            </a:ext>
          </a:extLst>
        </xdr:cNvPr>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78122</xdr:rowOff>
    </xdr:from>
    <xdr:ext cx="405111" cy="259045"/>
    <xdr:sp macro="" textlink="">
      <xdr:nvSpPr>
        <xdr:cNvPr id="85" name="n_1mainValue【道路】&#10;有形固定資産減価償却率">
          <a:extLst>
            <a:ext uri="{FF2B5EF4-FFF2-40B4-BE49-F238E27FC236}">
              <a16:creationId xmlns:a16="http://schemas.microsoft.com/office/drawing/2014/main" id="{BCC53053-18AC-4744-948A-079BC9AB4690}"/>
            </a:ext>
          </a:extLst>
        </xdr:cNvPr>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59072</xdr:rowOff>
    </xdr:from>
    <xdr:ext cx="405111" cy="259045"/>
    <xdr:sp macro="" textlink="">
      <xdr:nvSpPr>
        <xdr:cNvPr id="86" name="n_2mainValue【道路】&#10;有形固定資産減価償却率">
          <a:extLst>
            <a:ext uri="{FF2B5EF4-FFF2-40B4-BE49-F238E27FC236}">
              <a16:creationId xmlns:a16="http://schemas.microsoft.com/office/drawing/2014/main" id="{7BE438B0-5535-419C-91BC-79FB30C78771}"/>
            </a:ext>
          </a:extLst>
        </xdr:cNvPr>
        <xdr:cNvSpPr txBox="1"/>
      </xdr:nvSpPr>
      <xdr:spPr>
        <a:xfrm>
          <a:off x="2705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7" name="n_3mainValue【道路】&#10;有形固定資産減価償却率">
          <a:extLst>
            <a:ext uri="{FF2B5EF4-FFF2-40B4-BE49-F238E27FC236}">
              <a16:creationId xmlns:a16="http://schemas.microsoft.com/office/drawing/2014/main" id="{73F684E2-A193-4BCF-8089-35A518B737C9}"/>
            </a:ext>
          </a:extLst>
        </xdr:cNvPr>
        <xdr:cNvSpPr txBox="1"/>
      </xdr:nvSpPr>
      <xdr:spPr>
        <a:xfrm>
          <a:off x="1816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D1F639C6-03C4-4945-AFF4-9C0B7B71A26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F114E50-609C-4219-94FD-C9C7FA26DDE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9519DB4C-B562-4D05-80EC-7F932A56040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3D4C0772-B059-4DE8-8D43-52C8E77630E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90B0EC73-ADD1-44EF-AFD9-AC694F4DF31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3B5F76CC-0BA6-4808-9BEF-8035C8738E0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795F727A-F659-4556-96B9-AEC3CBF5787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3DE64663-CE7C-4744-9DFE-FFCCD6B3B29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75AD187D-415F-4CA1-BC21-B341F627D8B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44EE85E8-90F6-4DE3-A88B-E3C83DA88AD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0A9F32FC-300B-4E4D-82CD-67E79E61EB4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CF3D161D-3566-48A9-ACA8-40B2D37F54B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7D39CCCD-1FC3-4901-BD43-8C99F57B315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a:extLst>
            <a:ext uri="{FF2B5EF4-FFF2-40B4-BE49-F238E27FC236}">
              <a16:creationId xmlns:a16="http://schemas.microsoft.com/office/drawing/2014/main" id="{A7DBC84E-07FE-47B5-8916-1E4DFCF24E77}"/>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75974414-D690-41A8-9CF1-5FDF0AD7D94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a:extLst>
            <a:ext uri="{FF2B5EF4-FFF2-40B4-BE49-F238E27FC236}">
              <a16:creationId xmlns:a16="http://schemas.microsoft.com/office/drawing/2014/main" id="{74476DC6-1925-471A-A1E9-27AB9C1DC282}"/>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F9E4750D-CF95-4207-B472-7BA31B757E9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a:extLst>
            <a:ext uri="{FF2B5EF4-FFF2-40B4-BE49-F238E27FC236}">
              <a16:creationId xmlns:a16="http://schemas.microsoft.com/office/drawing/2014/main" id="{BCEFF6D2-F303-4458-A3CE-BBE6ACC0C6C1}"/>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8D03BA6F-3417-4E54-99F8-66AC0C2C176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78069532-A66C-448B-933C-938D4F195B5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4BEFA07B-C185-4904-993F-C700BAEB99D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a:extLst>
            <a:ext uri="{FF2B5EF4-FFF2-40B4-BE49-F238E27FC236}">
              <a16:creationId xmlns:a16="http://schemas.microsoft.com/office/drawing/2014/main" id="{25DE4C28-E03C-4CA7-93AE-77ADF9A7FA8D}"/>
            </a:ext>
          </a:extLst>
        </xdr:cNvPr>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a:extLst>
            <a:ext uri="{FF2B5EF4-FFF2-40B4-BE49-F238E27FC236}">
              <a16:creationId xmlns:a16="http://schemas.microsoft.com/office/drawing/2014/main" id="{32F0F2DD-F9B2-4A2C-A6CD-858E16797405}"/>
            </a:ext>
          </a:extLst>
        </xdr:cNvPr>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a:extLst>
            <a:ext uri="{FF2B5EF4-FFF2-40B4-BE49-F238E27FC236}">
              <a16:creationId xmlns:a16="http://schemas.microsoft.com/office/drawing/2014/main" id="{86DB51B3-251F-41AE-9EA9-322A8CE7F1CA}"/>
            </a:ext>
          </a:extLst>
        </xdr:cNvPr>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a:extLst>
            <a:ext uri="{FF2B5EF4-FFF2-40B4-BE49-F238E27FC236}">
              <a16:creationId xmlns:a16="http://schemas.microsoft.com/office/drawing/2014/main" id="{F2EF2B5C-7164-4557-8277-DB9A39A2BBAE}"/>
            </a:ext>
          </a:extLst>
        </xdr:cNvPr>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a:extLst>
            <a:ext uri="{FF2B5EF4-FFF2-40B4-BE49-F238E27FC236}">
              <a16:creationId xmlns:a16="http://schemas.microsoft.com/office/drawing/2014/main" id="{30B9192D-7C06-4F88-BAEC-B6B2AC616E0F}"/>
            </a:ext>
          </a:extLst>
        </xdr:cNvPr>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84843</xdr:rowOff>
    </xdr:from>
    <xdr:ext cx="469744" cy="259045"/>
    <xdr:sp macro="" textlink="">
      <xdr:nvSpPr>
        <xdr:cNvPr id="114" name="【道路】&#10;一人当たり延長平均値テキスト">
          <a:extLst>
            <a:ext uri="{FF2B5EF4-FFF2-40B4-BE49-F238E27FC236}">
              <a16:creationId xmlns:a16="http://schemas.microsoft.com/office/drawing/2014/main" id="{338217C7-4D48-4EDA-99E7-60D1683552F7}"/>
            </a:ext>
          </a:extLst>
        </xdr:cNvPr>
        <xdr:cNvSpPr txBox="1"/>
      </xdr:nvSpPr>
      <xdr:spPr>
        <a:xfrm>
          <a:off x="10515600" y="6942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a:extLst>
            <a:ext uri="{FF2B5EF4-FFF2-40B4-BE49-F238E27FC236}">
              <a16:creationId xmlns:a16="http://schemas.microsoft.com/office/drawing/2014/main" id="{FAE70F52-6A0E-4E45-8B0D-3B275D37AB4C}"/>
            </a:ext>
          </a:extLst>
        </xdr:cNvPr>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a:extLst>
            <a:ext uri="{FF2B5EF4-FFF2-40B4-BE49-F238E27FC236}">
              <a16:creationId xmlns:a16="http://schemas.microsoft.com/office/drawing/2014/main" id="{CDBA6679-7D5A-4065-B109-428AE642735B}"/>
            </a:ext>
          </a:extLst>
        </xdr:cNvPr>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7" name="フローチャート: 判断 116">
          <a:extLst>
            <a:ext uri="{FF2B5EF4-FFF2-40B4-BE49-F238E27FC236}">
              <a16:creationId xmlns:a16="http://schemas.microsoft.com/office/drawing/2014/main" id="{EA40C194-190F-4463-8102-7D3DD2EED6F5}"/>
            </a:ext>
          </a:extLst>
        </xdr:cNvPr>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8" name="フローチャート: 判断 117">
          <a:extLst>
            <a:ext uri="{FF2B5EF4-FFF2-40B4-BE49-F238E27FC236}">
              <a16:creationId xmlns:a16="http://schemas.microsoft.com/office/drawing/2014/main" id="{7FDFAA18-3854-4569-8959-FB8278AF14C9}"/>
            </a:ext>
          </a:extLst>
        </xdr:cNvPr>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9" name="フローチャート: 判断 118">
          <a:extLst>
            <a:ext uri="{FF2B5EF4-FFF2-40B4-BE49-F238E27FC236}">
              <a16:creationId xmlns:a16="http://schemas.microsoft.com/office/drawing/2014/main" id="{935578ED-0792-4CC0-A8B5-9DBCED51ED38}"/>
            </a:ext>
          </a:extLst>
        </xdr:cNvPr>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A347604-7B3A-4F7C-BBB4-CF09E6DFC5B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BDBE326-D43F-498B-AE7D-A1D615FC003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7BFF842-8E71-4661-B181-2A640E79624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13AE138-6513-4504-8607-B0620438686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EC305F9-2096-45FD-94FD-C5F84B4A008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71372</xdr:rowOff>
    </xdr:from>
    <xdr:to>
      <xdr:col>55</xdr:col>
      <xdr:colOff>50800</xdr:colOff>
      <xdr:row>41</xdr:row>
      <xdr:rowOff>1522</xdr:rowOff>
    </xdr:to>
    <xdr:sp macro="" textlink="">
      <xdr:nvSpPr>
        <xdr:cNvPr id="125" name="楕円 124">
          <a:extLst>
            <a:ext uri="{FF2B5EF4-FFF2-40B4-BE49-F238E27FC236}">
              <a16:creationId xmlns:a16="http://schemas.microsoft.com/office/drawing/2014/main" id="{6E54DA1B-D1B6-4B3C-B4D9-0E9C3F73B8F4}"/>
            </a:ext>
          </a:extLst>
        </xdr:cNvPr>
        <xdr:cNvSpPr/>
      </xdr:nvSpPr>
      <xdr:spPr>
        <a:xfrm>
          <a:off x="10426700" y="69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94249</xdr:rowOff>
    </xdr:from>
    <xdr:ext cx="469744" cy="259045"/>
    <xdr:sp macro="" textlink="">
      <xdr:nvSpPr>
        <xdr:cNvPr id="126" name="【道路】&#10;一人当たり延長該当値テキスト">
          <a:extLst>
            <a:ext uri="{FF2B5EF4-FFF2-40B4-BE49-F238E27FC236}">
              <a16:creationId xmlns:a16="http://schemas.microsoft.com/office/drawing/2014/main" id="{841D6566-9D4F-4C3A-AE9A-8F5168666449}"/>
            </a:ext>
          </a:extLst>
        </xdr:cNvPr>
        <xdr:cNvSpPr txBox="1"/>
      </xdr:nvSpPr>
      <xdr:spPr>
        <a:xfrm>
          <a:off x="10515600" y="678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71326</xdr:rowOff>
    </xdr:from>
    <xdr:to>
      <xdr:col>50</xdr:col>
      <xdr:colOff>165100</xdr:colOff>
      <xdr:row>41</xdr:row>
      <xdr:rowOff>1476</xdr:rowOff>
    </xdr:to>
    <xdr:sp macro="" textlink="">
      <xdr:nvSpPr>
        <xdr:cNvPr id="127" name="楕円 126">
          <a:extLst>
            <a:ext uri="{FF2B5EF4-FFF2-40B4-BE49-F238E27FC236}">
              <a16:creationId xmlns:a16="http://schemas.microsoft.com/office/drawing/2014/main" id="{CC3CCFC1-A3B5-4F7A-B875-B1F1FB9CCD51}"/>
            </a:ext>
          </a:extLst>
        </xdr:cNvPr>
        <xdr:cNvSpPr/>
      </xdr:nvSpPr>
      <xdr:spPr>
        <a:xfrm>
          <a:off x="9588500" y="692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122126</xdr:rowOff>
    </xdr:from>
    <xdr:to>
      <xdr:col>55</xdr:col>
      <xdr:colOff>0</xdr:colOff>
      <xdr:row>40</xdr:row>
      <xdr:rowOff>122172</xdr:rowOff>
    </xdr:to>
    <xdr:cxnSp macro="">
      <xdr:nvCxnSpPr>
        <xdr:cNvPr id="128" name="直線コネクタ 127">
          <a:extLst>
            <a:ext uri="{FF2B5EF4-FFF2-40B4-BE49-F238E27FC236}">
              <a16:creationId xmlns:a16="http://schemas.microsoft.com/office/drawing/2014/main" id="{246FE7CC-9841-46A4-90DE-34B928589FD2}"/>
            </a:ext>
          </a:extLst>
        </xdr:cNvPr>
        <xdr:cNvCxnSpPr/>
      </xdr:nvCxnSpPr>
      <xdr:spPr>
        <a:xfrm>
          <a:off x="9639300" y="6980126"/>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68720</xdr:rowOff>
    </xdr:from>
    <xdr:to>
      <xdr:col>46</xdr:col>
      <xdr:colOff>38100</xdr:colOff>
      <xdr:row>40</xdr:row>
      <xdr:rowOff>170320</xdr:rowOff>
    </xdr:to>
    <xdr:sp macro="" textlink="">
      <xdr:nvSpPr>
        <xdr:cNvPr id="129" name="楕円 128">
          <a:extLst>
            <a:ext uri="{FF2B5EF4-FFF2-40B4-BE49-F238E27FC236}">
              <a16:creationId xmlns:a16="http://schemas.microsoft.com/office/drawing/2014/main" id="{18F1B924-C46A-4845-B0CE-60AB91BC8604}"/>
            </a:ext>
          </a:extLst>
        </xdr:cNvPr>
        <xdr:cNvSpPr/>
      </xdr:nvSpPr>
      <xdr:spPr>
        <a:xfrm>
          <a:off x="8699500" y="69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119520</xdr:rowOff>
    </xdr:from>
    <xdr:to>
      <xdr:col>50</xdr:col>
      <xdr:colOff>114300</xdr:colOff>
      <xdr:row>40</xdr:row>
      <xdr:rowOff>122126</xdr:rowOff>
    </xdr:to>
    <xdr:cxnSp macro="">
      <xdr:nvCxnSpPr>
        <xdr:cNvPr id="130" name="直線コネクタ 129">
          <a:extLst>
            <a:ext uri="{FF2B5EF4-FFF2-40B4-BE49-F238E27FC236}">
              <a16:creationId xmlns:a16="http://schemas.microsoft.com/office/drawing/2014/main" id="{37BC2671-B57A-45F6-BDC6-E0B699FF7761}"/>
            </a:ext>
          </a:extLst>
        </xdr:cNvPr>
        <xdr:cNvCxnSpPr/>
      </xdr:nvCxnSpPr>
      <xdr:spPr>
        <a:xfrm>
          <a:off x="8750300" y="697752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68331</xdr:rowOff>
    </xdr:from>
    <xdr:to>
      <xdr:col>41</xdr:col>
      <xdr:colOff>101600</xdr:colOff>
      <xdr:row>40</xdr:row>
      <xdr:rowOff>169931</xdr:rowOff>
    </xdr:to>
    <xdr:sp macro="" textlink="">
      <xdr:nvSpPr>
        <xdr:cNvPr id="131" name="楕円 130">
          <a:extLst>
            <a:ext uri="{FF2B5EF4-FFF2-40B4-BE49-F238E27FC236}">
              <a16:creationId xmlns:a16="http://schemas.microsoft.com/office/drawing/2014/main" id="{ACCDD74E-C9CB-448C-9746-82ED542B9121}"/>
            </a:ext>
          </a:extLst>
        </xdr:cNvPr>
        <xdr:cNvSpPr/>
      </xdr:nvSpPr>
      <xdr:spPr>
        <a:xfrm>
          <a:off x="7810500" y="692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119131</xdr:rowOff>
    </xdr:from>
    <xdr:to>
      <xdr:col>45</xdr:col>
      <xdr:colOff>177800</xdr:colOff>
      <xdr:row>40</xdr:row>
      <xdr:rowOff>119520</xdr:rowOff>
    </xdr:to>
    <xdr:cxnSp macro="">
      <xdr:nvCxnSpPr>
        <xdr:cNvPr id="132" name="直線コネクタ 131">
          <a:extLst>
            <a:ext uri="{FF2B5EF4-FFF2-40B4-BE49-F238E27FC236}">
              <a16:creationId xmlns:a16="http://schemas.microsoft.com/office/drawing/2014/main" id="{EE3BA005-D72C-4579-B685-ACB2C5C06FD2}"/>
            </a:ext>
          </a:extLst>
        </xdr:cNvPr>
        <xdr:cNvCxnSpPr/>
      </xdr:nvCxnSpPr>
      <xdr:spPr>
        <a:xfrm>
          <a:off x="7861300" y="6977131"/>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30001</xdr:rowOff>
    </xdr:from>
    <xdr:ext cx="469744" cy="259045"/>
    <xdr:sp macro="" textlink="">
      <xdr:nvSpPr>
        <xdr:cNvPr id="133" name="n_1aveValue【道路】&#10;一人当たり延長">
          <a:extLst>
            <a:ext uri="{FF2B5EF4-FFF2-40B4-BE49-F238E27FC236}">
              <a16:creationId xmlns:a16="http://schemas.microsoft.com/office/drawing/2014/main" id="{7663099A-B2AC-4FAE-8512-969F819DC162}"/>
            </a:ext>
          </a:extLst>
        </xdr:cNvPr>
        <xdr:cNvSpPr txBox="1"/>
      </xdr:nvSpPr>
      <xdr:spPr>
        <a:xfrm>
          <a:off x="9391727" y="705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40883</xdr:rowOff>
    </xdr:from>
    <xdr:ext cx="469744" cy="259045"/>
    <xdr:sp macro="" textlink="">
      <xdr:nvSpPr>
        <xdr:cNvPr id="134" name="n_2aveValue【道路】&#10;一人当たり延長">
          <a:extLst>
            <a:ext uri="{FF2B5EF4-FFF2-40B4-BE49-F238E27FC236}">
              <a16:creationId xmlns:a16="http://schemas.microsoft.com/office/drawing/2014/main" id="{CF4008A7-B127-4123-BBF6-14DDEC83F54C}"/>
            </a:ext>
          </a:extLst>
        </xdr:cNvPr>
        <xdr:cNvSpPr txBox="1"/>
      </xdr:nvSpPr>
      <xdr:spPr>
        <a:xfrm>
          <a:off x="85154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48701</xdr:rowOff>
    </xdr:from>
    <xdr:ext cx="469744" cy="259045"/>
    <xdr:sp macro="" textlink="">
      <xdr:nvSpPr>
        <xdr:cNvPr id="135" name="n_3aveValue【道路】&#10;一人当たり延長">
          <a:extLst>
            <a:ext uri="{FF2B5EF4-FFF2-40B4-BE49-F238E27FC236}">
              <a16:creationId xmlns:a16="http://schemas.microsoft.com/office/drawing/2014/main" id="{5D467258-D112-4565-BAEA-68E20F4E2325}"/>
            </a:ext>
          </a:extLst>
        </xdr:cNvPr>
        <xdr:cNvSpPr txBox="1"/>
      </xdr:nvSpPr>
      <xdr:spPr>
        <a:xfrm>
          <a:off x="7626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36" name="n_4aveValue【道路】&#10;一人当たり延長">
          <a:extLst>
            <a:ext uri="{FF2B5EF4-FFF2-40B4-BE49-F238E27FC236}">
              <a16:creationId xmlns:a16="http://schemas.microsoft.com/office/drawing/2014/main" id="{551F9F33-DE74-4694-8EA6-A782FDF26A1A}"/>
            </a:ext>
          </a:extLst>
        </xdr:cNvPr>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18003</xdr:rowOff>
    </xdr:from>
    <xdr:ext cx="469744" cy="259045"/>
    <xdr:sp macro="" textlink="">
      <xdr:nvSpPr>
        <xdr:cNvPr id="137" name="n_1mainValue【道路】&#10;一人当たり延長">
          <a:extLst>
            <a:ext uri="{FF2B5EF4-FFF2-40B4-BE49-F238E27FC236}">
              <a16:creationId xmlns:a16="http://schemas.microsoft.com/office/drawing/2014/main" id="{3505D6F3-7867-4B06-9492-308873C180F6}"/>
            </a:ext>
          </a:extLst>
        </xdr:cNvPr>
        <xdr:cNvSpPr txBox="1"/>
      </xdr:nvSpPr>
      <xdr:spPr>
        <a:xfrm>
          <a:off x="9391727" y="670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15397</xdr:rowOff>
    </xdr:from>
    <xdr:ext cx="469744" cy="259045"/>
    <xdr:sp macro="" textlink="">
      <xdr:nvSpPr>
        <xdr:cNvPr id="138" name="n_2mainValue【道路】&#10;一人当たり延長">
          <a:extLst>
            <a:ext uri="{FF2B5EF4-FFF2-40B4-BE49-F238E27FC236}">
              <a16:creationId xmlns:a16="http://schemas.microsoft.com/office/drawing/2014/main" id="{2AC43BF2-A89D-40C8-814C-7D8CC6A4FADD}"/>
            </a:ext>
          </a:extLst>
        </xdr:cNvPr>
        <xdr:cNvSpPr txBox="1"/>
      </xdr:nvSpPr>
      <xdr:spPr>
        <a:xfrm>
          <a:off x="8515427" y="670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15008</xdr:rowOff>
    </xdr:from>
    <xdr:ext cx="469744" cy="259045"/>
    <xdr:sp macro="" textlink="">
      <xdr:nvSpPr>
        <xdr:cNvPr id="139" name="n_3mainValue【道路】&#10;一人当たり延長">
          <a:extLst>
            <a:ext uri="{FF2B5EF4-FFF2-40B4-BE49-F238E27FC236}">
              <a16:creationId xmlns:a16="http://schemas.microsoft.com/office/drawing/2014/main" id="{9ECCA375-8060-4D6A-97FA-20D2136ECCEB}"/>
            </a:ext>
          </a:extLst>
        </xdr:cNvPr>
        <xdr:cNvSpPr txBox="1"/>
      </xdr:nvSpPr>
      <xdr:spPr>
        <a:xfrm>
          <a:off x="7626427" y="670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3C2B56F4-377E-4BBB-A1CD-77D5EB860C8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38B83294-9620-4B4C-917D-47A5B4FEA30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4B153914-BE31-440D-80FD-50A8504598E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326DBDC2-D2C6-47F8-8FB9-389EE185480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7EC3014A-A402-4B4E-8FA4-131FE5901B6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349F7315-FCA0-49AE-A8AB-2E4A4147143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F82364A4-CF60-4F11-906C-F8FB2CBD129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9F098A2E-CC10-45D4-9A37-6EC1553119B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E9B16873-CDB0-400A-B649-FDA80F8E2AB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4E6E99AE-23DC-48D9-B275-EB5198D6F80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223C4223-AE92-408A-874D-F99F928570B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4CE2CA84-B9B9-44B0-BB54-056D34BBC10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363BFCC7-3D56-48C9-B337-7C3B1C89C6A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5E706E29-AC7A-4961-A0DD-C21B138FE11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E3F68005-4FEF-4EA5-96FA-0F38FD1D23E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F2F05E41-C82F-47DD-A270-7B3FBBFD7F8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6E949243-95D6-49BB-B64B-62FD4B8BC3E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76D927D7-1FED-4955-AACC-5919E942FAA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743136DC-193F-4925-A1F9-0EB3FCD93B1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BCD70D6D-9173-4A83-81F3-DA45DB3EFCF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B5B686F1-5463-44C5-AD0B-DE0746BB73B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A0C1C78D-F967-488F-A077-1437A078E88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61194296-D404-4942-A499-58746E7A2DE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E39BCA1E-1052-46B5-9AE0-DB9303E65C4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1887981E-F74F-42CE-84D6-C5238D1F9D3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a:extLst>
            <a:ext uri="{FF2B5EF4-FFF2-40B4-BE49-F238E27FC236}">
              <a16:creationId xmlns:a16="http://schemas.microsoft.com/office/drawing/2014/main" id="{FA48285C-315A-4242-94A1-EB8C07C2F9E3}"/>
            </a:ext>
          </a:extLst>
        </xdr:cNvPr>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0D41D6BC-F51A-4BCA-94B4-D9B1C75CA201}"/>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a:extLst>
            <a:ext uri="{FF2B5EF4-FFF2-40B4-BE49-F238E27FC236}">
              <a16:creationId xmlns:a16="http://schemas.microsoft.com/office/drawing/2014/main" id="{38928538-00A7-4525-9277-13625A7A7B2F}"/>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a:extLst>
            <a:ext uri="{FF2B5EF4-FFF2-40B4-BE49-F238E27FC236}">
              <a16:creationId xmlns:a16="http://schemas.microsoft.com/office/drawing/2014/main" id="{B9CDE5AC-842F-41B7-BAAF-77A0EE07720E}"/>
            </a:ext>
          </a:extLst>
        </xdr:cNvPr>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a:extLst>
            <a:ext uri="{FF2B5EF4-FFF2-40B4-BE49-F238E27FC236}">
              <a16:creationId xmlns:a16="http://schemas.microsoft.com/office/drawing/2014/main" id="{2AA71541-8920-4122-B52D-C0D14747F4CC}"/>
            </a:ext>
          </a:extLst>
        </xdr:cNvPr>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B934F820-6300-44A3-8186-51FA5402626C}"/>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a:extLst>
            <a:ext uri="{FF2B5EF4-FFF2-40B4-BE49-F238E27FC236}">
              <a16:creationId xmlns:a16="http://schemas.microsoft.com/office/drawing/2014/main" id="{616B065F-A37C-48BA-8CD7-AF8AD9AACCBA}"/>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a:extLst>
            <a:ext uri="{FF2B5EF4-FFF2-40B4-BE49-F238E27FC236}">
              <a16:creationId xmlns:a16="http://schemas.microsoft.com/office/drawing/2014/main" id="{EC3898D3-56F4-4FB2-9CE5-A9F6B11E29E5}"/>
            </a:ext>
          </a:extLst>
        </xdr:cNvPr>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3" name="フローチャート: 判断 172">
          <a:extLst>
            <a:ext uri="{FF2B5EF4-FFF2-40B4-BE49-F238E27FC236}">
              <a16:creationId xmlns:a16="http://schemas.microsoft.com/office/drawing/2014/main" id="{2949E011-A626-47EF-AC97-1067D8FF82F0}"/>
            </a:ext>
          </a:extLst>
        </xdr:cNvPr>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a:extLst>
            <a:ext uri="{FF2B5EF4-FFF2-40B4-BE49-F238E27FC236}">
              <a16:creationId xmlns:a16="http://schemas.microsoft.com/office/drawing/2014/main" id="{9EE272BA-75B9-419D-A5D8-22204EC9013A}"/>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75" name="フローチャート: 判断 174">
          <a:extLst>
            <a:ext uri="{FF2B5EF4-FFF2-40B4-BE49-F238E27FC236}">
              <a16:creationId xmlns:a16="http://schemas.microsoft.com/office/drawing/2014/main" id="{A16C5B8F-62BC-4765-A8D3-B7F83EAE7B30}"/>
            </a:ext>
          </a:extLst>
        </xdr:cNvPr>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672E1E83-C739-493B-B70B-13D93846DA0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1D1F8CC-0072-418F-9E0C-4D6490EB096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9591D7AC-F848-451D-BCC0-F1A0F40B409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A09E153-D651-4351-9F5C-C17091C000F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7A7881B-838E-431D-B6D2-719CBD74B2E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78196</xdr:rowOff>
    </xdr:from>
    <xdr:to>
      <xdr:col>24</xdr:col>
      <xdr:colOff>114300</xdr:colOff>
      <xdr:row>61</xdr:row>
      <xdr:rowOff>8346</xdr:rowOff>
    </xdr:to>
    <xdr:sp macro="" textlink="">
      <xdr:nvSpPr>
        <xdr:cNvPr id="181" name="楕円 180">
          <a:extLst>
            <a:ext uri="{FF2B5EF4-FFF2-40B4-BE49-F238E27FC236}">
              <a16:creationId xmlns:a16="http://schemas.microsoft.com/office/drawing/2014/main" id="{62ADD069-DD57-4E29-9531-1672643B5B8B}"/>
            </a:ext>
          </a:extLst>
        </xdr:cNvPr>
        <xdr:cNvSpPr/>
      </xdr:nvSpPr>
      <xdr:spPr>
        <a:xfrm>
          <a:off x="45847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101073</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8E8C3B05-1D02-48DA-AB1F-C82CCB300066}"/>
            </a:ext>
          </a:extLst>
        </xdr:cNvPr>
        <xdr:cNvSpPr txBox="1"/>
      </xdr:nvSpPr>
      <xdr:spPr>
        <a:xfrm>
          <a:off x="4673600" y="1021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50437</xdr:rowOff>
    </xdr:from>
    <xdr:to>
      <xdr:col>20</xdr:col>
      <xdr:colOff>38100</xdr:colOff>
      <xdr:row>60</xdr:row>
      <xdr:rowOff>152037</xdr:rowOff>
    </xdr:to>
    <xdr:sp macro="" textlink="">
      <xdr:nvSpPr>
        <xdr:cNvPr id="183" name="楕円 182">
          <a:extLst>
            <a:ext uri="{FF2B5EF4-FFF2-40B4-BE49-F238E27FC236}">
              <a16:creationId xmlns:a16="http://schemas.microsoft.com/office/drawing/2014/main" id="{AAD07DEE-80D7-460A-BBAC-8316D7294882}"/>
            </a:ext>
          </a:extLst>
        </xdr:cNvPr>
        <xdr:cNvSpPr/>
      </xdr:nvSpPr>
      <xdr:spPr>
        <a:xfrm>
          <a:off x="3746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101237</xdr:rowOff>
    </xdr:from>
    <xdr:to>
      <xdr:col>24</xdr:col>
      <xdr:colOff>63500</xdr:colOff>
      <xdr:row>60</xdr:row>
      <xdr:rowOff>128996</xdr:rowOff>
    </xdr:to>
    <xdr:cxnSp macro="">
      <xdr:nvCxnSpPr>
        <xdr:cNvPr id="184" name="直線コネクタ 183">
          <a:extLst>
            <a:ext uri="{FF2B5EF4-FFF2-40B4-BE49-F238E27FC236}">
              <a16:creationId xmlns:a16="http://schemas.microsoft.com/office/drawing/2014/main" id="{F2CF4815-93D2-4B55-BFFB-879185ADC367}"/>
            </a:ext>
          </a:extLst>
        </xdr:cNvPr>
        <xdr:cNvCxnSpPr/>
      </xdr:nvCxnSpPr>
      <xdr:spPr>
        <a:xfrm>
          <a:off x="3797300" y="1038823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22678</xdr:rowOff>
    </xdr:from>
    <xdr:to>
      <xdr:col>15</xdr:col>
      <xdr:colOff>101600</xdr:colOff>
      <xdr:row>60</xdr:row>
      <xdr:rowOff>124278</xdr:rowOff>
    </xdr:to>
    <xdr:sp macro="" textlink="">
      <xdr:nvSpPr>
        <xdr:cNvPr id="185" name="楕円 184">
          <a:extLst>
            <a:ext uri="{FF2B5EF4-FFF2-40B4-BE49-F238E27FC236}">
              <a16:creationId xmlns:a16="http://schemas.microsoft.com/office/drawing/2014/main" id="{35BA1163-7109-4E13-BF35-586FD699F1F2}"/>
            </a:ext>
          </a:extLst>
        </xdr:cNvPr>
        <xdr:cNvSpPr/>
      </xdr:nvSpPr>
      <xdr:spPr>
        <a:xfrm>
          <a:off x="2857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73478</xdr:rowOff>
    </xdr:from>
    <xdr:to>
      <xdr:col>19</xdr:col>
      <xdr:colOff>177800</xdr:colOff>
      <xdr:row>60</xdr:row>
      <xdr:rowOff>101237</xdr:rowOff>
    </xdr:to>
    <xdr:cxnSp macro="">
      <xdr:nvCxnSpPr>
        <xdr:cNvPr id="186" name="直線コネクタ 185">
          <a:extLst>
            <a:ext uri="{FF2B5EF4-FFF2-40B4-BE49-F238E27FC236}">
              <a16:creationId xmlns:a16="http://schemas.microsoft.com/office/drawing/2014/main" id="{EC970421-5911-4F73-879D-87DF65C79D67}"/>
            </a:ext>
          </a:extLst>
        </xdr:cNvPr>
        <xdr:cNvCxnSpPr/>
      </xdr:nvCxnSpPr>
      <xdr:spPr>
        <a:xfrm>
          <a:off x="2908300" y="103604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169635</xdr:rowOff>
    </xdr:from>
    <xdr:to>
      <xdr:col>10</xdr:col>
      <xdr:colOff>165100</xdr:colOff>
      <xdr:row>60</xdr:row>
      <xdr:rowOff>99785</xdr:rowOff>
    </xdr:to>
    <xdr:sp macro="" textlink="">
      <xdr:nvSpPr>
        <xdr:cNvPr id="187" name="楕円 186">
          <a:extLst>
            <a:ext uri="{FF2B5EF4-FFF2-40B4-BE49-F238E27FC236}">
              <a16:creationId xmlns:a16="http://schemas.microsoft.com/office/drawing/2014/main" id="{351386BA-F636-4628-994A-181D146B2399}"/>
            </a:ext>
          </a:extLst>
        </xdr:cNvPr>
        <xdr:cNvSpPr/>
      </xdr:nvSpPr>
      <xdr:spPr>
        <a:xfrm>
          <a:off x="1968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48985</xdr:rowOff>
    </xdr:from>
    <xdr:to>
      <xdr:col>15</xdr:col>
      <xdr:colOff>50800</xdr:colOff>
      <xdr:row>60</xdr:row>
      <xdr:rowOff>73478</xdr:rowOff>
    </xdr:to>
    <xdr:cxnSp macro="">
      <xdr:nvCxnSpPr>
        <xdr:cNvPr id="188" name="直線コネクタ 187">
          <a:extLst>
            <a:ext uri="{FF2B5EF4-FFF2-40B4-BE49-F238E27FC236}">
              <a16:creationId xmlns:a16="http://schemas.microsoft.com/office/drawing/2014/main" id="{65711897-A933-4DA1-A211-D417F2DBD6F6}"/>
            </a:ext>
          </a:extLst>
        </xdr:cNvPr>
        <xdr:cNvCxnSpPr/>
      </xdr:nvCxnSpPr>
      <xdr:spPr>
        <a:xfrm>
          <a:off x="2019300" y="1033598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7167F7F5-74E3-42FD-B858-F16679B6AC08}"/>
            </a:ext>
          </a:extLst>
        </xdr:cNvPr>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9D985BC1-80A4-4457-8E87-12D872247115}"/>
            </a:ext>
          </a:extLst>
        </xdr:cNvPr>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D14DE1EF-BF8D-44C2-AFE6-1F26208758D5}"/>
            </a:ext>
          </a:extLst>
        </xdr:cNvPr>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8F462CB2-ABCF-431C-BED5-BB25B9B8B13F}"/>
            </a:ext>
          </a:extLst>
        </xdr:cNvPr>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168564</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B6E01C1E-D2DE-4236-B4B7-709F4A6EB086}"/>
            </a:ext>
          </a:extLst>
        </xdr:cNvPr>
        <xdr:cNvSpPr txBox="1"/>
      </xdr:nvSpPr>
      <xdr:spPr>
        <a:xfrm>
          <a:off x="35820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6CAD27C5-D5FA-42EA-B8B6-666AFF6539D2}"/>
            </a:ext>
          </a:extLst>
        </xdr:cNvPr>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116312</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108B9960-0F8C-4C95-96AE-D272549B3F17}"/>
            </a:ext>
          </a:extLst>
        </xdr:cNvPr>
        <xdr:cNvSpPr txBox="1"/>
      </xdr:nvSpPr>
      <xdr:spPr>
        <a:xfrm>
          <a:off x="18167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8031563F-2971-4CD7-B4C6-AD01B2812F2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EDA9997C-B808-41DA-AF02-37D2A7AA0E3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E498757D-56DC-4242-B117-A5D23FE075D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D924DFE5-88C6-4E54-9E57-A5B5F81FD31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1D0DDC4-DD22-4E86-9A44-FFD764620DC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9FB31B55-292A-4599-BCE3-990B4E9B2EA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AEF46A5E-809E-4191-ACEF-6FA3088D575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E862C2B2-B72A-47F5-A878-2FA5F9E4227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8D99F28C-408E-44B4-AF7D-9707FCCFF04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F000FBDF-6762-4A10-AC2E-40D5E863BF2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4C348490-7796-4939-87C1-69F3306646B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903309B9-D660-418B-B31D-A7676A094F1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1D64CFD2-C72D-4D55-A479-80346EBC168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a:extLst>
            <a:ext uri="{FF2B5EF4-FFF2-40B4-BE49-F238E27FC236}">
              <a16:creationId xmlns:a16="http://schemas.microsoft.com/office/drawing/2014/main" id="{94C8E957-954B-406A-A133-FAB961F5857E}"/>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BACEDC14-846C-45F5-AF1E-C6A78CCB80B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a:extLst>
            <a:ext uri="{FF2B5EF4-FFF2-40B4-BE49-F238E27FC236}">
              <a16:creationId xmlns:a16="http://schemas.microsoft.com/office/drawing/2014/main" id="{5CBA70B8-AD53-421D-BFDC-FE25D30461EB}"/>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9F4B76C6-3815-4E62-A233-F26B08B30DD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a:extLst>
            <a:ext uri="{FF2B5EF4-FFF2-40B4-BE49-F238E27FC236}">
              <a16:creationId xmlns:a16="http://schemas.microsoft.com/office/drawing/2014/main" id="{8D630146-5497-46E7-B04E-D4F3B499DEEB}"/>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ED8CF42C-1D5B-4276-A358-ACA7B87911B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a:extLst>
            <a:ext uri="{FF2B5EF4-FFF2-40B4-BE49-F238E27FC236}">
              <a16:creationId xmlns:a16="http://schemas.microsoft.com/office/drawing/2014/main" id="{F9D486E5-D39B-4753-9E54-68E09B75A29E}"/>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67D3427D-9EB5-4306-A9AE-BD077EDC0CF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a:extLst>
            <a:ext uri="{FF2B5EF4-FFF2-40B4-BE49-F238E27FC236}">
              <a16:creationId xmlns:a16="http://schemas.microsoft.com/office/drawing/2014/main" id="{E6BE6B14-A9A3-4912-A8E3-138559800834}"/>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FCF831F5-9A8A-4EC8-8EAB-2E62A8C6BAE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a:extLst>
            <a:ext uri="{FF2B5EF4-FFF2-40B4-BE49-F238E27FC236}">
              <a16:creationId xmlns:a16="http://schemas.microsoft.com/office/drawing/2014/main" id="{4B9DECCF-AC92-4975-B275-8E48B0FD82FE}"/>
            </a:ext>
          </a:extLst>
        </xdr:cNvPr>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5E070A0F-41EA-4508-8FA8-9B02CF0AE24E}"/>
            </a:ext>
          </a:extLst>
        </xdr:cNvPr>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a:extLst>
            <a:ext uri="{FF2B5EF4-FFF2-40B4-BE49-F238E27FC236}">
              <a16:creationId xmlns:a16="http://schemas.microsoft.com/office/drawing/2014/main" id="{7A76B916-6A08-40AE-B5CE-A966B76E3299}"/>
            </a:ext>
          </a:extLst>
        </xdr:cNvPr>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a:extLst>
            <a:ext uri="{FF2B5EF4-FFF2-40B4-BE49-F238E27FC236}">
              <a16:creationId xmlns:a16="http://schemas.microsoft.com/office/drawing/2014/main" id="{ECEB1947-8CF3-40F6-95F7-3F679645CE46}"/>
            </a:ext>
          </a:extLst>
        </xdr:cNvPr>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a:extLst>
            <a:ext uri="{FF2B5EF4-FFF2-40B4-BE49-F238E27FC236}">
              <a16:creationId xmlns:a16="http://schemas.microsoft.com/office/drawing/2014/main" id="{ABBC2FB0-16F2-4049-A289-AC3E28C58997}"/>
            </a:ext>
          </a:extLst>
        </xdr:cNvPr>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24" name="【橋りょう・トンネル】&#10;一人当たり有形固定資産（償却資産）額平均値テキスト">
          <a:extLst>
            <a:ext uri="{FF2B5EF4-FFF2-40B4-BE49-F238E27FC236}">
              <a16:creationId xmlns:a16="http://schemas.microsoft.com/office/drawing/2014/main" id="{F5766F06-52C7-4095-8CFC-436D1A67D966}"/>
            </a:ext>
          </a:extLst>
        </xdr:cNvPr>
        <xdr:cNvSpPr txBox="1"/>
      </xdr:nvSpPr>
      <xdr:spPr>
        <a:xfrm>
          <a:off x="10515600" y="1060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a:extLst>
            <a:ext uri="{FF2B5EF4-FFF2-40B4-BE49-F238E27FC236}">
              <a16:creationId xmlns:a16="http://schemas.microsoft.com/office/drawing/2014/main" id="{A5853EFE-91CD-4171-B4D6-694EA4893D6D}"/>
            </a:ext>
          </a:extLst>
        </xdr:cNvPr>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a:extLst>
            <a:ext uri="{FF2B5EF4-FFF2-40B4-BE49-F238E27FC236}">
              <a16:creationId xmlns:a16="http://schemas.microsoft.com/office/drawing/2014/main" id="{A4797943-9FD1-4013-8DBC-9FF7ABA67252}"/>
            </a:ext>
          </a:extLst>
        </xdr:cNvPr>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7" name="フローチャート: 判断 226">
          <a:extLst>
            <a:ext uri="{FF2B5EF4-FFF2-40B4-BE49-F238E27FC236}">
              <a16:creationId xmlns:a16="http://schemas.microsoft.com/office/drawing/2014/main" id="{11E086EF-CF83-4DF8-9FD2-7A374D482AD2}"/>
            </a:ext>
          </a:extLst>
        </xdr:cNvPr>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8" name="フローチャート: 判断 227">
          <a:extLst>
            <a:ext uri="{FF2B5EF4-FFF2-40B4-BE49-F238E27FC236}">
              <a16:creationId xmlns:a16="http://schemas.microsoft.com/office/drawing/2014/main" id="{79340F6E-61FE-4B8A-A97F-5886E75EF71F}"/>
            </a:ext>
          </a:extLst>
        </xdr:cNvPr>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29" name="フローチャート: 判断 228">
          <a:extLst>
            <a:ext uri="{FF2B5EF4-FFF2-40B4-BE49-F238E27FC236}">
              <a16:creationId xmlns:a16="http://schemas.microsoft.com/office/drawing/2014/main" id="{5C680127-90CE-4410-A6F4-B776097B7B6F}"/>
            </a:ext>
          </a:extLst>
        </xdr:cNvPr>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DB2BAF10-EEB2-41F5-8085-998C910163F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1B1E2DCD-F1A3-47A9-BA58-2C2713CA345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45039838-CE24-45C6-89B8-DED4FDD83BE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DA98A499-0F2C-40FD-9BA8-27163A58209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BE8AC67D-486E-4631-87EA-4C8DA55EA96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17700</xdr:rowOff>
    </xdr:from>
    <xdr:to>
      <xdr:col>55</xdr:col>
      <xdr:colOff>50800</xdr:colOff>
      <xdr:row>60</xdr:row>
      <xdr:rowOff>119300</xdr:rowOff>
    </xdr:to>
    <xdr:sp macro="" textlink="">
      <xdr:nvSpPr>
        <xdr:cNvPr id="235" name="楕円 234">
          <a:extLst>
            <a:ext uri="{FF2B5EF4-FFF2-40B4-BE49-F238E27FC236}">
              <a16:creationId xmlns:a16="http://schemas.microsoft.com/office/drawing/2014/main" id="{BC2B9A5A-CC3A-4AD5-9960-C8BAD1C46312}"/>
            </a:ext>
          </a:extLst>
        </xdr:cNvPr>
        <xdr:cNvSpPr/>
      </xdr:nvSpPr>
      <xdr:spPr>
        <a:xfrm>
          <a:off x="10426700" y="1030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40577</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0D06D274-6685-4919-ADFA-99BDBB810B85}"/>
            </a:ext>
          </a:extLst>
        </xdr:cNvPr>
        <xdr:cNvSpPr txBox="1"/>
      </xdr:nvSpPr>
      <xdr:spPr>
        <a:xfrm>
          <a:off x="10515600" y="1015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24413</xdr:rowOff>
    </xdr:from>
    <xdr:to>
      <xdr:col>50</xdr:col>
      <xdr:colOff>165100</xdr:colOff>
      <xdr:row>60</xdr:row>
      <xdr:rowOff>126013</xdr:rowOff>
    </xdr:to>
    <xdr:sp macro="" textlink="">
      <xdr:nvSpPr>
        <xdr:cNvPr id="237" name="楕円 236">
          <a:extLst>
            <a:ext uri="{FF2B5EF4-FFF2-40B4-BE49-F238E27FC236}">
              <a16:creationId xmlns:a16="http://schemas.microsoft.com/office/drawing/2014/main" id="{E9D94883-92FD-4D1E-AD6A-014E26D611AA}"/>
            </a:ext>
          </a:extLst>
        </xdr:cNvPr>
        <xdr:cNvSpPr/>
      </xdr:nvSpPr>
      <xdr:spPr>
        <a:xfrm>
          <a:off x="9588500" y="1031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68500</xdr:rowOff>
    </xdr:from>
    <xdr:to>
      <xdr:col>55</xdr:col>
      <xdr:colOff>0</xdr:colOff>
      <xdr:row>60</xdr:row>
      <xdr:rowOff>75213</xdr:rowOff>
    </xdr:to>
    <xdr:cxnSp macro="">
      <xdr:nvCxnSpPr>
        <xdr:cNvPr id="238" name="直線コネクタ 237">
          <a:extLst>
            <a:ext uri="{FF2B5EF4-FFF2-40B4-BE49-F238E27FC236}">
              <a16:creationId xmlns:a16="http://schemas.microsoft.com/office/drawing/2014/main" id="{32E9B2D2-0DAC-4BAB-ADFD-A52953A7D099}"/>
            </a:ext>
          </a:extLst>
        </xdr:cNvPr>
        <xdr:cNvCxnSpPr/>
      </xdr:nvCxnSpPr>
      <xdr:spPr>
        <a:xfrm flipV="1">
          <a:off x="9639300" y="10355500"/>
          <a:ext cx="838200" cy="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30501</xdr:rowOff>
    </xdr:from>
    <xdr:to>
      <xdr:col>46</xdr:col>
      <xdr:colOff>38100</xdr:colOff>
      <xdr:row>60</xdr:row>
      <xdr:rowOff>132101</xdr:rowOff>
    </xdr:to>
    <xdr:sp macro="" textlink="">
      <xdr:nvSpPr>
        <xdr:cNvPr id="239" name="楕円 238">
          <a:extLst>
            <a:ext uri="{FF2B5EF4-FFF2-40B4-BE49-F238E27FC236}">
              <a16:creationId xmlns:a16="http://schemas.microsoft.com/office/drawing/2014/main" id="{50E87C65-45C7-4243-B695-B95BDC8DC049}"/>
            </a:ext>
          </a:extLst>
        </xdr:cNvPr>
        <xdr:cNvSpPr/>
      </xdr:nvSpPr>
      <xdr:spPr>
        <a:xfrm>
          <a:off x="8699500" y="103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75213</xdr:rowOff>
    </xdr:from>
    <xdr:to>
      <xdr:col>50</xdr:col>
      <xdr:colOff>114300</xdr:colOff>
      <xdr:row>60</xdr:row>
      <xdr:rowOff>81301</xdr:rowOff>
    </xdr:to>
    <xdr:cxnSp macro="">
      <xdr:nvCxnSpPr>
        <xdr:cNvPr id="240" name="直線コネクタ 239">
          <a:extLst>
            <a:ext uri="{FF2B5EF4-FFF2-40B4-BE49-F238E27FC236}">
              <a16:creationId xmlns:a16="http://schemas.microsoft.com/office/drawing/2014/main" id="{45467E9A-430A-4ADC-AAC2-E5DE6DC3D70A}"/>
            </a:ext>
          </a:extLst>
        </xdr:cNvPr>
        <xdr:cNvCxnSpPr/>
      </xdr:nvCxnSpPr>
      <xdr:spPr>
        <a:xfrm flipV="1">
          <a:off x="8750300" y="10362213"/>
          <a:ext cx="8890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36781</xdr:rowOff>
    </xdr:from>
    <xdr:to>
      <xdr:col>41</xdr:col>
      <xdr:colOff>101600</xdr:colOff>
      <xdr:row>60</xdr:row>
      <xdr:rowOff>138381</xdr:rowOff>
    </xdr:to>
    <xdr:sp macro="" textlink="">
      <xdr:nvSpPr>
        <xdr:cNvPr id="241" name="楕円 240">
          <a:extLst>
            <a:ext uri="{FF2B5EF4-FFF2-40B4-BE49-F238E27FC236}">
              <a16:creationId xmlns:a16="http://schemas.microsoft.com/office/drawing/2014/main" id="{D5890CE8-7F34-4C19-98E8-F0B92E3786E2}"/>
            </a:ext>
          </a:extLst>
        </xdr:cNvPr>
        <xdr:cNvSpPr/>
      </xdr:nvSpPr>
      <xdr:spPr>
        <a:xfrm>
          <a:off x="7810500" y="1032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81301</xdr:rowOff>
    </xdr:from>
    <xdr:to>
      <xdr:col>45</xdr:col>
      <xdr:colOff>177800</xdr:colOff>
      <xdr:row>60</xdr:row>
      <xdr:rowOff>87581</xdr:rowOff>
    </xdr:to>
    <xdr:cxnSp macro="">
      <xdr:nvCxnSpPr>
        <xdr:cNvPr id="242" name="直線コネクタ 241">
          <a:extLst>
            <a:ext uri="{FF2B5EF4-FFF2-40B4-BE49-F238E27FC236}">
              <a16:creationId xmlns:a16="http://schemas.microsoft.com/office/drawing/2014/main" id="{8ADE962E-DDBA-4C91-90EF-863264D1A069}"/>
            </a:ext>
          </a:extLst>
        </xdr:cNvPr>
        <xdr:cNvCxnSpPr/>
      </xdr:nvCxnSpPr>
      <xdr:spPr>
        <a:xfrm flipV="1">
          <a:off x="7861300" y="10368301"/>
          <a:ext cx="889000" cy="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98029</xdr:rowOff>
    </xdr:from>
    <xdr:ext cx="534377" cy="259045"/>
    <xdr:sp macro="" textlink="">
      <xdr:nvSpPr>
        <xdr:cNvPr id="243" name="n_1aveValue【橋りょう・トンネル】&#10;一人当たり有形固定資産（償却資産）額">
          <a:extLst>
            <a:ext uri="{FF2B5EF4-FFF2-40B4-BE49-F238E27FC236}">
              <a16:creationId xmlns:a16="http://schemas.microsoft.com/office/drawing/2014/main" id="{6AB035C4-7660-4305-9B6F-AA2C6B57B441}"/>
            </a:ext>
          </a:extLst>
        </xdr:cNvPr>
        <xdr:cNvSpPr txBox="1"/>
      </xdr:nvSpPr>
      <xdr:spPr>
        <a:xfrm>
          <a:off x="93594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116115</xdr:rowOff>
    </xdr:from>
    <xdr:ext cx="534377" cy="259045"/>
    <xdr:sp macro="" textlink="">
      <xdr:nvSpPr>
        <xdr:cNvPr id="244" name="n_2aveValue【橋りょう・トンネル】&#10;一人当たり有形固定資産（償却資産）額">
          <a:extLst>
            <a:ext uri="{FF2B5EF4-FFF2-40B4-BE49-F238E27FC236}">
              <a16:creationId xmlns:a16="http://schemas.microsoft.com/office/drawing/2014/main" id="{BDEC9A2A-793D-4707-B6C2-A7CBB1D23ADC}"/>
            </a:ext>
          </a:extLst>
        </xdr:cNvPr>
        <xdr:cNvSpPr txBox="1"/>
      </xdr:nvSpPr>
      <xdr:spPr>
        <a:xfrm>
          <a:off x="8483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106838</xdr:rowOff>
    </xdr:from>
    <xdr:ext cx="534377" cy="259045"/>
    <xdr:sp macro="" textlink="">
      <xdr:nvSpPr>
        <xdr:cNvPr id="245" name="n_3aveValue【橋りょう・トンネル】&#10;一人当たり有形固定資産（償却資産）額">
          <a:extLst>
            <a:ext uri="{FF2B5EF4-FFF2-40B4-BE49-F238E27FC236}">
              <a16:creationId xmlns:a16="http://schemas.microsoft.com/office/drawing/2014/main" id="{E8BD0977-2414-49FF-AA49-245E81B6E10F}"/>
            </a:ext>
          </a:extLst>
        </xdr:cNvPr>
        <xdr:cNvSpPr txBox="1"/>
      </xdr:nvSpPr>
      <xdr:spPr>
        <a:xfrm>
          <a:off x="7594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46" name="n_4aveValue【橋りょう・トンネル】&#10;一人当たり有形固定資産（償却資産）額">
          <a:extLst>
            <a:ext uri="{FF2B5EF4-FFF2-40B4-BE49-F238E27FC236}">
              <a16:creationId xmlns:a16="http://schemas.microsoft.com/office/drawing/2014/main" id="{599406F6-0C69-47B0-A3BA-30813A78B0D1}"/>
            </a:ext>
          </a:extLst>
        </xdr:cNvPr>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142540</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599C2D5C-5E4F-43EF-AD51-D7D909A0DFE9}"/>
            </a:ext>
          </a:extLst>
        </xdr:cNvPr>
        <xdr:cNvSpPr txBox="1"/>
      </xdr:nvSpPr>
      <xdr:spPr>
        <a:xfrm>
          <a:off x="9327095" y="1008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148628</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D48A0FD9-188B-429A-B9B1-433F14026278}"/>
            </a:ext>
          </a:extLst>
        </xdr:cNvPr>
        <xdr:cNvSpPr txBox="1"/>
      </xdr:nvSpPr>
      <xdr:spPr>
        <a:xfrm>
          <a:off x="8450795" y="1009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154908</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77555EC9-336E-4E7F-96BE-686F4CCED6CC}"/>
            </a:ext>
          </a:extLst>
        </xdr:cNvPr>
        <xdr:cNvSpPr txBox="1"/>
      </xdr:nvSpPr>
      <xdr:spPr>
        <a:xfrm>
          <a:off x="7561795" y="1009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9DABF4CF-E164-490A-ADC7-5783BC65D11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D45A9ED5-6B5C-4308-9289-C233F3A855C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B793076B-A0C5-4785-8383-FD45DF05AD0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90C749D9-E496-4620-AE3C-94C34AC0AAF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B604D801-18C9-4D60-A4E8-A91E79D2C87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99DAC842-22B7-4364-967C-E4FB634EB0F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7FA0FBD9-45A0-46A9-9328-B5CACE4053D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56969D24-B2FD-45DD-A372-2163AAAFBAB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83DD2166-5EBA-4CA4-992E-76E29915DE4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ADE1A6FC-925D-4B9E-AB71-4627BD41CC3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a:extLst>
            <a:ext uri="{FF2B5EF4-FFF2-40B4-BE49-F238E27FC236}">
              <a16:creationId xmlns:a16="http://schemas.microsoft.com/office/drawing/2014/main" id="{74E4F9FA-C612-4A44-98CE-D239D75959B7}"/>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ED830CF4-9701-4706-8A4A-DE19B585DBA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a:extLst>
            <a:ext uri="{FF2B5EF4-FFF2-40B4-BE49-F238E27FC236}">
              <a16:creationId xmlns:a16="http://schemas.microsoft.com/office/drawing/2014/main" id="{8F867913-96E2-4FA5-8F1D-347283C5798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4A9F8F0F-E134-4150-9073-896CFFDF218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F606233A-B001-4443-B19A-AA5DBAA7ADF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F14360CA-5379-4E88-A242-2D536A23406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8BA62DBB-4847-444B-8BF0-EDB1DE83E7D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F3497860-B1BA-4240-AD3F-A860A28E8C7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80D77338-13C9-48BF-8C45-6A2EA1E4801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5D7456BE-0900-4B0A-8822-35EE56AE399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9016ACC9-2CA0-454A-876A-EEF34EDE978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71A0BDC3-3B98-410C-B0EF-EEA71D7DA78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a:extLst>
            <a:ext uri="{FF2B5EF4-FFF2-40B4-BE49-F238E27FC236}">
              <a16:creationId xmlns:a16="http://schemas.microsoft.com/office/drawing/2014/main" id="{6F8EF3AF-C147-42FE-BB22-12C2E53B7702}"/>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id="{1EA8350A-E5CA-4D92-AEFA-8091F065539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a:extLst>
            <a:ext uri="{FF2B5EF4-FFF2-40B4-BE49-F238E27FC236}">
              <a16:creationId xmlns:a16="http://schemas.microsoft.com/office/drawing/2014/main" id="{5560C664-D01F-4BED-BB21-1414F9358C2A}"/>
            </a:ext>
          </a:extLst>
        </xdr:cNvPr>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a:extLst>
            <a:ext uri="{FF2B5EF4-FFF2-40B4-BE49-F238E27FC236}">
              <a16:creationId xmlns:a16="http://schemas.microsoft.com/office/drawing/2014/main" id="{FB7AB85C-C5BA-4877-8E5F-590B422C39A2}"/>
            </a:ext>
          </a:extLst>
        </xdr:cNvPr>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a:extLst>
            <a:ext uri="{FF2B5EF4-FFF2-40B4-BE49-F238E27FC236}">
              <a16:creationId xmlns:a16="http://schemas.microsoft.com/office/drawing/2014/main" id="{D796D656-6DCA-4689-B808-841C435FA5C7}"/>
            </a:ext>
          </a:extLst>
        </xdr:cNvPr>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a:extLst>
            <a:ext uri="{FF2B5EF4-FFF2-40B4-BE49-F238E27FC236}">
              <a16:creationId xmlns:a16="http://schemas.microsoft.com/office/drawing/2014/main" id="{40B97B61-A07F-43AF-A0AA-1A73DB379A49}"/>
            </a:ext>
          </a:extLst>
        </xdr:cNvPr>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a:extLst>
            <a:ext uri="{FF2B5EF4-FFF2-40B4-BE49-F238E27FC236}">
              <a16:creationId xmlns:a16="http://schemas.microsoft.com/office/drawing/2014/main" id="{D8A4E694-1E42-48EE-9F92-37A970D2B657}"/>
            </a:ext>
          </a:extLst>
        </xdr:cNvPr>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79" name="【公営住宅】&#10;有形固定資産減価償却率平均値テキスト">
          <a:extLst>
            <a:ext uri="{FF2B5EF4-FFF2-40B4-BE49-F238E27FC236}">
              <a16:creationId xmlns:a16="http://schemas.microsoft.com/office/drawing/2014/main" id="{8D75CBBB-7A8E-4F6A-882E-36A12D8E15D8}"/>
            </a:ext>
          </a:extLst>
        </xdr:cNvPr>
        <xdr:cNvSpPr txBox="1"/>
      </xdr:nvSpPr>
      <xdr:spPr>
        <a:xfrm>
          <a:off x="4673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a:extLst>
            <a:ext uri="{FF2B5EF4-FFF2-40B4-BE49-F238E27FC236}">
              <a16:creationId xmlns:a16="http://schemas.microsoft.com/office/drawing/2014/main" id="{090D3AF1-C80F-4DA2-B461-F936280C2BB2}"/>
            </a:ext>
          </a:extLst>
        </xdr:cNvPr>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a:extLst>
            <a:ext uri="{FF2B5EF4-FFF2-40B4-BE49-F238E27FC236}">
              <a16:creationId xmlns:a16="http://schemas.microsoft.com/office/drawing/2014/main" id="{EC271F13-8475-4465-BF7C-A1A1403EB8FC}"/>
            </a:ext>
          </a:extLst>
        </xdr:cNvPr>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2" name="フローチャート: 判断 281">
          <a:extLst>
            <a:ext uri="{FF2B5EF4-FFF2-40B4-BE49-F238E27FC236}">
              <a16:creationId xmlns:a16="http://schemas.microsoft.com/office/drawing/2014/main" id="{A966F63A-D60B-4848-8AA8-A69C56D06765}"/>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3" name="フローチャート: 判断 282">
          <a:extLst>
            <a:ext uri="{FF2B5EF4-FFF2-40B4-BE49-F238E27FC236}">
              <a16:creationId xmlns:a16="http://schemas.microsoft.com/office/drawing/2014/main" id="{594CA640-338E-4128-AFB4-2D704B5959A4}"/>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84" name="フローチャート: 判断 283">
          <a:extLst>
            <a:ext uri="{FF2B5EF4-FFF2-40B4-BE49-F238E27FC236}">
              <a16:creationId xmlns:a16="http://schemas.microsoft.com/office/drawing/2014/main" id="{08ACD964-911E-401C-AD13-D484A4FD835C}"/>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3877125F-43F9-43CE-BF4F-8DBF0C28162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A6A2E86E-ADD7-4D7D-9382-ED122223A94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A15B0C11-D71C-458C-A7A5-4F2DCEE4306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E04EDF49-1452-47EA-8BAB-88BD68CCF66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9843E12F-9930-4D37-A3DD-4513B612889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105411</xdr:rowOff>
    </xdr:from>
    <xdr:to>
      <xdr:col>24</xdr:col>
      <xdr:colOff>114300</xdr:colOff>
      <xdr:row>80</xdr:row>
      <xdr:rowOff>35561</xdr:rowOff>
    </xdr:to>
    <xdr:sp macro="" textlink="">
      <xdr:nvSpPr>
        <xdr:cNvPr id="290" name="楕円 289">
          <a:extLst>
            <a:ext uri="{FF2B5EF4-FFF2-40B4-BE49-F238E27FC236}">
              <a16:creationId xmlns:a16="http://schemas.microsoft.com/office/drawing/2014/main" id="{D0145FB3-D941-4B59-B9F2-1B622210DFA6}"/>
            </a:ext>
          </a:extLst>
        </xdr:cNvPr>
        <xdr:cNvSpPr/>
      </xdr:nvSpPr>
      <xdr:spPr>
        <a:xfrm>
          <a:off x="45847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128288</xdr:rowOff>
    </xdr:from>
    <xdr:ext cx="405111" cy="259045"/>
    <xdr:sp macro="" textlink="">
      <xdr:nvSpPr>
        <xdr:cNvPr id="291" name="【公営住宅】&#10;有形固定資産減価償却率該当値テキスト">
          <a:extLst>
            <a:ext uri="{FF2B5EF4-FFF2-40B4-BE49-F238E27FC236}">
              <a16:creationId xmlns:a16="http://schemas.microsoft.com/office/drawing/2014/main" id="{4C0A61C3-C301-46B3-931B-69698D815F6A}"/>
            </a:ext>
          </a:extLst>
        </xdr:cNvPr>
        <xdr:cNvSpPr txBox="1"/>
      </xdr:nvSpPr>
      <xdr:spPr>
        <a:xfrm>
          <a:off x="4673600"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105411</xdr:rowOff>
    </xdr:from>
    <xdr:to>
      <xdr:col>20</xdr:col>
      <xdr:colOff>38100</xdr:colOff>
      <xdr:row>80</xdr:row>
      <xdr:rowOff>35561</xdr:rowOff>
    </xdr:to>
    <xdr:sp macro="" textlink="">
      <xdr:nvSpPr>
        <xdr:cNvPr id="292" name="楕円 291">
          <a:extLst>
            <a:ext uri="{FF2B5EF4-FFF2-40B4-BE49-F238E27FC236}">
              <a16:creationId xmlns:a16="http://schemas.microsoft.com/office/drawing/2014/main" id="{6B6498F8-00F6-4F88-9764-FED50FABD453}"/>
            </a:ext>
          </a:extLst>
        </xdr:cNvPr>
        <xdr:cNvSpPr/>
      </xdr:nvSpPr>
      <xdr:spPr>
        <a:xfrm>
          <a:off x="3746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156211</xdr:rowOff>
    </xdr:from>
    <xdr:to>
      <xdr:col>24</xdr:col>
      <xdr:colOff>63500</xdr:colOff>
      <xdr:row>79</xdr:row>
      <xdr:rowOff>156211</xdr:rowOff>
    </xdr:to>
    <xdr:cxnSp macro="">
      <xdr:nvCxnSpPr>
        <xdr:cNvPr id="293" name="直線コネクタ 292">
          <a:extLst>
            <a:ext uri="{FF2B5EF4-FFF2-40B4-BE49-F238E27FC236}">
              <a16:creationId xmlns:a16="http://schemas.microsoft.com/office/drawing/2014/main" id="{430C7556-B7BD-4E02-A8EB-4C7E96717515}"/>
            </a:ext>
          </a:extLst>
        </xdr:cNvPr>
        <xdr:cNvCxnSpPr/>
      </xdr:nvCxnSpPr>
      <xdr:spPr>
        <a:xfrm>
          <a:off x="3797300" y="13700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63500</xdr:rowOff>
    </xdr:from>
    <xdr:to>
      <xdr:col>15</xdr:col>
      <xdr:colOff>101600</xdr:colOff>
      <xdr:row>79</xdr:row>
      <xdr:rowOff>165100</xdr:rowOff>
    </xdr:to>
    <xdr:sp macro="" textlink="">
      <xdr:nvSpPr>
        <xdr:cNvPr id="294" name="楕円 293">
          <a:extLst>
            <a:ext uri="{FF2B5EF4-FFF2-40B4-BE49-F238E27FC236}">
              <a16:creationId xmlns:a16="http://schemas.microsoft.com/office/drawing/2014/main" id="{17F247AC-DE56-4519-8DFD-6F05B9FFC7C8}"/>
            </a:ext>
          </a:extLst>
        </xdr:cNvPr>
        <xdr:cNvSpPr/>
      </xdr:nvSpPr>
      <xdr:spPr>
        <a:xfrm>
          <a:off x="2857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114300</xdr:rowOff>
    </xdr:from>
    <xdr:to>
      <xdr:col>19</xdr:col>
      <xdr:colOff>177800</xdr:colOff>
      <xdr:row>79</xdr:row>
      <xdr:rowOff>156211</xdr:rowOff>
    </xdr:to>
    <xdr:cxnSp macro="">
      <xdr:nvCxnSpPr>
        <xdr:cNvPr id="295" name="直線コネクタ 294">
          <a:extLst>
            <a:ext uri="{FF2B5EF4-FFF2-40B4-BE49-F238E27FC236}">
              <a16:creationId xmlns:a16="http://schemas.microsoft.com/office/drawing/2014/main" id="{A1CF425C-0E7D-4CFA-9A46-7396867EF305}"/>
            </a:ext>
          </a:extLst>
        </xdr:cNvPr>
        <xdr:cNvCxnSpPr/>
      </xdr:nvCxnSpPr>
      <xdr:spPr>
        <a:xfrm>
          <a:off x="2908300" y="13658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166370</xdr:rowOff>
    </xdr:from>
    <xdr:to>
      <xdr:col>10</xdr:col>
      <xdr:colOff>165100</xdr:colOff>
      <xdr:row>79</xdr:row>
      <xdr:rowOff>96520</xdr:rowOff>
    </xdr:to>
    <xdr:sp macro="" textlink="">
      <xdr:nvSpPr>
        <xdr:cNvPr id="296" name="楕円 295">
          <a:extLst>
            <a:ext uri="{FF2B5EF4-FFF2-40B4-BE49-F238E27FC236}">
              <a16:creationId xmlns:a16="http://schemas.microsoft.com/office/drawing/2014/main" id="{91187404-72E2-40EC-A439-027869D09199}"/>
            </a:ext>
          </a:extLst>
        </xdr:cNvPr>
        <xdr:cNvSpPr/>
      </xdr:nvSpPr>
      <xdr:spPr>
        <a:xfrm>
          <a:off x="1968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45720</xdr:rowOff>
    </xdr:from>
    <xdr:to>
      <xdr:col>15</xdr:col>
      <xdr:colOff>50800</xdr:colOff>
      <xdr:row>79</xdr:row>
      <xdr:rowOff>114300</xdr:rowOff>
    </xdr:to>
    <xdr:cxnSp macro="">
      <xdr:nvCxnSpPr>
        <xdr:cNvPr id="297" name="直線コネクタ 296">
          <a:extLst>
            <a:ext uri="{FF2B5EF4-FFF2-40B4-BE49-F238E27FC236}">
              <a16:creationId xmlns:a16="http://schemas.microsoft.com/office/drawing/2014/main" id="{4C951FCB-D2B7-4E5E-B93F-A4596263387B}"/>
            </a:ext>
          </a:extLst>
        </xdr:cNvPr>
        <xdr:cNvCxnSpPr/>
      </xdr:nvCxnSpPr>
      <xdr:spPr>
        <a:xfrm>
          <a:off x="2019300" y="135902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298" name="n_1aveValue【公営住宅】&#10;有形固定資産減価償却率">
          <a:extLst>
            <a:ext uri="{FF2B5EF4-FFF2-40B4-BE49-F238E27FC236}">
              <a16:creationId xmlns:a16="http://schemas.microsoft.com/office/drawing/2014/main" id="{AC4D46EC-A75F-4C0D-A6DE-C29B3349F0FE}"/>
            </a:ext>
          </a:extLst>
        </xdr:cNvPr>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299" name="n_2aveValue【公営住宅】&#10;有形固定資産減価償却率">
          <a:extLst>
            <a:ext uri="{FF2B5EF4-FFF2-40B4-BE49-F238E27FC236}">
              <a16:creationId xmlns:a16="http://schemas.microsoft.com/office/drawing/2014/main" id="{71D69C22-C2E9-4DB6-9F86-D6B0658C884E}"/>
            </a:ext>
          </a:extLst>
        </xdr:cNvPr>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00" name="n_3aveValue【公営住宅】&#10;有形固定資産減価償却率">
          <a:extLst>
            <a:ext uri="{FF2B5EF4-FFF2-40B4-BE49-F238E27FC236}">
              <a16:creationId xmlns:a16="http://schemas.microsoft.com/office/drawing/2014/main" id="{05335A9C-FF10-48DA-9661-E73B060C59F1}"/>
            </a:ext>
          </a:extLst>
        </xdr:cNvPr>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01" name="n_4aveValue【公営住宅】&#10;有形固定資産減価償却率">
          <a:extLst>
            <a:ext uri="{FF2B5EF4-FFF2-40B4-BE49-F238E27FC236}">
              <a16:creationId xmlns:a16="http://schemas.microsoft.com/office/drawing/2014/main" id="{B09AB8C8-D9A1-47FE-BA97-9C83F971FB3F}"/>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52088</xdr:rowOff>
    </xdr:from>
    <xdr:ext cx="405111" cy="259045"/>
    <xdr:sp macro="" textlink="">
      <xdr:nvSpPr>
        <xdr:cNvPr id="302" name="n_1mainValue【公営住宅】&#10;有形固定資産減価償却率">
          <a:extLst>
            <a:ext uri="{FF2B5EF4-FFF2-40B4-BE49-F238E27FC236}">
              <a16:creationId xmlns:a16="http://schemas.microsoft.com/office/drawing/2014/main" id="{CE55E983-EE29-47BB-88A4-543F88494F7A}"/>
            </a:ext>
          </a:extLst>
        </xdr:cNvPr>
        <xdr:cNvSpPr txBox="1"/>
      </xdr:nvSpPr>
      <xdr:spPr>
        <a:xfrm>
          <a:off x="35820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10177</xdr:rowOff>
    </xdr:from>
    <xdr:ext cx="405111" cy="259045"/>
    <xdr:sp macro="" textlink="">
      <xdr:nvSpPr>
        <xdr:cNvPr id="303" name="n_2mainValue【公営住宅】&#10;有形固定資産減価償却率">
          <a:extLst>
            <a:ext uri="{FF2B5EF4-FFF2-40B4-BE49-F238E27FC236}">
              <a16:creationId xmlns:a16="http://schemas.microsoft.com/office/drawing/2014/main" id="{72E85AE6-C733-4C3B-98E4-CCC46FE24C49}"/>
            </a:ext>
          </a:extLst>
        </xdr:cNvPr>
        <xdr:cNvSpPr txBox="1"/>
      </xdr:nvSpPr>
      <xdr:spPr>
        <a:xfrm>
          <a:off x="2705744"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113047</xdr:rowOff>
    </xdr:from>
    <xdr:ext cx="405111" cy="259045"/>
    <xdr:sp macro="" textlink="">
      <xdr:nvSpPr>
        <xdr:cNvPr id="304" name="n_3mainValue【公営住宅】&#10;有形固定資産減価償却率">
          <a:extLst>
            <a:ext uri="{FF2B5EF4-FFF2-40B4-BE49-F238E27FC236}">
              <a16:creationId xmlns:a16="http://schemas.microsoft.com/office/drawing/2014/main" id="{29478BF3-6C9A-499C-AAEC-179512E8BE02}"/>
            </a:ext>
          </a:extLst>
        </xdr:cNvPr>
        <xdr:cNvSpPr txBox="1"/>
      </xdr:nvSpPr>
      <xdr:spPr>
        <a:xfrm>
          <a:off x="18167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06192D49-B013-4244-BED3-9994CC9368C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409B9D27-B79C-40FF-9144-F0ECA469981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DE5752C1-89B4-4319-B5E7-483367B3C72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2E6EF97D-BB67-4304-B5BC-C4B20494BD3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01F410FE-99D7-45B0-99C5-A6DE87DE13D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92755B8A-BA04-484E-AFA5-A736B322BF5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E4C034D9-3D85-4B3E-B82C-9266CCBA9D9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3EAE7314-9E66-4F45-8715-286CB6D13E5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7A93AFD4-4669-472E-BAAB-D4A506C0F3A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47E12270-BD78-471B-859D-9A39EDFAB69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id="{5D4D0214-D937-4BC7-8191-53CFBFB1F19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id="{FBC7A028-4750-407A-B18F-54C4A4A54DA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id="{650C7387-C661-41D5-9865-FAD9D343CD4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id="{D4420970-B1D6-4C73-BC54-6E061D3AD53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D68CF29C-2690-46AD-B216-231C5BE9AB0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D5C7246B-06E5-4E14-B6E1-A1969D8A94E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id="{4F1BF626-A82F-432C-9480-77A2B7769F1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id="{7636F0B1-169E-40E7-AD1B-37CC9AA936C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id="{ACEAD833-E2B5-4C48-8627-A47BED46C9B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id="{8E60DDD8-9145-4B8B-9EF4-F4679EBC521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ED40AE17-4427-42E7-98F3-132CC08B31A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3B2B1BD8-5CE5-48D6-85EE-EDAA4FC7615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a:extLst>
            <a:ext uri="{FF2B5EF4-FFF2-40B4-BE49-F238E27FC236}">
              <a16:creationId xmlns:a16="http://schemas.microsoft.com/office/drawing/2014/main" id="{41ECB182-E9E6-44B7-860A-5ECDE7ED779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a:extLst>
            <a:ext uri="{FF2B5EF4-FFF2-40B4-BE49-F238E27FC236}">
              <a16:creationId xmlns:a16="http://schemas.microsoft.com/office/drawing/2014/main" id="{CA34F674-683C-4F4C-A729-4FAB37C531B9}"/>
            </a:ext>
          </a:extLst>
        </xdr:cNvPr>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a:extLst>
            <a:ext uri="{FF2B5EF4-FFF2-40B4-BE49-F238E27FC236}">
              <a16:creationId xmlns:a16="http://schemas.microsoft.com/office/drawing/2014/main" id="{11616C26-C1BF-46AF-B131-027550B4B073}"/>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a:extLst>
            <a:ext uri="{FF2B5EF4-FFF2-40B4-BE49-F238E27FC236}">
              <a16:creationId xmlns:a16="http://schemas.microsoft.com/office/drawing/2014/main" id="{CE25F90E-79C5-4BB4-B9F1-0B5DACBC9BFF}"/>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a:extLst>
            <a:ext uri="{FF2B5EF4-FFF2-40B4-BE49-F238E27FC236}">
              <a16:creationId xmlns:a16="http://schemas.microsoft.com/office/drawing/2014/main" id="{D1FA8104-B149-4255-8445-2F732F597C2E}"/>
            </a:ext>
          </a:extLst>
        </xdr:cNvPr>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a:extLst>
            <a:ext uri="{FF2B5EF4-FFF2-40B4-BE49-F238E27FC236}">
              <a16:creationId xmlns:a16="http://schemas.microsoft.com/office/drawing/2014/main" id="{3D34A03B-8476-4DFB-8A8D-1EE4D00C236C}"/>
            </a:ext>
          </a:extLst>
        </xdr:cNvPr>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33" name="【公営住宅】&#10;一人当たり面積平均値テキスト">
          <a:extLst>
            <a:ext uri="{FF2B5EF4-FFF2-40B4-BE49-F238E27FC236}">
              <a16:creationId xmlns:a16="http://schemas.microsoft.com/office/drawing/2014/main" id="{327982F7-96E2-4E65-A903-7CCF63F72671}"/>
            </a:ext>
          </a:extLst>
        </xdr:cNvPr>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a:extLst>
            <a:ext uri="{FF2B5EF4-FFF2-40B4-BE49-F238E27FC236}">
              <a16:creationId xmlns:a16="http://schemas.microsoft.com/office/drawing/2014/main" id="{6B3D403D-F7A6-44E7-994E-AF643446F8C1}"/>
            </a:ext>
          </a:extLst>
        </xdr:cNvPr>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a:extLst>
            <a:ext uri="{FF2B5EF4-FFF2-40B4-BE49-F238E27FC236}">
              <a16:creationId xmlns:a16="http://schemas.microsoft.com/office/drawing/2014/main" id="{3BC6BFC8-88C4-497C-AB84-448F03326C6C}"/>
            </a:ext>
          </a:extLst>
        </xdr:cNvPr>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6" name="フローチャート: 判断 335">
          <a:extLst>
            <a:ext uri="{FF2B5EF4-FFF2-40B4-BE49-F238E27FC236}">
              <a16:creationId xmlns:a16="http://schemas.microsoft.com/office/drawing/2014/main" id="{82DC9CD4-345A-48C0-AA67-160860BCD6DA}"/>
            </a:ext>
          </a:extLst>
        </xdr:cNvPr>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7" name="フローチャート: 判断 336">
          <a:extLst>
            <a:ext uri="{FF2B5EF4-FFF2-40B4-BE49-F238E27FC236}">
              <a16:creationId xmlns:a16="http://schemas.microsoft.com/office/drawing/2014/main" id="{087BEED4-5979-445C-94AF-F86E6F7671B2}"/>
            </a:ext>
          </a:extLst>
        </xdr:cNvPr>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38" name="フローチャート: 判断 337">
          <a:extLst>
            <a:ext uri="{FF2B5EF4-FFF2-40B4-BE49-F238E27FC236}">
              <a16:creationId xmlns:a16="http://schemas.microsoft.com/office/drawing/2014/main" id="{499C87C1-7C4B-4966-89D2-95437AFA0F6A}"/>
            </a:ext>
          </a:extLst>
        </xdr:cNvPr>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939563A6-057B-4EF5-B754-CD88888B91B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DC9B9FF8-A247-4634-9451-AE018526F22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76227034-C07D-43E8-BD9B-E1692F6BBD1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76200216-F176-4A58-90D9-9522B3BB01D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968A6BD2-40B9-4762-93E3-667024DAB70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122937</xdr:rowOff>
    </xdr:from>
    <xdr:to>
      <xdr:col>55</xdr:col>
      <xdr:colOff>50800</xdr:colOff>
      <xdr:row>84</xdr:row>
      <xdr:rowOff>53087</xdr:rowOff>
    </xdr:to>
    <xdr:sp macro="" textlink="">
      <xdr:nvSpPr>
        <xdr:cNvPr id="344" name="楕円 343">
          <a:extLst>
            <a:ext uri="{FF2B5EF4-FFF2-40B4-BE49-F238E27FC236}">
              <a16:creationId xmlns:a16="http://schemas.microsoft.com/office/drawing/2014/main" id="{FF8B2361-11CE-4673-A0A3-C34E37F5F477}"/>
            </a:ext>
          </a:extLst>
        </xdr:cNvPr>
        <xdr:cNvSpPr/>
      </xdr:nvSpPr>
      <xdr:spPr>
        <a:xfrm>
          <a:off x="10426700" y="14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101364</xdr:rowOff>
    </xdr:from>
    <xdr:ext cx="469744" cy="259045"/>
    <xdr:sp macro="" textlink="">
      <xdr:nvSpPr>
        <xdr:cNvPr id="345" name="【公営住宅】&#10;一人当たり面積該当値テキスト">
          <a:extLst>
            <a:ext uri="{FF2B5EF4-FFF2-40B4-BE49-F238E27FC236}">
              <a16:creationId xmlns:a16="http://schemas.microsoft.com/office/drawing/2014/main" id="{EDE89E4A-2B29-4C8D-B4D2-81307A21F567}"/>
            </a:ext>
          </a:extLst>
        </xdr:cNvPr>
        <xdr:cNvSpPr txBox="1"/>
      </xdr:nvSpPr>
      <xdr:spPr>
        <a:xfrm>
          <a:off x="10515600" y="1433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124461</xdr:rowOff>
    </xdr:from>
    <xdr:to>
      <xdr:col>50</xdr:col>
      <xdr:colOff>165100</xdr:colOff>
      <xdr:row>84</xdr:row>
      <xdr:rowOff>54611</xdr:rowOff>
    </xdr:to>
    <xdr:sp macro="" textlink="">
      <xdr:nvSpPr>
        <xdr:cNvPr id="346" name="楕円 345">
          <a:extLst>
            <a:ext uri="{FF2B5EF4-FFF2-40B4-BE49-F238E27FC236}">
              <a16:creationId xmlns:a16="http://schemas.microsoft.com/office/drawing/2014/main" id="{3D721589-AB1E-4C33-8566-7F18A98EE61F}"/>
            </a:ext>
          </a:extLst>
        </xdr:cNvPr>
        <xdr:cNvSpPr/>
      </xdr:nvSpPr>
      <xdr:spPr>
        <a:xfrm>
          <a:off x="9588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2287</xdr:rowOff>
    </xdr:from>
    <xdr:to>
      <xdr:col>55</xdr:col>
      <xdr:colOff>0</xdr:colOff>
      <xdr:row>84</xdr:row>
      <xdr:rowOff>3811</xdr:rowOff>
    </xdr:to>
    <xdr:cxnSp macro="">
      <xdr:nvCxnSpPr>
        <xdr:cNvPr id="347" name="直線コネクタ 346">
          <a:extLst>
            <a:ext uri="{FF2B5EF4-FFF2-40B4-BE49-F238E27FC236}">
              <a16:creationId xmlns:a16="http://schemas.microsoft.com/office/drawing/2014/main" id="{43807554-DE20-400B-9F9C-C30D961F1D9B}"/>
            </a:ext>
          </a:extLst>
        </xdr:cNvPr>
        <xdr:cNvCxnSpPr/>
      </xdr:nvCxnSpPr>
      <xdr:spPr>
        <a:xfrm flipV="1">
          <a:off x="9639300" y="1440408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132080</xdr:rowOff>
    </xdr:from>
    <xdr:to>
      <xdr:col>46</xdr:col>
      <xdr:colOff>38100</xdr:colOff>
      <xdr:row>84</xdr:row>
      <xdr:rowOff>62230</xdr:rowOff>
    </xdr:to>
    <xdr:sp macro="" textlink="">
      <xdr:nvSpPr>
        <xdr:cNvPr id="348" name="楕円 347">
          <a:extLst>
            <a:ext uri="{FF2B5EF4-FFF2-40B4-BE49-F238E27FC236}">
              <a16:creationId xmlns:a16="http://schemas.microsoft.com/office/drawing/2014/main" id="{7A076811-1ABF-4A54-A4F1-B32527251A63}"/>
            </a:ext>
          </a:extLst>
        </xdr:cNvPr>
        <xdr:cNvSpPr/>
      </xdr:nvSpPr>
      <xdr:spPr>
        <a:xfrm>
          <a:off x="8699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3811</xdr:rowOff>
    </xdr:from>
    <xdr:to>
      <xdr:col>50</xdr:col>
      <xdr:colOff>114300</xdr:colOff>
      <xdr:row>84</xdr:row>
      <xdr:rowOff>11430</xdr:rowOff>
    </xdr:to>
    <xdr:cxnSp macro="">
      <xdr:nvCxnSpPr>
        <xdr:cNvPr id="349" name="直線コネクタ 348">
          <a:extLst>
            <a:ext uri="{FF2B5EF4-FFF2-40B4-BE49-F238E27FC236}">
              <a16:creationId xmlns:a16="http://schemas.microsoft.com/office/drawing/2014/main" id="{6BDF528B-3C84-48F5-9385-367CE17D3091}"/>
            </a:ext>
          </a:extLst>
        </xdr:cNvPr>
        <xdr:cNvCxnSpPr/>
      </xdr:nvCxnSpPr>
      <xdr:spPr>
        <a:xfrm flipV="1">
          <a:off x="8750300" y="144056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133604</xdr:rowOff>
    </xdr:from>
    <xdr:to>
      <xdr:col>41</xdr:col>
      <xdr:colOff>101600</xdr:colOff>
      <xdr:row>84</xdr:row>
      <xdr:rowOff>63754</xdr:rowOff>
    </xdr:to>
    <xdr:sp macro="" textlink="">
      <xdr:nvSpPr>
        <xdr:cNvPr id="350" name="楕円 349">
          <a:extLst>
            <a:ext uri="{FF2B5EF4-FFF2-40B4-BE49-F238E27FC236}">
              <a16:creationId xmlns:a16="http://schemas.microsoft.com/office/drawing/2014/main" id="{B8B4D2D5-6E7F-4DD4-8810-A0CC8EE4292A}"/>
            </a:ext>
          </a:extLst>
        </xdr:cNvPr>
        <xdr:cNvSpPr/>
      </xdr:nvSpPr>
      <xdr:spPr>
        <a:xfrm>
          <a:off x="7810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11430</xdr:rowOff>
    </xdr:from>
    <xdr:to>
      <xdr:col>45</xdr:col>
      <xdr:colOff>177800</xdr:colOff>
      <xdr:row>84</xdr:row>
      <xdr:rowOff>12954</xdr:rowOff>
    </xdr:to>
    <xdr:cxnSp macro="">
      <xdr:nvCxnSpPr>
        <xdr:cNvPr id="351" name="直線コネクタ 350">
          <a:extLst>
            <a:ext uri="{FF2B5EF4-FFF2-40B4-BE49-F238E27FC236}">
              <a16:creationId xmlns:a16="http://schemas.microsoft.com/office/drawing/2014/main" id="{F53612CA-7C58-41E3-AD9C-533DAFBF9965}"/>
            </a:ext>
          </a:extLst>
        </xdr:cNvPr>
        <xdr:cNvCxnSpPr/>
      </xdr:nvCxnSpPr>
      <xdr:spPr>
        <a:xfrm flipV="1">
          <a:off x="7861300" y="1441323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52" name="n_1aveValue【公営住宅】&#10;一人当たり面積">
          <a:extLst>
            <a:ext uri="{FF2B5EF4-FFF2-40B4-BE49-F238E27FC236}">
              <a16:creationId xmlns:a16="http://schemas.microsoft.com/office/drawing/2014/main" id="{56A650DE-493F-4DFD-9ED1-49D4B1E1BF91}"/>
            </a:ext>
          </a:extLst>
        </xdr:cNvPr>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53" name="n_2aveValue【公営住宅】&#10;一人当たり面積">
          <a:extLst>
            <a:ext uri="{FF2B5EF4-FFF2-40B4-BE49-F238E27FC236}">
              <a16:creationId xmlns:a16="http://schemas.microsoft.com/office/drawing/2014/main" id="{4BD80847-9420-42F7-AB5D-ECCC6EC81D04}"/>
            </a:ext>
          </a:extLst>
        </xdr:cNvPr>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54" name="n_3aveValue【公営住宅】&#10;一人当たり面積">
          <a:extLst>
            <a:ext uri="{FF2B5EF4-FFF2-40B4-BE49-F238E27FC236}">
              <a16:creationId xmlns:a16="http://schemas.microsoft.com/office/drawing/2014/main" id="{305FD854-5584-434C-B228-7E40A0E39872}"/>
            </a:ext>
          </a:extLst>
        </xdr:cNvPr>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55" name="n_4aveValue【公営住宅】&#10;一人当たり面積">
          <a:extLst>
            <a:ext uri="{FF2B5EF4-FFF2-40B4-BE49-F238E27FC236}">
              <a16:creationId xmlns:a16="http://schemas.microsoft.com/office/drawing/2014/main" id="{0A76D967-8288-4D34-9CD2-491A7ED0832B}"/>
            </a:ext>
          </a:extLst>
        </xdr:cNvPr>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45738</xdr:rowOff>
    </xdr:from>
    <xdr:ext cx="469744" cy="259045"/>
    <xdr:sp macro="" textlink="">
      <xdr:nvSpPr>
        <xdr:cNvPr id="356" name="n_1mainValue【公営住宅】&#10;一人当たり面積">
          <a:extLst>
            <a:ext uri="{FF2B5EF4-FFF2-40B4-BE49-F238E27FC236}">
              <a16:creationId xmlns:a16="http://schemas.microsoft.com/office/drawing/2014/main" id="{72B10E6C-AC6E-4ADD-AA44-AA3C562457C5}"/>
            </a:ext>
          </a:extLst>
        </xdr:cNvPr>
        <xdr:cNvSpPr txBox="1"/>
      </xdr:nvSpPr>
      <xdr:spPr>
        <a:xfrm>
          <a:off x="9391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53357</xdr:rowOff>
    </xdr:from>
    <xdr:ext cx="469744" cy="259045"/>
    <xdr:sp macro="" textlink="">
      <xdr:nvSpPr>
        <xdr:cNvPr id="357" name="n_2mainValue【公営住宅】&#10;一人当たり面積">
          <a:extLst>
            <a:ext uri="{FF2B5EF4-FFF2-40B4-BE49-F238E27FC236}">
              <a16:creationId xmlns:a16="http://schemas.microsoft.com/office/drawing/2014/main" id="{5A8FBFA7-57B3-49AE-A4D0-D116F5E5D52F}"/>
            </a:ext>
          </a:extLst>
        </xdr:cNvPr>
        <xdr:cNvSpPr txBox="1"/>
      </xdr:nvSpPr>
      <xdr:spPr>
        <a:xfrm>
          <a:off x="8515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54881</xdr:rowOff>
    </xdr:from>
    <xdr:ext cx="469744" cy="259045"/>
    <xdr:sp macro="" textlink="">
      <xdr:nvSpPr>
        <xdr:cNvPr id="358" name="n_3mainValue【公営住宅】&#10;一人当たり面積">
          <a:extLst>
            <a:ext uri="{FF2B5EF4-FFF2-40B4-BE49-F238E27FC236}">
              <a16:creationId xmlns:a16="http://schemas.microsoft.com/office/drawing/2014/main" id="{6DD1D35F-F151-4605-9E8C-D1D3F903E14A}"/>
            </a:ext>
          </a:extLst>
        </xdr:cNvPr>
        <xdr:cNvSpPr txBox="1"/>
      </xdr:nvSpPr>
      <xdr:spPr>
        <a:xfrm>
          <a:off x="7626427" y="1445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D6C35145-F07F-401C-9769-77641802267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F4D865A9-D7B8-4C30-A16F-2CF888D486B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D124D808-A71C-499B-BF38-ED3CFA60573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411502E1-901F-4D34-8439-E89327940EC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A4D56D5E-A5F8-4738-B298-6A447294124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EB9B8211-03DB-4531-9330-7BE32873308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0FB00E6F-766F-4485-85E4-38C6493545E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653FE6D3-2E27-45DB-9520-B3E185A8A24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a:extLst>
            <a:ext uri="{FF2B5EF4-FFF2-40B4-BE49-F238E27FC236}">
              <a16:creationId xmlns:a16="http://schemas.microsoft.com/office/drawing/2014/main" id="{10317B2A-5393-4019-8AF8-0821D84F324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a:extLst>
            <a:ext uri="{FF2B5EF4-FFF2-40B4-BE49-F238E27FC236}">
              <a16:creationId xmlns:a16="http://schemas.microsoft.com/office/drawing/2014/main" id="{1FA77397-7CCC-4889-ABF1-9E7551257F2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a:extLst>
            <a:ext uri="{FF2B5EF4-FFF2-40B4-BE49-F238E27FC236}">
              <a16:creationId xmlns:a16="http://schemas.microsoft.com/office/drawing/2014/main" id="{62D22871-E0B6-4696-963B-E133C959D82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a:extLst>
            <a:ext uri="{FF2B5EF4-FFF2-40B4-BE49-F238E27FC236}">
              <a16:creationId xmlns:a16="http://schemas.microsoft.com/office/drawing/2014/main" id="{83C2E089-56B9-4E51-9170-ABF45943A56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a:extLst>
            <a:ext uri="{FF2B5EF4-FFF2-40B4-BE49-F238E27FC236}">
              <a16:creationId xmlns:a16="http://schemas.microsoft.com/office/drawing/2014/main" id="{D3D1FEDA-D6D8-4A4F-B246-292B1EB0D92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a:extLst>
            <a:ext uri="{FF2B5EF4-FFF2-40B4-BE49-F238E27FC236}">
              <a16:creationId xmlns:a16="http://schemas.microsoft.com/office/drawing/2014/main" id="{E2F54A50-10D1-4D15-BD88-D92D16C3869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a:extLst>
            <a:ext uri="{FF2B5EF4-FFF2-40B4-BE49-F238E27FC236}">
              <a16:creationId xmlns:a16="http://schemas.microsoft.com/office/drawing/2014/main" id="{26DA1F16-9F44-4847-B737-969EFE37D57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a:extLst>
            <a:ext uri="{FF2B5EF4-FFF2-40B4-BE49-F238E27FC236}">
              <a16:creationId xmlns:a16="http://schemas.microsoft.com/office/drawing/2014/main" id="{8B34E2F3-04DB-497B-9FA9-5BE1058B686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a:extLst>
            <a:ext uri="{FF2B5EF4-FFF2-40B4-BE49-F238E27FC236}">
              <a16:creationId xmlns:a16="http://schemas.microsoft.com/office/drawing/2014/main" id="{5AE6BB0F-0886-44E8-B098-D7757667078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a:extLst>
            <a:ext uri="{FF2B5EF4-FFF2-40B4-BE49-F238E27FC236}">
              <a16:creationId xmlns:a16="http://schemas.microsoft.com/office/drawing/2014/main" id="{D607B50D-5049-49C6-A463-BB6131D3024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a:extLst>
            <a:ext uri="{FF2B5EF4-FFF2-40B4-BE49-F238E27FC236}">
              <a16:creationId xmlns:a16="http://schemas.microsoft.com/office/drawing/2014/main" id="{3DAC70B2-C0D8-40DA-A651-F989B6B1698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a:extLst>
            <a:ext uri="{FF2B5EF4-FFF2-40B4-BE49-F238E27FC236}">
              <a16:creationId xmlns:a16="http://schemas.microsoft.com/office/drawing/2014/main" id="{9E83BE77-E8EA-40EF-94F8-06AA4895568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a:extLst>
            <a:ext uri="{FF2B5EF4-FFF2-40B4-BE49-F238E27FC236}">
              <a16:creationId xmlns:a16="http://schemas.microsoft.com/office/drawing/2014/main" id="{3D5B9279-3FCF-41A1-9283-1687B5B7C6D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a:extLst>
            <a:ext uri="{FF2B5EF4-FFF2-40B4-BE49-F238E27FC236}">
              <a16:creationId xmlns:a16="http://schemas.microsoft.com/office/drawing/2014/main" id="{BEAE3164-2A3F-4C00-BD7C-B334A4128BE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a:extLst>
            <a:ext uri="{FF2B5EF4-FFF2-40B4-BE49-F238E27FC236}">
              <a16:creationId xmlns:a16="http://schemas.microsoft.com/office/drawing/2014/main" id="{3F3418B9-3B22-41EC-B3A3-29065AC24BA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a:extLst>
            <a:ext uri="{FF2B5EF4-FFF2-40B4-BE49-F238E27FC236}">
              <a16:creationId xmlns:a16="http://schemas.microsoft.com/office/drawing/2014/main" id="{85CC1DDB-EAFC-4AB4-A86B-292A8573CEA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a:extLst>
            <a:ext uri="{FF2B5EF4-FFF2-40B4-BE49-F238E27FC236}">
              <a16:creationId xmlns:a16="http://schemas.microsoft.com/office/drawing/2014/main" id="{C6337668-0A0E-40B8-AA17-A0352B7661D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a:extLst>
            <a:ext uri="{FF2B5EF4-FFF2-40B4-BE49-F238E27FC236}">
              <a16:creationId xmlns:a16="http://schemas.microsoft.com/office/drawing/2014/main" id="{D41433AE-8A56-4695-9C4A-6AE42557F42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a:extLst>
            <a:ext uri="{FF2B5EF4-FFF2-40B4-BE49-F238E27FC236}">
              <a16:creationId xmlns:a16="http://schemas.microsoft.com/office/drawing/2014/main" id="{50E9DDDA-17D7-4A9D-9B15-DBB83234D8E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a:extLst>
            <a:ext uri="{FF2B5EF4-FFF2-40B4-BE49-F238E27FC236}">
              <a16:creationId xmlns:a16="http://schemas.microsoft.com/office/drawing/2014/main" id="{5A9E4EBD-D572-440E-AD27-BD88A993EF0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a:extLst>
            <a:ext uri="{FF2B5EF4-FFF2-40B4-BE49-F238E27FC236}">
              <a16:creationId xmlns:a16="http://schemas.microsoft.com/office/drawing/2014/main" id="{B778DC5E-D012-4819-8135-27517C7F00F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a:extLst>
            <a:ext uri="{FF2B5EF4-FFF2-40B4-BE49-F238E27FC236}">
              <a16:creationId xmlns:a16="http://schemas.microsoft.com/office/drawing/2014/main" id="{292620FE-8053-4ECE-9328-E7BE4815867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a:extLst>
            <a:ext uri="{FF2B5EF4-FFF2-40B4-BE49-F238E27FC236}">
              <a16:creationId xmlns:a16="http://schemas.microsoft.com/office/drawing/2014/main" id="{B9460FD8-D9CC-4FFF-9415-95D2DE81AC3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a:extLst>
            <a:ext uri="{FF2B5EF4-FFF2-40B4-BE49-F238E27FC236}">
              <a16:creationId xmlns:a16="http://schemas.microsoft.com/office/drawing/2014/main" id="{0571AD6E-AEE0-4ED5-88C5-E8588D05407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a:extLst>
            <a:ext uri="{FF2B5EF4-FFF2-40B4-BE49-F238E27FC236}">
              <a16:creationId xmlns:a16="http://schemas.microsoft.com/office/drawing/2014/main" id="{37F4DC20-FE4D-4D88-A2D3-52439A0D409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a:extLst>
            <a:ext uri="{FF2B5EF4-FFF2-40B4-BE49-F238E27FC236}">
              <a16:creationId xmlns:a16="http://schemas.microsoft.com/office/drawing/2014/main" id="{B060DDBE-0C08-41FB-9AE9-723CB37093C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a:extLst>
            <a:ext uri="{FF2B5EF4-FFF2-40B4-BE49-F238E27FC236}">
              <a16:creationId xmlns:a16="http://schemas.microsoft.com/office/drawing/2014/main" id="{FF976B12-84D4-4D00-BA4A-56576B763C1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a:extLst>
            <a:ext uri="{FF2B5EF4-FFF2-40B4-BE49-F238E27FC236}">
              <a16:creationId xmlns:a16="http://schemas.microsoft.com/office/drawing/2014/main" id="{DD36139C-6890-457D-8227-784909394D5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a:extLst>
            <a:ext uri="{FF2B5EF4-FFF2-40B4-BE49-F238E27FC236}">
              <a16:creationId xmlns:a16="http://schemas.microsoft.com/office/drawing/2014/main" id="{010C2F58-20CB-47F9-B0E1-F041C590A05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a:extLst>
            <a:ext uri="{FF2B5EF4-FFF2-40B4-BE49-F238E27FC236}">
              <a16:creationId xmlns:a16="http://schemas.microsoft.com/office/drawing/2014/main" id="{060CADFD-FC41-4A94-A183-64FD1B0A17A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a:extLst>
            <a:ext uri="{FF2B5EF4-FFF2-40B4-BE49-F238E27FC236}">
              <a16:creationId xmlns:a16="http://schemas.microsoft.com/office/drawing/2014/main" id="{1C2D4C3B-ACA0-40BB-8F09-32C81362310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a:extLst>
            <a:ext uri="{FF2B5EF4-FFF2-40B4-BE49-F238E27FC236}">
              <a16:creationId xmlns:a16="http://schemas.microsoft.com/office/drawing/2014/main" id="{5E7BF1FA-75CC-41FD-A40A-B984B311942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399" name="直線コネクタ 398">
          <a:extLst>
            <a:ext uri="{FF2B5EF4-FFF2-40B4-BE49-F238E27FC236}">
              <a16:creationId xmlns:a16="http://schemas.microsoft.com/office/drawing/2014/main" id="{0FD1F405-E1DE-4AFF-BD3C-D022D085049D}"/>
            </a:ext>
          </a:extLst>
        </xdr:cNvPr>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00" name="【認定こども園・幼稚園・保育所】&#10;有形固定資産減価償却率最小値テキスト">
          <a:extLst>
            <a:ext uri="{FF2B5EF4-FFF2-40B4-BE49-F238E27FC236}">
              <a16:creationId xmlns:a16="http://schemas.microsoft.com/office/drawing/2014/main" id="{1DDF54B2-97FC-4E21-9FF3-DBA231528BC0}"/>
            </a:ext>
          </a:extLst>
        </xdr:cNvPr>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01" name="直線コネクタ 400">
          <a:extLst>
            <a:ext uri="{FF2B5EF4-FFF2-40B4-BE49-F238E27FC236}">
              <a16:creationId xmlns:a16="http://schemas.microsoft.com/office/drawing/2014/main" id="{02675AE4-D151-4272-9A15-090B82D619CE}"/>
            </a:ext>
          </a:extLst>
        </xdr:cNvPr>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02" name="【認定こども園・幼稚園・保育所】&#10;有形固定資産減価償却率最大値テキスト">
          <a:extLst>
            <a:ext uri="{FF2B5EF4-FFF2-40B4-BE49-F238E27FC236}">
              <a16:creationId xmlns:a16="http://schemas.microsoft.com/office/drawing/2014/main" id="{549B183B-E2D8-47EB-BE80-8918F68BEA55}"/>
            </a:ext>
          </a:extLst>
        </xdr:cNvPr>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03" name="直線コネクタ 402">
          <a:extLst>
            <a:ext uri="{FF2B5EF4-FFF2-40B4-BE49-F238E27FC236}">
              <a16:creationId xmlns:a16="http://schemas.microsoft.com/office/drawing/2014/main" id="{8A4206AA-5EE6-49B9-940A-8B5C2514C613}"/>
            </a:ext>
          </a:extLst>
        </xdr:cNvPr>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404" name="【認定こども園・幼稚園・保育所】&#10;有形固定資産減価償却率平均値テキスト">
          <a:extLst>
            <a:ext uri="{FF2B5EF4-FFF2-40B4-BE49-F238E27FC236}">
              <a16:creationId xmlns:a16="http://schemas.microsoft.com/office/drawing/2014/main" id="{8F8E78D3-ADF8-4CA1-979A-8ED3D1CB72E5}"/>
            </a:ext>
          </a:extLst>
        </xdr:cNvPr>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05" name="フローチャート: 判断 404">
          <a:extLst>
            <a:ext uri="{FF2B5EF4-FFF2-40B4-BE49-F238E27FC236}">
              <a16:creationId xmlns:a16="http://schemas.microsoft.com/office/drawing/2014/main" id="{B94DDBC1-739E-445D-B083-50918972E634}"/>
            </a:ext>
          </a:extLst>
        </xdr:cNvPr>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06" name="フローチャート: 判断 405">
          <a:extLst>
            <a:ext uri="{FF2B5EF4-FFF2-40B4-BE49-F238E27FC236}">
              <a16:creationId xmlns:a16="http://schemas.microsoft.com/office/drawing/2014/main" id="{C1CE5042-A670-4C90-89D7-26090450E693}"/>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07" name="フローチャート: 判断 406">
          <a:extLst>
            <a:ext uri="{FF2B5EF4-FFF2-40B4-BE49-F238E27FC236}">
              <a16:creationId xmlns:a16="http://schemas.microsoft.com/office/drawing/2014/main" id="{25612B35-D6DA-4DF6-AD93-0BADF393A883}"/>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08" name="フローチャート: 判断 407">
          <a:extLst>
            <a:ext uri="{FF2B5EF4-FFF2-40B4-BE49-F238E27FC236}">
              <a16:creationId xmlns:a16="http://schemas.microsoft.com/office/drawing/2014/main" id="{2CBCEED0-7B3B-41EE-BA19-2C10C27C63A6}"/>
            </a:ext>
          </a:extLst>
        </xdr:cNvPr>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09" name="フローチャート: 判断 408">
          <a:extLst>
            <a:ext uri="{FF2B5EF4-FFF2-40B4-BE49-F238E27FC236}">
              <a16:creationId xmlns:a16="http://schemas.microsoft.com/office/drawing/2014/main" id="{7422B3A6-B0DB-4923-AA5A-AE168422822F}"/>
            </a:ext>
          </a:extLst>
        </xdr:cNvPr>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7EFA64AC-B599-49EF-A973-88C6AE399BF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4526554B-414C-4A0E-8743-3B9E0FAE631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DBE93FEF-46D9-4DC3-9661-11A73401F01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4A23BB5B-E25A-41F6-970F-88ED9AF66E7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528AA974-6DE5-4C1D-906D-A864D89AAD6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93980</xdr:rowOff>
    </xdr:from>
    <xdr:to>
      <xdr:col>85</xdr:col>
      <xdr:colOff>177800</xdr:colOff>
      <xdr:row>40</xdr:row>
      <xdr:rowOff>24130</xdr:rowOff>
    </xdr:to>
    <xdr:sp macro="" textlink="">
      <xdr:nvSpPr>
        <xdr:cNvPr id="415" name="楕円 414">
          <a:extLst>
            <a:ext uri="{FF2B5EF4-FFF2-40B4-BE49-F238E27FC236}">
              <a16:creationId xmlns:a16="http://schemas.microsoft.com/office/drawing/2014/main" id="{13127478-72BC-40F1-B037-7D90608CCB1B}"/>
            </a:ext>
          </a:extLst>
        </xdr:cNvPr>
        <xdr:cNvSpPr/>
      </xdr:nvSpPr>
      <xdr:spPr>
        <a:xfrm>
          <a:off x="16268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72407</xdr:rowOff>
    </xdr:from>
    <xdr:ext cx="405111" cy="259045"/>
    <xdr:sp macro="" textlink="">
      <xdr:nvSpPr>
        <xdr:cNvPr id="416" name="【認定こども園・幼稚園・保育所】&#10;有形固定資産減価償却率該当値テキスト">
          <a:extLst>
            <a:ext uri="{FF2B5EF4-FFF2-40B4-BE49-F238E27FC236}">
              <a16:creationId xmlns:a16="http://schemas.microsoft.com/office/drawing/2014/main" id="{D8436EE4-F4BA-4DDC-A36A-57D38F3219CF}"/>
            </a:ext>
          </a:extLst>
        </xdr:cNvPr>
        <xdr:cNvSpPr txBox="1"/>
      </xdr:nvSpPr>
      <xdr:spPr>
        <a:xfrm>
          <a:off x="16357600"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52070</xdr:rowOff>
    </xdr:from>
    <xdr:to>
      <xdr:col>81</xdr:col>
      <xdr:colOff>101600</xdr:colOff>
      <xdr:row>39</xdr:row>
      <xdr:rowOff>153670</xdr:rowOff>
    </xdr:to>
    <xdr:sp macro="" textlink="">
      <xdr:nvSpPr>
        <xdr:cNvPr id="417" name="楕円 416">
          <a:extLst>
            <a:ext uri="{FF2B5EF4-FFF2-40B4-BE49-F238E27FC236}">
              <a16:creationId xmlns:a16="http://schemas.microsoft.com/office/drawing/2014/main" id="{F86C9925-60ED-4DF2-94BD-7102A8358AD9}"/>
            </a:ext>
          </a:extLst>
        </xdr:cNvPr>
        <xdr:cNvSpPr/>
      </xdr:nvSpPr>
      <xdr:spPr>
        <a:xfrm>
          <a:off x="15430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102870</xdr:rowOff>
    </xdr:from>
    <xdr:to>
      <xdr:col>85</xdr:col>
      <xdr:colOff>127000</xdr:colOff>
      <xdr:row>39</xdr:row>
      <xdr:rowOff>144780</xdr:rowOff>
    </xdr:to>
    <xdr:cxnSp macro="">
      <xdr:nvCxnSpPr>
        <xdr:cNvPr id="418" name="直線コネクタ 417">
          <a:extLst>
            <a:ext uri="{FF2B5EF4-FFF2-40B4-BE49-F238E27FC236}">
              <a16:creationId xmlns:a16="http://schemas.microsoft.com/office/drawing/2014/main" id="{EE10DC1F-3C14-4622-8DAC-0129ACB271C4}"/>
            </a:ext>
          </a:extLst>
        </xdr:cNvPr>
        <xdr:cNvCxnSpPr/>
      </xdr:nvCxnSpPr>
      <xdr:spPr>
        <a:xfrm>
          <a:off x="15481300" y="67894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93980</xdr:rowOff>
    </xdr:from>
    <xdr:to>
      <xdr:col>76</xdr:col>
      <xdr:colOff>165100</xdr:colOff>
      <xdr:row>39</xdr:row>
      <xdr:rowOff>24130</xdr:rowOff>
    </xdr:to>
    <xdr:sp macro="" textlink="">
      <xdr:nvSpPr>
        <xdr:cNvPr id="419" name="楕円 418">
          <a:extLst>
            <a:ext uri="{FF2B5EF4-FFF2-40B4-BE49-F238E27FC236}">
              <a16:creationId xmlns:a16="http://schemas.microsoft.com/office/drawing/2014/main" id="{BFD98674-4D34-45B6-9F9B-25DCBD6DDA1D}"/>
            </a:ext>
          </a:extLst>
        </xdr:cNvPr>
        <xdr:cNvSpPr/>
      </xdr:nvSpPr>
      <xdr:spPr>
        <a:xfrm>
          <a:off x="1454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39</xdr:row>
      <xdr:rowOff>102870</xdr:rowOff>
    </xdr:to>
    <xdr:cxnSp macro="">
      <xdr:nvCxnSpPr>
        <xdr:cNvPr id="420" name="直線コネクタ 419">
          <a:extLst>
            <a:ext uri="{FF2B5EF4-FFF2-40B4-BE49-F238E27FC236}">
              <a16:creationId xmlns:a16="http://schemas.microsoft.com/office/drawing/2014/main" id="{E2B76E85-8FA4-425A-9C02-A73BC08C2CCB}"/>
            </a:ext>
          </a:extLst>
        </xdr:cNvPr>
        <xdr:cNvCxnSpPr/>
      </xdr:nvCxnSpPr>
      <xdr:spPr>
        <a:xfrm>
          <a:off x="14592300" y="66598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55880</xdr:rowOff>
    </xdr:from>
    <xdr:to>
      <xdr:col>72</xdr:col>
      <xdr:colOff>38100</xdr:colOff>
      <xdr:row>38</xdr:row>
      <xdr:rowOff>157480</xdr:rowOff>
    </xdr:to>
    <xdr:sp macro="" textlink="">
      <xdr:nvSpPr>
        <xdr:cNvPr id="421" name="楕円 420">
          <a:extLst>
            <a:ext uri="{FF2B5EF4-FFF2-40B4-BE49-F238E27FC236}">
              <a16:creationId xmlns:a16="http://schemas.microsoft.com/office/drawing/2014/main" id="{611CAE4B-C38A-401F-B1C0-58352ED68A38}"/>
            </a:ext>
          </a:extLst>
        </xdr:cNvPr>
        <xdr:cNvSpPr/>
      </xdr:nvSpPr>
      <xdr:spPr>
        <a:xfrm>
          <a:off x="13652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106680</xdr:rowOff>
    </xdr:from>
    <xdr:to>
      <xdr:col>76</xdr:col>
      <xdr:colOff>114300</xdr:colOff>
      <xdr:row>38</xdr:row>
      <xdr:rowOff>144780</xdr:rowOff>
    </xdr:to>
    <xdr:cxnSp macro="">
      <xdr:nvCxnSpPr>
        <xdr:cNvPr id="422" name="直線コネクタ 421">
          <a:extLst>
            <a:ext uri="{FF2B5EF4-FFF2-40B4-BE49-F238E27FC236}">
              <a16:creationId xmlns:a16="http://schemas.microsoft.com/office/drawing/2014/main" id="{B0996FE1-DD6A-4429-9775-9442E4D2B612}"/>
            </a:ext>
          </a:extLst>
        </xdr:cNvPr>
        <xdr:cNvCxnSpPr/>
      </xdr:nvCxnSpPr>
      <xdr:spPr>
        <a:xfrm>
          <a:off x="13703300" y="6621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23" name="n_1aveValue【認定こども園・幼稚園・保育所】&#10;有形固定資産減価償却率">
          <a:extLst>
            <a:ext uri="{FF2B5EF4-FFF2-40B4-BE49-F238E27FC236}">
              <a16:creationId xmlns:a16="http://schemas.microsoft.com/office/drawing/2014/main" id="{648D410A-1EBF-45AE-B467-9A8A1F88C20B}"/>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24" name="n_2aveValue【認定こども園・幼稚園・保育所】&#10;有形固定資産減価償却率">
          <a:extLst>
            <a:ext uri="{FF2B5EF4-FFF2-40B4-BE49-F238E27FC236}">
              <a16:creationId xmlns:a16="http://schemas.microsoft.com/office/drawing/2014/main" id="{56A4F847-7094-40AC-805D-C35775BF415A}"/>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425" name="n_3aveValue【認定こども園・幼稚園・保育所】&#10;有形固定資産減価償却率">
          <a:extLst>
            <a:ext uri="{FF2B5EF4-FFF2-40B4-BE49-F238E27FC236}">
              <a16:creationId xmlns:a16="http://schemas.microsoft.com/office/drawing/2014/main" id="{6F835691-7F5F-4905-8653-09E79D83B45D}"/>
            </a:ext>
          </a:extLst>
        </xdr:cNvPr>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426" name="n_4aveValue【認定こども園・幼稚園・保育所】&#10;有形固定資産減価償却率">
          <a:extLst>
            <a:ext uri="{FF2B5EF4-FFF2-40B4-BE49-F238E27FC236}">
              <a16:creationId xmlns:a16="http://schemas.microsoft.com/office/drawing/2014/main" id="{7E0FCCBA-C589-4ECF-9161-AD3AB5BFDF9D}"/>
            </a:ext>
          </a:extLst>
        </xdr:cNvPr>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144797</xdr:rowOff>
    </xdr:from>
    <xdr:ext cx="405111" cy="259045"/>
    <xdr:sp macro="" textlink="">
      <xdr:nvSpPr>
        <xdr:cNvPr id="427" name="n_1mainValue【認定こども園・幼稚園・保育所】&#10;有形固定資産減価償却率">
          <a:extLst>
            <a:ext uri="{FF2B5EF4-FFF2-40B4-BE49-F238E27FC236}">
              <a16:creationId xmlns:a16="http://schemas.microsoft.com/office/drawing/2014/main" id="{75B93DAD-6D49-4CCE-910F-5AB719AA5CD5}"/>
            </a:ext>
          </a:extLst>
        </xdr:cNvPr>
        <xdr:cNvSpPr txBox="1"/>
      </xdr:nvSpPr>
      <xdr:spPr>
        <a:xfrm>
          <a:off x="152660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15257</xdr:rowOff>
    </xdr:from>
    <xdr:ext cx="405111" cy="259045"/>
    <xdr:sp macro="" textlink="">
      <xdr:nvSpPr>
        <xdr:cNvPr id="428" name="n_2mainValue【認定こども園・幼稚園・保育所】&#10;有形固定資産減価償却率">
          <a:extLst>
            <a:ext uri="{FF2B5EF4-FFF2-40B4-BE49-F238E27FC236}">
              <a16:creationId xmlns:a16="http://schemas.microsoft.com/office/drawing/2014/main" id="{2AD211E9-9200-4003-A1AB-6ABF3D023CEF}"/>
            </a:ext>
          </a:extLst>
        </xdr:cNvPr>
        <xdr:cNvSpPr txBox="1"/>
      </xdr:nvSpPr>
      <xdr:spPr>
        <a:xfrm>
          <a:off x="14389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148607</xdr:rowOff>
    </xdr:from>
    <xdr:ext cx="405111" cy="259045"/>
    <xdr:sp macro="" textlink="">
      <xdr:nvSpPr>
        <xdr:cNvPr id="429" name="n_3mainValue【認定こども園・幼稚園・保育所】&#10;有形固定資産減価償却率">
          <a:extLst>
            <a:ext uri="{FF2B5EF4-FFF2-40B4-BE49-F238E27FC236}">
              <a16:creationId xmlns:a16="http://schemas.microsoft.com/office/drawing/2014/main" id="{B8D53BBC-5A2D-4658-B5E5-F7018BC10759}"/>
            </a:ext>
          </a:extLst>
        </xdr:cNvPr>
        <xdr:cNvSpPr txBox="1"/>
      </xdr:nvSpPr>
      <xdr:spPr>
        <a:xfrm>
          <a:off x="13500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id="{7795912D-99AD-4C97-89F6-ADBA5817894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a:extLst>
            <a:ext uri="{FF2B5EF4-FFF2-40B4-BE49-F238E27FC236}">
              <a16:creationId xmlns:a16="http://schemas.microsoft.com/office/drawing/2014/main" id="{29C86056-A88E-44E2-B636-FFB54A0F865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a:extLst>
            <a:ext uri="{FF2B5EF4-FFF2-40B4-BE49-F238E27FC236}">
              <a16:creationId xmlns:a16="http://schemas.microsoft.com/office/drawing/2014/main" id="{DBD94F7B-8C12-44A6-8F8D-4740E9C49F8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a:extLst>
            <a:ext uri="{FF2B5EF4-FFF2-40B4-BE49-F238E27FC236}">
              <a16:creationId xmlns:a16="http://schemas.microsoft.com/office/drawing/2014/main" id="{6B35A81B-EAA7-4E87-80EF-F9673EAF324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a:extLst>
            <a:ext uri="{FF2B5EF4-FFF2-40B4-BE49-F238E27FC236}">
              <a16:creationId xmlns:a16="http://schemas.microsoft.com/office/drawing/2014/main" id="{D66131FF-E9AA-4508-8616-D2BF0E05382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a:extLst>
            <a:ext uri="{FF2B5EF4-FFF2-40B4-BE49-F238E27FC236}">
              <a16:creationId xmlns:a16="http://schemas.microsoft.com/office/drawing/2014/main" id="{EAE7A441-0C32-4987-948E-AE086A0FD13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a:extLst>
            <a:ext uri="{FF2B5EF4-FFF2-40B4-BE49-F238E27FC236}">
              <a16:creationId xmlns:a16="http://schemas.microsoft.com/office/drawing/2014/main" id="{B0E58D58-23D5-4D5A-A9C6-EB07881B635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a:extLst>
            <a:ext uri="{FF2B5EF4-FFF2-40B4-BE49-F238E27FC236}">
              <a16:creationId xmlns:a16="http://schemas.microsoft.com/office/drawing/2014/main" id="{EC635003-6BE3-4F97-97FA-E7B36D9817B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a:extLst>
            <a:ext uri="{FF2B5EF4-FFF2-40B4-BE49-F238E27FC236}">
              <a16:creationId xmlns:a16="http://schemas.microsoft.com/office/drawing/2014/main" id="{909DE54A-3276-41CE-85B3-3E049EAB8CE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a:extLst>
            <a:ext uri="{FF2B5EF4-FFF2-40B4-BE49-F238E27FC236}">
              <a16:creationId xmlns:a16="http://schemas.microsoft.com/office/drawing/2014/main" id="{9916E989-8E6E-4313-B719-858FAB6BE39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a:extLst>
            <a:ext uri="{FF2B5EF4-FFF2-40B4-BE49-F238E27FC236}">
              <a16:creationId xmlns:a16="http://schemas.microsoft.com/office/drawing/2014/main" id="{74F267D2-1212-481F-B58D-D691F605BDC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1" name="テキスト ボックス 440">
          <a:extLst>
            <a:ext uri="{FF2B5EF4-FFF2-40B4-BE49-F238E27FC236}">
              <a16:creationId xmlns:a16="http://schemas.microsoft.com/office/drawing/2014/main" id="{302017A3-5317-4B1F-A0BB-301644542DD3}"/>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a:extLst>
            <a:ext uri="{FF2B5EF4-FFF2-40B4-BE49-F238E27FC236}">
              <a16:creationId xmlns:a16="http://schemas.microsoft.com/office/drawing/2014/main" id="{B0E0859D-D7A5-4708-8413-AF65F4CCE13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3" name="テキスト ボックス 442">
          <a:extLst>
            <a:ext uri="{FF2B5EF4-FFF2-40B4-BE49-F238E27FC236}">
              <a16:creationId xmlns:a16="http://schemas.microsoft.com/office/drawing/2014/main" id="{7EE40878-E8AD-4762-BD39-D5D1919A774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a:extLst>
            <a:ext uri="{FF2B5EF4-FFF2-40B4-BE49-F238E27FC236}">
              <a16:creationId xmlns:a16="http://schemas.microsoft.com/office/drawing/2014/main" id="{663AFB6A-87F8-4090-8AB7-4F5386EC035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5" name="テキスト ボックス 444">
          <a:extLst>
            <a:ext uri="{FF2B5EF4-FFF2-40B4-BE49-F238E27FC236}">
              <a16:creationId xmlns:a16="http://schemas.microsoft.com/office/drawing/2014/main" id="{2F79FD5F-23F3-476E-8BC7-4CF31CDACA8E}"/>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a:extLst>
            <a:ext uri="{FF2B5EF4-FFF2-40B4-BE49-F238E27FC236}">
              <a16:creationId xmlns:a16="http://schemas.microsoft.com/office/drawing/2014/main" id="{A18F76A7-E230-4733-9A13-81F11D787A1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7" name="テキスト ボックス 446">
          <a:extLst>
            <a:ext uri="{FF2B5EF4-FFF2-40B4-BE49-F238E27FC236}">
              <a16:creationId xmlns:a16="http://schemas.microsoft.com/office/drawing/2014/main" id="{CA445F63-08C8-4427-B84D-838537B89EE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a:extLst>
            <a:ext uri="{FF2B5EF4-FFF2-40B4-BE49-F238E27FC236}">
              <a16:creationId xmlns:a16="http://schemas.microsoft.com/office/drawing/2014/main" id="{DD3C9981-A8AA-49D9-B06C-361D30D70FC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9" name="テキスト ボックス 448">
          <a:extLst>
            <a:ext uri="{FF2B5EF4-FFF2-40B4-BE49-F238E27FC236}">
              <a16:creationId xmlns:a16="http://schemas.microsoft.com/office/drawing/2014/main" id="{E7768868-51CC-42E1-A768-038CE336847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898D573B-93C7-48F0-8BA3-B5AAC78B886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CBA7DD1D-360A-4D6B-828F-57F042CBE77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a:extLst>
            <a:ext uri="{FF2B5EF4-FFF2-40B4-BE49-F238E27FC236}">
              <a16:creationId xmlns:a16="http://schemas.microsoft.com/office/drawing/2014/main" id="{0626D06B-14DC-422D-9739-52B7E7A5017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53" name="直線コネクタ 452">
          <a:extLst>
            <a:ext uri="{FF2B5EF4-FFF2-40B4-BE49-F238E27FC236}">
              <a16:creationId xmlns:a16="http://schemas.microsoft.com/office/drawing/2014/main" id="{68E3DDD3-4AB4-4423-A247-28B365865D62}"/>
            </a:ext>
          </a:extLst>
        </xdr:cNvPr>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54" name="【認定こども園・幼稚園・保育所】&#10;一人当たり面積最小値テキスト">
          <a:extLst>
            <a:ext uri="{FF2B5EF4-FFF2-40B4-BE49-F238E27FC236}">
              <a16:creationId xmlns:a16="http://schemas.microsoft.com/office/drawing/2014/main" id="{54C4086A-DA7B-46D1-BF8A-A13D49CDAC4A}"/>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55" name="直線コネクタ 454">
          <a:extLst>
            <a:ext uri="{FF2B5EF4-FFF2-40B4-BE49-F238E27FC236}">
              <a16:creationId xmlns:a16="http://schemas.microsoft.com/office/drawing/2014/main" id="{099EC4CE-B913-4F66-873E-67851DA28F0B}"/>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56" name="【認定こども園・幼稚園・保育所】&#10;一人当たり面積最大値テキスト">
          <a:extLst>
            <a:ext uri="{FF2B5EF4-FFF2-40B4-BE49-F238E27FC236}">
              <a16:creationId xmlns:a16="http://schemas.microsoft.com/office/drawing/2014/main" id="{6030BE15-D8FB-4B2C-91DB-B25DB7604162}"/>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57" name="直線コネクタ 456">
          <a:extLst>
            <a:ext uri="{FF2B5EF4-FFF2-40B4-BE49-F238E27FC236}">
              <a16:creationId xmlns:a16="http://schemas.microsoft.com/office/drawing/2014/main" id="{087A0E10-6996-4144-ACF9-C1116BB9E232}"/>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458" name="【認定こども園・幼稚園・保育所】&#10;一人当たり面積平均値テキスト">
          <a:extLst>
            <a:ext uri="{FF2B5EF4-FFF2-40B4-BE49-F238E27FC236}">
              <a16:creationId xmlns:a16="http://schemas.microsoft.com/office/drawing/2014/main" id="{C813108A-67AB-4EC7-BF8E-D65081C71753}"/>
            </a:ext>
          </a:extLst>
        </xdr:cNvPr>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59" name="フローチャート: 判断 458">
          <a:extLst>
            <a:ext uri="{FF2B5EF4-FFF2-40B4-BE49-F238E27FC236}">
              <a16:creationId xmlns:a16="http://schemas.microsoft.com/office/drawing/2014/main" id="{AF552811-CB8B-462F-9C70-2D7DDAB4474E}"/>
            </a:ext>
          </a:extLst>
        </xdr:cNvPr>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60" name="フローチャート: 判断 459">
          <a:extLst>
            <a:ext uri="{FF2B5EF4-FFF2-40B4-BE49-F238E27FC236}">
              <a16:creationId xmlns:a16="http://schemas.microsoft.com/office/drawing/2014/main" id="{C11E111D-D36D-4CEC-80A0-81B207C37DBC}"/>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61" name="フローチャート: 判断 460">
          <a:extLst>
            <a:ext uri="{FF2B5EF4-FFF2-40B4-BE49-F238E27FC236}">
              <a16:creationId xmlns:a16="http://schemas.microsoft.com/office/drawing/2014/main" id="{15B16E4D-BF06-4FAE-B66C-91CB06DC535C}"/>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62" name="フローチャート: 判断 461">
          <a:extLst>
            <a:ext uri="{FF2B5EF4-FFF2-40B4-BE49-F238E27FC236}">
              <a16:creationId xmlns:a16="http://schemas.microsoft.com/office/drawing/2014/main" id="{1AA0B69A-BFEA-41AF-8ED3-E94D1EE61757}"/>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63" name="フローチャート: 判断 462">
          <a:extLst>
            <a:ext uri="{FF2B5EF4-FFF2-40B4-BE49-F238E27FC236}">
              <a16:creationId xmlns:a16="http://schemas.microsoft.com/office/drawing/2014/main" id="{1CAEAC6B-9D05-45D1-BDF6-37A597B41317}"/>
            </a:ext>
          </a:extLst>
        </xdr:cNvPr>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43E7654A-890A-41E1-B3BC-046C61A6811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112EB91A-0BE3-41F6-88DC-C774150907E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88C3656-6D4A-4A6E-96A6-6939A54B7D1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1FF24B25-A201-4AEB-B2FB-060A37FA163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AE2D9837-EEF9-4739-B12B-A97936F3B18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69" name="楕円 468">
          <a:extLst>
            <a:ext uri="{FF2B5EF4-FFF2-40B4-BE49-F238E27FC236}">
              <a16:creationId xmlns:a16="http://schemas.microsoft.com/office/drawing/2014/main" id="{BAF2D5FD-6CAF-4334-AA58-91E33A35AF4F}"/>
            </a:ext>
          </a:extLst>
        </xdr:cNvPr>
        <xdr:cNvSpPr/>
      </xdr:nvSpPr>
      <xdr:spPr>
        <a:xfrm>
          <a:off x="22110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7637</xdr:rowOff>
    </xdr:from>
    <xdr:ext cx="469744" cy="259045"/>
    <xdr:sp macro="" textlink="">
      <xdr:nvSpPr>
        <xdr:cNvPr id="470" name="【認定こども園・幼稚園・保育所】&#10;一人当たり面積該当値テキスト">
          <a:extLst>
            <a:ext uri="{FF2B5EF4-FFF2-40B4-BE49-F238E27FC236}">
              <a16:creationId xmlns:a16="http://schemas.microsoft.com/office/drawing/2014/main" id="{FFAC3EEF-C62C-420B-B0AA-A5B2DFB6FE42}"/>
            </a:ext>
          </a:extLst>
        </xdr:cNvPr>
        <xdr:cNvSpPr txBox="1"/>
      </xdr:nvSpPr>
      <xdr:spPr>
        <a:xfrm>
          <a:off x="22199600"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36830</xdr:rowOff>
    </xdr:from>
    <xdr:to>
      <xdr:col>112</xdr:col>
      <xdr:colOff>38100</xdr:colOff>
      <xdr:row>39</xdr:row>
      <xdr:rowOff>138430</xdr:rowOff>
    </xdr:to>
    <xdr:sp macro="" textlink="">
      <xdr:nvSpPr>
        <xdr:cNvPr id="471" name="楕円 470">
          <a:extLst>
            <a:ext uri="{FF2B5EF4-FFF2-40B4-BE49-F238E27FC236}">
              <a16:creationId xmlns:a16="http://schemas.microsoft.com/office/drawing/2014/main" id="{577CF2B4-AD34-407C-A70C-EDF9B37B9C22}"/>
            </a:ext>
          </a:extLst>
        </xdr:cNvPr>
        <xdr:cNvSpPr/>
      </xdr:nvSpPr>
      <xdr:spPr>
        <a:xfrm>
          <a:off x="21272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80010</xdr:rowOff>
    </xdr:from>
    <xdr:to>
      <xdr:col>116</xdr:col>
      <xdr:colOff>63500</xdr:colOff>
      <xdr:row>39</xdr:row>
      <xdr:rowOff>87630</xdr:rowOff>
    </xdr:to>
    <xdr:cxnSp macro="">
      <xdr:nvCxnSpPr>
        <xdr:cNvPr id="472" name="直線コネクタ 471">
          <a:extLst>
            <a:ext uri="{FF2B5EF4-FFF2-40B4-BE49-F238E27FC236}">
              <a16:creationId xmlns:a16="http://schemas.microsoft.com/office/drawing/2014/main" id="{B111E26A-74E3-4101-88AA-DE6AB047A875}"/>
            </a:ext>
          </a:extLst>
        </xdr:cNvPr>
        <xdr:cNvCxnSpPr/>
      </xdr:nvCxnSpPr>
      <xdr:spPr>
        <a:xfrm flipV="1">
          <a:off x="21323300" y="6766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36830</xdr:rowOff>
    </xdr:from>
    <xdr:to>
      <xdr:col>107</xdr:col>
      <xdr:colOff>101600</xdr:colOff>
      <xdr:row>39</xdr:row>
      <xdr:rowOff>138430</xdr:rowOff>
    </xdr:to>
    <xdr:sp macro="" textlink="">
      <xdr:nvSpPr>
        <xdr:cNvPr id="473" name="楕円 472">
          <a:extLst>
            <a:ext uri="{FF2B5EF4-FFF2-40B4-BE49-F238E27FC236}">
              <a16:creationId xmlns:a16="http://schemas.microsoft.com/office/drawing/2014/main" id="{1A52764C-D50F-474E-A186-7D2D7391B4D0}"/>
            </a:ext>
          </a:extLst>
        </xdr:cNvPr>
        <xdr:cNvSpPr/>
      </xdr:nvSpPr>
      <xdr:spPr>
        <a:xfrm>
          <a:off x="2038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87630</xdr:rowOff>
    </xdr:from>
    <xdr:to>
      <xdr:col>111</xdr:col>
      <xdr:colOff>177800</xdr:colOff>
      <xdr:row>39</xdr:row>
      <xdr:rowOff>87630</xdr:rowOff>
    </xdr:to>
    <xdr:cxnSp macro="">
      <xdr:nvCxnSpPr>
        <xdr:cNvPr id="474" name="直線コネクタ 473">
          <a:extLst>
            <a:ext uri="{FF2B5EF4-FFF2-40B4-BE49-F238E27FC236}">
              <a16:creationId xmlns:a16="http://schemas.microsoft.com/office/drawing/2014/main" id="{B808B50E-2EA5-4075-98B4-9A02BDBF3366}"/>
            </a:ext>
          </a:extLst>
        </xdr:cNvPr>
        <xdr:cNvCxnSpPr/>
      </xdr:nvCxnSpPr>
      <xdr:spPr>
        <a:xfrm>
          <a:off x="20434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78740</xdr:rowOff>
    </xdr:from>
    <xdr:to>
      <xdr:col>102</xdr:col>
      <xdr:colOff>165100</xdr:colOff>
      <xdr:row>41</xdr:row>
      <xdr:rowOff>8890</xdr:rowOff>
    </xdr:to>
    <xdr:sp macro="" textlink="">
      <xdr:nvSpPr>
        <xdr:cNvPr id="475" name="楕円 474">
          <a:extLst>
            <a:ext uri="{FF2B5EF4-FFF2-40B4-BE49-F238E27FC236}">
              <a16:creationId xmlns:a16="http://schemas.microsoft.com/office/drawing/2014/main" id="{35F6A14A-DFF8-4793-89A3-2CE69B9E77D9}"/>
            </a:ext>
          </a:extLst>
        </xdr:cNvPr>
        <xdr:cNvSpPr/>
      </xdr:nvSpPr>
      <xdr:spPr>
        <a:xfrm>
          <a:off x="19494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87630</xdr:rowOff>
    </xdr:from>
    <xdr:to>
      <xdr:col>107</xdr:col>
      <xdr:colOff>50800</xdr:colOff>
      <xdr:row>40</xdr:row>
      <xdr:rowOff>129540</xdr:rowOff>
    </xdr:to>
    <xdr:cxnSp macro="">
      <xdr:nvCxnSpPr>
        <xdr:cNvPr id="476" name="直線コネクタ 475">
          <a:extLst>
            <a:ext uri="{FF2B5EF4-FFF2-40B4-BE49-F238E27FC236}">
              <a16:creationId xmlns:a16="http://schemas.microsoft.com/office/drawing/2014/main" id="{4557B0F3-2F2D-4EF6-B609-A17B69D981C7}"/>
            </a:ext>
          </a:extLst>
        </xdr:cNvPr>
        <xdr:cNvCxnSpPr/>
      </xdr:nvCxnSpPr>
      <xdr:spPr>
        <a:xfrm flipV="1">
          <a:off x="19545300" y="67741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477" name="n_1aveValue【認定こども園・幼稚園・保育所】&#10;一人当たり面積">
          <a:extLst>
            <a:ext uri="{FF2B5EF4-FFF2-40B4-BE49-F238E27FC236}">
              <a16:creationId xmlns:a16="http://schemas.microsoft.com/office/drawing/2014/main" id="{B64243FF-85B5-4042-B91C-11D808510D91}"/>
            </a:ext>
          </a:extLst>
        </xdr:cNvPr>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78" name="n_2aveValue【認定こども園・幼稚園・保育所】&#10;一人当たり面積">
          <a:extLst>
            <a:ext uri="{FF2B5EF4-FFF2-40B4-BE49-F238E27FC236}">
              <a16:creationId xmlns:a16="http://schemas.microsoft.com/office/drawing/2014/main" id="{A31F42B6-9A59-4A92-8728-B78919965EEC}"/>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479" name="n_3aveValue【認定こども園・幼稚園・保育所】&#10;一人当たり面積">
          <a:extLst>
            <a:ext uri="{FF2B5EF4-FFF2-40B4-BE49-F238E27FC236}">
              <a16:creationId xmlns:a16="http://schemas.microsoft.com/office/drawing/2014/main" id="{925726AA-0774-433D-8BCB-B10F37E42782}"/>
            </a:ext>
          </a:extLst>
        </xdr:cNvPr>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480" name="n_4aveValue【認定こども園・幼稚園・保育所】&#10;一人当たり面積">
          <a:extLst>
            <a:ext uri="{FF2B5EF4-FFF2-40B4-BE49-F238E27FC236}">
              <a16:creationId xmlns:a16="http://schemas.microsoft.com/office/drawing/2014/main" id="{441869A1-C688-4802-BF15-D7611F91694C}"/>
            </a:ext>
          </a:extLst>
        </xdr:cNvPr>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129557</xdr:rowOff>
    </xdr:from>
    <xdr:ext cx="469744" cy="259045"/>
    <xdr:sp macro="" textlink="">
      <xdr:nvSpPr>
        <xdr:cNvPr id="481" name="n_1mainValue【認定こども園・幼稚園・保育所】&#10;一人当たり面積">
          <a:extLst>
            <a:ext uri="{FF2B5EF4-FFF2-40B4-BE49-F238E27FC236}">
              <a16:creationId xmlns:a16="http://schemas.microsoft.com/office/drawing/2014/main" id="{1D37D0CD-E360-4C38-ADB9-749C63BA8A03}"/>
            </a:ext>
          </a:extLst>
        </xdr:cNvPr>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482" name="n_2mainValue【認定こども園・幼稚園・保育所】&#10;一人当たり面積">
          <a:extLst>
            <a:ext uri="{FF2B5EF4-FFF2-40B4-BE49-F238E27FC236}">
              <a16:creationId xmlns:a16="http://schemas.microsoft.com/office/drawing/2014/main" id="{E69FAF85-E671-4BED-B6C3-5E8D0F675785}"/>
            </a:ext>
          </a:extLst>
        </xdr:cNvPr>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17</xdr:rowOff>
    </xdr:from>
    <xdr:ext cx="469744" cy="259045"/>
    <xdr:sp macro="" textlink="">
      <xdr:nvSpPr>
        <xdr:cNvPr id="483" name="n_3mainValue【認定こども園・幼稚園・保育所】&#10;一人当たり面積">
          <a:extLst>
            <a:ext uri="{FF2B5EF4-FFF2-40B4-BE49-F238E27FC236}">
              <a16:creationId xmlns:a16="http://schemas.microsoft.com/office/drawing/2014/main" id="{829BFF03-9D49-48BF-A5ED-197C4821E68D}"/>
            </a:ext>
          </a:extLst>
        </xdr:cNvPr>
        <xdr:cNvSpPr txBox="1"/>
      </xdr:nvSpPr>
      <xdr:spPr>
        <a:xfrm>
          <a:off x="19310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39B111DF-A4D8-4F89-B146-263C39FD2D0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17228313-2E4D-43DF-B19B-8F1FDA54220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4B2A978D-635F-4F2D-8A74-72BC1159834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728580AF-CA2A-4504-BB82-E1E81722385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72058391-56A1-4BDD-A3FC-7F9F8D2F61B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957B61B2-0E56-446B-9616-A68C589FEE4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466C72F8-1898-4E7B-9EDD-C7882FADF26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E795806B-1356-470A-87CF-02BAF7F7E5D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51257538-BA22-411F-ABC3-4E749412465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0A5940C6-E5F0-4718-A250-F3A63627571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4" name="テキスト ボックス 493">
          <a:extLst>
            <a:ext uri="{FF2B5EF4-FFF2-40B4-BE49-F238E27FC236}">
              <a16:creationId xmlns:a16="http://schemas.microsoft.com/office/drawing/2014/main" id="{6C29F6EC-2A54-45CE-A79F-FA849333F516}"/>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a:extLst>
            <a:ext uri="{FF2B5EF4-FFF2-40B4-BE49-F238E27FC236}">
              <a16:creationId xmlns:a16="http://schemas.microsoft.com/office/drawing/2014/main" id="{5F45F4B1-7D39-4BF0-88D6-188168DDAAC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6" name="テキスト ボックス 495">
          <a:extLst>
            <a:ext uri="{FF2B5EF4-FFF2-40B4-BE49-F238E27FC236}">
              <a16:creationId xmlns:a16="http://schemas.microsoft.com/office/drawing/2014/main" id="{6B2B4A73-33A8-4F50-B816-47758794242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a:extLst>
            <a:ext uri="{FF2B5EF4-FFF2-40B4-BE49-F238E27FC236}">
              <a16:creationId xmlns:a16="http://schemas.microsoft.com/office/drawing/2014/main" id="{F7E15D78-217A-433E-B83A-023F45F10FD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a:extLst>
            <a:ext uri="{FF2B5EF4-FFF2-40B4-BE49-F238E27FC236}">
              <a16:creationId xmlns:a16="http://schemas.microsoft.com/office/drawing/2014/main" id="{A5E98894-DBCD-4540-AFE5-86132E03E92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a:extLst>
            <a:ext uri="{FF2B5EF4-FFF2-40B4-BE49-F238E27FC236}">
              <a16:creationId xmlns:a16="http://schemas.microsoft.com/office/drawing/2014/main" id="{8FAC255D-E4B8-485D-A8D9-406C7AB4513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a:extLst>
            <a:ext uri="{FF2B5EF4-FFF2-40B4-BE49-F238E27FC236}">
              <a16:creationId xmlns:a16="http://schemas.microsoft.com/office/drawing/2014/main" id="{44338B6B-5F11-44D8-9E59-447CE5F43C6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a:extLst>
            <a:ext uri="{FF2B5EF4-FFF2-40B4-BE49-F238E27FC236}">
              <a16:creationId xmlns:a16="http://schemas.microsoft.com/office/drawing/2014/main" id="{1E219AFE-155A-4CB1-A481-FF7D509D8EA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a:extLst>
            <a:ext uri="{FF2B5EF4-FFF2-40B4-BE49-F238E27FC236}">
              <a16:creationId xmlns:a16="http://schemas.microsoft.com/office/drawing/2014/main" id="{C75C612C-08F5-4B46-845A-9DD015767FE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a:extLst>
            <a:ext uri="{FF2B5EF4-FFF2-40B4-BE49-F238E27FC236}">
              <a16:creationId xmlns:a16="http://schemas.microsoft.com/office/drawing/2014/main" id="{D7546F7E-AEBA-4CB5-8956-A194D7704D3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a:extLst>
            <a:ext uri="{FF2B5EF4-FFF2-40B4-BE49-F238E27FC236}">
              <a16:creationId xmlns:a16="http://schemas.microsoft.com/office/drawing/2014/main" id="{9ACB1AC1-F5CE-46C1-8B31-723922528F5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EDAC550E-F443-415E-8CA4-2B5FC4AAAE8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id="{CB036074-B395-48E4-BF72-EEA67D23409A}"/>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CB713446-3978-4ED3-BF3B-BB0D8F24986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08" name="直線コネクタ 507">
          <a:extLst>
            <a:ext uri="{FF2B5EF4-FFF2-40B4-BE49-F238E27FC236}">
              <a16:creationId xmlns:a16="http://schemas.microsoft.com/office/drawing/2014/main" id="{1A99572C-66CA-4CD9-AF38-209A547AD543}"/>
            </a:ext>
          </a:extLst>
        </xdr:cNvPr>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9FAECB70-69D2-4D34-B102-5965A96E0940}"/>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10" name="直線コネクタ 509">
          <a:extLst>
            <a:ext uri="{FF2B5EF4-FFF2-40B4-BE49-F238E27FC236}">
              <a16:creationId xmlns:a16="http://schemas.microsoft.com/office/drawing/2014/main" id="{7F248D2A-E95D-4397-85A0-5CA8C3AC68A0}"/>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B68A2D9B-F45A-4E40-A5F5-C678139CE854}"/>
            </a:ext>
          </a:extLst>
        </xdr:cNvPr>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12" name="直線コネクタ 511">
          <a:extLst>
            <a:ext uri="{FF2B5EF4-FFF2-40B4-BE49-F238E27FC236}">
              <a16:creationId xmlns:a16="http://schemas.microsoft.com/office/drawing/2014/main" id="{16E72FF5-EF99-4B8B-90D1-2DA9903EA13B}"/>
            </a:ext>
          </a:extLst>
        </xdr:cNvPr>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A154C809-9CF4-4E11-88C9-C14A75C934EF}"/>
            </a:ext>
          </a:extLst>
        </xdr:cNvPr>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14" name="フローチャート: 判断 513">
          <a:extLst>
            <a:ext uri="{FF2B5EF4-FFF2-40B4-BE49-F238E27FC236}">
              <a16:creationId xmlns:a16="http://schemas.microsoft.com/office/drawing/2014/main" id="{AA6E8EF3-34F8-43E1-805D-C7E3D021086D}"/>
            </a:ext>
          </a:extLst>
        </xdr:cNvPr>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15" name="フローチャート: 判断 514">
          <a:extLst>
            <a:ext uri="{FF2B5EF4-FFF2-40B4-BE49-F238E27FC236}">
              <a16:creationId xmlns:a16="http://schemas.microsoft.com/office/drawing/2014/main" id="{111B9B11-06B6-491C-AA74-35D7DA50C907}"/>
            </a:ext>
          </a:extLst>
        </xdr:cNvPr>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16" name="フローチャート: 判断 515">
          <a:extLst>
            <a:ext uri="{FF2B5EF4-FFF2-40B4-BE49-F238E27FC236}">
              <a16:creationId xmlns:a16="http://schemas.microsoft.com/office/drawing/2014/main" id="{A104C93B-51FF-4E1A-9ABD-5C1C2968E222}"/>
            </a:ext>
          </a:extLst>
        </xdr:cNvPr>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17" name="フローチャート: 判断 516">
          <a:extLst>
            <a:ext uri="{FF2B5EF4-FFF2-40B4-BE49-F238E27FC236}">
              <a16:creationId xmlns:a16="http://schemas.microsoft.com/office/drawing/2014/main" id="{0AC30F46-F3C7-41B9-8C29-8BAC4B546A20}"/>
            </a:ext>
          </a:extLst>
        </xdr:cNvPr>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18" name="フローチャート: 判断 517">
          <a:extLst>
            <a:ext uri="{FF2B5EF4-FFF2-40B4-BE49-F238E27FC236}">
              <a16:creationId xmlns:a16="http://schemas.microsoft.com/office/drawing/2014/main" id="{DECCC3D3-8FBD-4B5E-9175-EC27ACC6DB2C}"/>
            </a:ext>
          </a:extLst>
        </xdr:cNvPr>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C62BCD8C-0842-4390-BEF0-9279863A56F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71DA860F-2425-40C4-83E7-C12341F5B2F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4287FD6B-C635-4711-BA19-3D91208FCF3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14CFB2D2-05C6-49C1-9A81-3C7ECADBA74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8B29D9A3-670E-4E24-AC0C-339F0452FBA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48260</xdr:rowOff>
    </xdr:from>
    <xdr:to>
      <xdr:col>85</xdr:col>
      <xdr:colOff>177800</xdr:colOff>
      <xdr:row>57</xdr:row>
      <xdr:rowOff>149860</xdr:rowOff>
    </xdr:to>
    <xdr:sp macro="" textlink="">
      <xdr:nvSpPr>
        <xdr:cNvPr id="524" name="楕円 523">
          <a:extLst>
            <a:ext uri="{FF2B5EF4-FFF2-40B4-BE49-F238E27FC236}">
              <a16:creationId xmlns:a16="http://schemas.microsoft.com/office/drawing/2014/main" id="{9E9490A8-9D6A-46A0-BAC1-6071080FE837}"/>
            </a:ext>
          </a:extLst>
        </xdr:cNvPr>
        <xdr:cNvSpPr/>
      </xdr:nvSpPr>
      <xdr:spPr>
        <a:xfrm>
          <a:off x="162687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71137</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2B30BBD9-3357-445D-A9CB-831E6F666FAF}"/>
            </a:ext>
          </a:extLst>
        </xdr:cNvPr>
        <xdr:cNvSpPr txBox="1"/>
      </xdr:nvSpPr>
      <xdr:spPr>
        <a:xfrm>
          <a:off x="16357600"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170180</xdr:rowOff>
    </xdr:from>
    <xdr:to>
      <xdr:col>81</xdr:col>
      <xdr:colOff>101600</xdr:colOff>
      <xdr:row>58</xdr:row>
      <xdr:rowOff>100330</xdr:rowOff>
    </xdr:to>
    <xdr:sp macro="" textlink="">
      <xdr:nvSpPr>
        <xdr:cNvPr id="526" name="楕円 525">
          <a:extLst>
            <a:ext uri="{FF2B5EF4-FFF2-40B4-BE49-F238E27FC236}">
              <a16:creationId xmlns:a16="http://schemas.microsoft.com/office/drawing/2014/main" id="{04DD4510-F764-4F7F-BEFD-8A862480E385}"/>
            </a:ext>
          </a:extLst>
        </xdr:cNvPr>
        <xdr:cNvSpPr/>
      </xdr:nvSpPr>
      <xdr:spPr>
        <a:xfrm>
          <a:off x="15430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99060</xdr:rowOff>
    </xdr:from>
    <xdr:to>
      <xdr:col>85</xdr:col>
      <xdr:colOff>127000</xdr:colOff>
      <xdr:row>58</xdr:row>
      <xdr:rowOff>49530</xdr:rowOff>
    </xdr:to>
    <xdr:cxnSp macro="">
      <xdr:nvCxnSpPr>
        <xdr:cNvPr id="527" name="直線コネクタ 526">
          <a:extLst>
            <a:ext uri="{FF2B5EF4-FFF2-40B4-BE49-F238E27FC236}">
              <a16:creationId xmlns:a16="http://schemas.microsoft.com/office/drawing/2014/main" id="{7976BD83-5906-42C2-A014-F00302DAEA3D}"/>
            </a:ext>
          </a:extLst>
        </xdr:cNvPr>
        <xdr:cNvCxnSpPr/>
      </xdr:nvCxnSpPr>
      <xdr:spPr>
        <a:xfrm flipV="1">
          <a:off x="15481300" y="987171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105410</xdr:rowOff>
    </xdr:from>
    <xdr:to>
      <xdr:col>76</xdr:col>
      <xdr:colOff>165100</xdr:colOff>
      <xdr:row>58</xdr:row>
      <xdr:rowOff>35560</xdr:rowOff>
    </xdr:to>
    <xdr:sp macro="" textlink="">
      <xdr:nvSpPr>
        <xdr:cNvPr id="528" name="楕円 527">
          <a:extLst>
            <a:ext uri="{FF2B5EF4-FFF2-40B4-BE49-F238E27FC236}">
              <a16:creationId xmlns:a16="http://schemas.microsoft.com/office/drawing/2014/main" id="{1C8CCC16-779A-4AB0-B241-E0F1567D8DB4}"/>
            </a:ext>
          </a:extLst>
        </xdr:cNvPr>
        <xdr:cNvSpPr/>
      </xdr:nvSpPr>
      <xdr:spPr>
        <a:xfrm>
          <a:off x="14541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156210</xdr:rowOff>
    </xdr:from>
    <xdr:to>
      <xdr:col>81</xdr:col>
      <xdr:colOff>50800</xdr:colOff>
      <xdr:row>58</xdr:row>
      <xdr:rowOff>49530</xdr:rowOff>
    </xdr:to>
    <xdr:cxnSp macro="">
      <xdr:nvCxnSpPr>
        <xdr:cNvPr id="529" name="直線コネクタ 528">
          <a:extLst>
            <a:ext uri="{FF2B5EF4-FFF2-40B4-BE49-F238E27FC236}">
              <a16:creationId xmlns:a16="http://schemas.microsoft.com/office/drawing/2014/main" id="{C5FF4A95-D14F-48E2-9AE7-59E6504EE8D9}"/>
            </a:ext>
          </a:extLst>
        </xdr:cNvPr>
        <xdr:cNvCxnSpPr/>
      </xdr:nvCxnSpPr>
      <xdr:spPr>
        <a:xfrm>
          <a:off x="14592300" y="99288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40640</xdr:rowOff>
    </xdr:from>
    <xdr:to>
      <xdr:col>72</xdr:col>
      <xdr:colOff>38100</xdr:colOff>
      <xdr:row>57</xdr:row>
      <xdr:rowOff>142240</xdr:rowOff>
    </xdr:to>
    <xdr:sp macro="" textlink="">
      <xdr:nvSpPr>
        <xdr:cNvPr id="530" name="楕円 529">
          <a:extLst>
            <a:ext uri="{FF2B5EF4-FFF2-40B4-BE49-F238E27FC236}">
              <a16:creationId xmlns:a16="http://schemas.microsoft.com/office/drawing/2014/main" id="{AA681C4C-7598-4B96-898D-A74621C513FA}"/>
            </a:ext>
          </a:extLst>
        </xdr:cNvPr>
        <xdr:cNvSpPr/>
      </xdr:nvSpPr>
      <xdr:spPr>
        <a:xfrm>
          <a:off x="13652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91440</xdr:rowOff>
    </xdr:from>
    <xdr:to>
      <xdr:col>76</xdr:col>
      <xdr:colOff>114300</xdr:colOff>
      <xdr:row>57</xdr:row>
      <xdr:rowOff>156210</xdr:rowOff>
    </xdr:to>
    <xdr:cxnSp macro="">
      <xdr:nvCxnSpPr>
        <xdr:cNvPr id="531" name="直線コネクタ 530">
          <a:extLst>
            <a:ext uri="{FF2B5EF4-FFF2-40B4-BE49-F238E27FC236}">
              <a16:creationId xmlns:a16="http://schemas.microsoft.com/office/drawing/2014/main" id="{5CADDFC0-0104-4573-84D8-491F4ABA2596}"/>
            </a:ext>
          </a:extLst>
        </xdr:cNvPr>
        <xdr:cNvCxnSpPr/>
      </xdr:nvCxnSpPr>
      <xdr:spPr>
        <a:xfrm>
          <a:off x="13703300" y="98640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532" name="n_1aveValue【学校施設】&#10;有形固定資産減価償却率">
          <a:extLst>
            <a:ext uri="{FF2B5EF4-FFF2-40B4-BE49-F238E27FC236}">
              <a16:creationId xmlns:a16="http://schemas.microsoft.com/office/drawing/2014/main" id="{47FD20BA-AF17-4787-9862-E0D1FDEA8CA2}"/>
            </a:ext>
          </a:extLst>
        </xdr:cNvPr>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33" name="n_2aveValue【学校施設】&#10;有形固定資産減価償却率">
          <a:extLst>
            <a:ext uri="{FF2B5EF4-FFF2-40B4-BE49-F238E27FC236}">
              <a16:creationId xmlns:a16="http://schemas.microsoft.com/office/drawing/2014/main" id="{AA343497-CC7B-4BEC-BC34-8284167FBE8B}"/>
            </a:ext>
          </a:extLst>
        </xdr:cNvPr>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534" name="n_3aveValue【学校施設】&#10;有形固定資産減価償却率">
          <a:extLst>
            <a:ext uri="{FF2B5EF4-FFF2-40B4-BE49-F238E27FC236}">
              <a16:creationId xmlns:a16="http://schemas.microsoft.com/office/drawing/2014/main" id="{0FE10C33-AA6F-45BC-B3C3-C1F378E0DD61}"/>
            </a:ext>
          </a:extLst>
        </xdr:cNvPr>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535" name="n_4aveValue【学校施設】&#10;有形固定資産減価償却率">
          <a:extLst>
            <a:ext uri="{FF2B5EF4-FFF2-40B4-BE49-F238E27FC236}">
              <a16:creationId xmlns:a16="http://schemas.microsoft.com/office/drawing/2014/main" id="{3BC65C24-C96B-483C-ABA2-AF921C960289}"/>
            </a:ext>
          </a:extLst>
        </xdr:cNvPr>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116857</xdr:rowOff>
    </xdr:from>
    <xdr:ext cx="405111" cy="259045"/>
    <xdr:sp macro="" textlink="">
      <xdr:nvSpPr>
        <xdr:cNvPr id="536" name="n_1mainValue【学校施設】&#10;有形固定資産減価償却率">
          <a:extLst>
            <a:ext uri="{FF2B5EF4-FFF2-40B4-BE49-F238E27FC236}">
              <a16:creationId xmlns:a16="http://schemas.microsoft.com/office/drawing/2014/main" id="{2F126228-28B2-4AB0-A91A-BD0E9E25BB5F}"/>
            </a:ext>
          </a:extLst>
        </xdr:cNvPr>
        <xdr:cNvSpPr txBox="1"/>
      </xdr:nvSpPr>
      <xdr:spPr>
        <a:xfrm>
          <a:off x="152660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52087</xdr:rowOff>
    </xdr:from>
    <xdr:ext cx="405111" cy="259045"/>
    <xdr:sp macro="" textlink="">
      <xdr:nvSpPr>
        <xdr:cNvPr id="537" name="n_2mainValue【学校施設】&#10;有形固定資産減価償却率">
          <a:extLst>
            <a:ext uri="{FF2B5EF4-FFF2-40B4-BE49-F238E27FC236}">
              <a16:creationId xmlns:a16="http://schemas.microsoft.com/office/drawing/2014/main" id="{F8E32507-8B0C-4221-A6ED-9F9DD75B9CAB}"/>
            </a:ext>
          </a:extLst>
        </xdr:cNvPr>
        <xdr:cNvSpPr txBox="1"/>
      </xdr:nvSpPr>
      <xdr:spPr>
        <a:xfrm>
          <a:off x="14389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158767</xdr:rowOff>
    </xdr:from>
    <xdr:ext cx="405111" cy="259045"/>
    <xdr:sp macro="" textlink="">
      <xdr:nvSpPr>
        <xdr:cNvPr id="538" name="n_3mainValue【学校施設】&#10;有形固定資産減価償却率">
          <a:extLst>
            <a:ext uri="{FF2B5EF4-FFF2-40B4-BE49-F238E27FC236}">
              <a16:creationId xmlns:a16="http://schemas.microsoft.com/office/drawing/2014/main" id="{487265DA-D8D4-418D-9B9C-ECEFDF8B4062}"/>
            </a:ext>
          </a:extLst>
        </xdr:cNvPr>
        <xdr:cNvSpPr txBox="1"/>
      </xdr:nvSpPr>
      <xdr:spPr>
        <a:xfrm>
          <a:off x="13500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9EA157AF-C07B-469A-8012-2235B7E8D96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E511C338-B860-42AD-94FB-B3928083557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534CB5F1-97BC-4093-B3E8-04CE71ECBE7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70FE5902-F174-4A4C-B121-224B72DA146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23C40E1B-D17F-4EAC-88CC-8E848C588F4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2B8AC756-BD87-4DC2-9683-CD1E918F093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94117BA5-14F1-40BD-992B-1145E4A83A5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7A68C589-924C-41C5-8497-70D12BD843E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66F963EE-426C-4EE1-ACD4-82DC7E867E4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DEE2B777-050C-4DEE-94F5-8D7CF9C8771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a:extLst>
            <a:ext uri="{FF2B5EF4-FFF2-40B4-BE49-F238E27FC236}">
              <a16:creationId xmlns:a16="http://schemas.microsoft.com/office/drawing/2014/main" id="{4C3F0CAD-174C-47DD-AE84-BEA12D905F2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0" name="直線コネクタ 549">
          <a:extLst>
            <a:ext uri="{FF2B5EF4-FFF2-40B4-BE49-F238E27FC236}">
              <a16:creationId xmlns:a16="http://schemas.microsoft.com/office/drawing/2014/main" id="{19AD7483-602C-4A10-8A7E-A0505370354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1" name="テキスト ボックス 550">
          <a:extLst>
            <a:ext uri="{FF2B5EF4-FFF2-40B4-BE49-F238E27FC236}">
              <a16:creationId xmlns:a16="http://schemas.microsoft.com/office/drawing/2014/main" id="{6FDA4BB6-E0B4-4EE4-99E3-D2A5573ECF7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2" name="直線コネクタ 551">
          <a:extLst>
            <a:ext uri="{FF2B5EF4-FFF2-40B4-BE49-F238E27FC236}">
              <a16:creationId xmlns:a16="http://schemas.microsoft.com/office/drawing/2014/main" id="{21840D16-0A7F-4797-A90B-B964AC756CF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3" name="テキスト ボックス 552">
          <a:extLst>
            <a:ext uri="{FF2B5EF4-FFF2-40B4-BE49-F238E27FC236}">
              <a16:creationId xmlns:a16="http://schemas.microsoft.com/office/drawing/2014/main" id="{C8B36199-F934-4B62-82A2-B7FDCC5612D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4" name="直線コネクタ 553">
          <a:extLst>
            <a:ext uri="{FF2B5EF4-FFF2-40B4-BE49-F238E27FC236}">
              <a16:creationId xmlns:a16="http://schemas.microsoft.com/office/drawing/2014/main" id="{5F7E6598-ED34-4330-97CE-7428A884A39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5" name="テキスト ボックス 554">
          <a:extLst>
            <a:ext uri="{FF2B5EF4-FFF2-40B4-BE49-F238E27FC236}">
              <a16:creationId xmlns:a16="http://schemas.microsoft.com/office/drawing/2014/main" id="{AF6551C6-E36E-4A32-9A48-A6CB075ED0D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6" name="直線コネクタ 555">
          <a:extLst>
            <a:ext uri="{FF2B5EF4-FFF2-40B4-BE49-F238E27FC236}">
              <a16:creationId xmlns:a16="http://schemas.microsoft.com/office/drawing/2014/main" id="{5BBC55DB-2F38-4475-B089-003130A8B2E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7" name="テキスト ボックス 556">
          <a:extLst>
            <a:ext uri="{FF2B5EF4-FFF2-40B4-BE49-F238E27FC236}">
              <a16:creationId xmlns:a16="http://schemas.microsoft.com/office/drawing/2014/main" id="{C959488E-F983-453C-B7C7-A0DD97A62F3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8" name="直線コネクタ 557">
          <a:extLst>
            <a:ext uri="{FF2B5EF4-FFF2-40B4-BE49-F238E27FC236}">
              <a16:creationId xmlns:a16="http://schemas.microsoft.com/office/drawing/2014/main" id="{7F382A04-5C36-4F5B-B18F-F4B58E35391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9" name="テキスト ボックス 558">
          <a:extLst>
            <a:ext uri="{FF2B5EF4-FFF2-40B4-BE49-F238E27FC236}">
              <a16:creationId xmlns:a16="http://schemas.microsoft.com/office/drawing/2014/main" id="{6AED93FB-20C9-4AFC-B694-8A22A8ED042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0" name="直線コネクタ 559">
          <a:extLst>
            <a:ext uri="{FF2B5EF4-FFF2-40B4-BE49-F238E27FC236}">
              <a16:creationId xmlns:a16="http://schemas.microsoft.com/office/drawing/2014/main" id="{B4B66159-0651-410F-BE70-461042CAAA2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1" name="テキスト ボックス 560">
          <a:extLst>
            <a:ext uri="{FF2B5EF4-FFF2-40B4-BE49-F238E27FC236}">
              <a16:creationId xmlns:a16="http://schemas.microsoft.com/office/drawing/2014/main" id="{F8270378-642E-4206-9F27-6C92D962734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a:extLst>
            <a:ext uri="{FF2B5EF4-FFF2-40B4-BE49-F238E27FC236}">
              <a16:creationId xmlns:a16="http://schemas.microsoft.com/office/drawing/2014/main" id="{38B6A2A4-6EA9-4922-B421-A94FBADA2C4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a:extLst>
            <a:ext uri="{FF2B5EF4-FFF2-40B4-BE49-F238E27FC236}">
              <a16:creationId xmlns:a16="http://schemas.microsoft.com/office/drawing/2014/main" id="{5DB3DBB6-AB61-46D3-9550-54111068864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a:extLst>
            <a:ext uri="{FF2B5EF4-FFF2-40B4-BE49-F238E27FC236}">
              <a16:creationId xmlns:a16="http://schemas.microsoft.com/office/drawing/2014/main" id="{F0F61632-1982-4842-9EF6-5361CA04E34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65" name="直線コネクタ 564">
          <a:extLst>
            <a:ext uri="{FF2B5EF4-FFF2-40B4-BE49-F238E27FC236}">
              <a16:creationId xmlns:a16="http://schemas.microsoft.com/office/drawing/2014/main" id="{24CA63D3-0E73-4B02-8DAE-0342F68F5802}"/>
            </a:ext>
          </a:extLst>
        </xdr:cNvPr>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66" name="【学校施設】&#10;一人当たり面積最小値テキスト">
          <a:extLst>
            <a:ext uri="{FF2B5EF4-FFF2-40B4-BE49-F238E27FC236}">
              <a16:creationId xmlns:a16="http://schemas.microsoft.com/office/drawing/2014/main" id="{D7B141CF-C58A-490D-A60D-B0E288331C3A}"/>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67" name="直線コネクタ 566">
          <a:extLst>
            <a:ext uri="{FF2B5EF4-FFF2-40B4-BE49-F238E27FC236}">
              <a16:creationId xmlns:a16="http://schemas.microsoft.com/office/drawing/2014/main" id="{BDE6F7EC-F276-4EE1-A505-305F0D1B2CD3}"/>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68" name="【学校施設】&#10;一人当たり面積最大値テキスト">
          <a:extLst>
            <a:ext uri="{FF2B5EF4-FFF2-40B4-BE49-F238E27FC236}">
              <a16:creationId xmlns:a16="http://schemas.microsoft.com/office/drawing/2014/main" id="{E8A22995-3581-4688-99AD-936E27F087CB}"/>
            </a:ext>
          </a:extLst>
        </xdr:cNvPr>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69" name="直線コネクタ 568">
          <a:extLst>
            <a:ext uri="{FF2B5EF4-FFF2-40B4-BE49-F238E27FC236}">
              <a16:creationId xmlns:a16="http://schemas.microsoft.com/office/drawing/2014/main" id="{FD882138-61A1-4B2F-A919-6A8162547117}"/>
            </a:ext>
          </a:extLst>
        </xdr:cNvPr>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570" name="【学校施設】&#10;一人当たり面積平均値テキスト">
          <a:extLst>
            <a:ext uri="{FF2B5EF4-FFF2-40B4-BE49-F238E27FC236}">
              <a16:creationId xmlns:a16="http://schemas.microsoft.com/office/drawing/2014/main" id="{93AED7D3-2A6B-49DE-9180-8A606738AACF}"/>
            </a:ext>
          </a:extLst>
        </xdr:cNvPr>
        <xdr:cNvSpPr txBox="1"/>
      </xdr:nvSpPr>
      <xdr:spPr>
        <a:xfrm>
          <a:off x="22199600" y="10178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71" name="フローチャート: 判断 570">
          <a:extLst>
            <a:ext uri="{FF2B5EF4-FFF2-40B4-BE49-F238E27FC236}">
              <a16:creationId xmlns:a16="http://schemas.microsoft.com/office/drawing/2014/main" id="{2E724903-3B8C-4E15-82A8-1BC4FEBF2BF6}"/>
            </a:ext>
          </a:extLst>
        </xdr:cNvPr>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72" name="フローチャート: 判断 571">
          <a:extLst>
            <a:ext uri="{FF2B5EF4-FFF2-40B4-BE49-F238E27FC236}">
              <a16:creationId xmlns:a16="http://schemas.microsoft.com/office/drawing/2014/main" id="{DC9244CA-D28E-4BDC-8663-485321F683B5}"/>
            </a:ext>
          </a:extLst>
        </xdr:cNvPr>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573" name="フローチャート: 判断 572">
          <a:extLst>
            <a:ext uri="{FF2B5EF4-FFF2-40B4-BE49-F238E27FC236}">
              <a16:creationId xmlns:a16="http://schemas.microsoft.com/office/drawing/2014/main" id="{A1C6DC3D-5276-450E-9495-571351C8D092}"/>
            </a:ext>
          </a:extLst>
        </xdr:cNvPr>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574" name="フローチャート: 判断 573">
          <a:extLst>
            <a:ext uri="{FF2B5EF4-FFF2-40B4-BE49-F238E27FC236}">
              <a16:creationId xmlns:a16="http://schemas.microsoft.com/office/drawing/2014/main" id="{BE9C99B4-F47B-44CE-8A3C-04B9BC97F369}"/>
            </a:ext>
          </a:extLst>
        </xdr:cNvPr>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575" name="フローチャート: 判断 574">
          <a:extLst>
            <a:ext uri="{FF2B5EF4-FFF2-40B4-BE49-F238E27FC236}">
              <a16:creationId xmlns:a16="http://schemas.microsoft.com/office/drawing/2014/main" id="{D55463C1-AF23-4D0A-B85E-133456923B5C}"/>
            </a:ext>
          </a:extLst>
        </xdr:cNvPr>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1BB458C9-384C-4706-8120-0331A0B136A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88DC56B-95D5-4CFF-A24A-5E694C330EA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7B487972-AA45-4E06-9CA4-FD08023F5F4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124E1FD7-A413-4C76-A883-269F091049A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70F33F30-E035-48C1-9BF9-EBA3583F582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135346</xdr:rowOff>
    </xdr:from>
    <xdr:to>
      <xdr:col>116</xdr:col>
      <xdr:colOff>114300</xdr:colOff>
      <xdr:row>58</xdr:row>
      <xdr:rowOff>65496</xdr:rowOff>
    </xdr:to>
    <xdr:sp macro="" textlink="">
      <xdr:nvSpPr>
        <xdr:cNvPr id="581" name="楕円 580">
          <a:extLst>
            <a:ext uri="{FF2B5EF4-FFF2-40B4-BE49-F238E27FC236}">
              <a16:creationId xmlns:a16="http://schemas.microsoft.com/office/drawing/2014/main" id="{165D9A1B-46FA-46E1-AE84-A33D85460EAC}"/>
            </a:ext>
          </a:extLst>
        </xdr:cNvPr>
        <xdr:cNvSpPr/>
      </xdr:nvSpPr>
      <xdr:spPr>
        <a:xfrm>
          <a:off x="221107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158223</xdr:rowOff>
    </xdr:from>
    <xdr:ext cx="469744" cy="259045"/>
    <xdr:sp macro="" textlink="">
      <xdr:nvSpPr>
        <xdr:cNvPr id="582" name="【学校施設】&#10;一人当たり面積該当値テキスト">
          <a:extLst>
            <a:ext uri="{FF2B5EF4-FFF2-40B4-BE49-F238E27FC236}">
              <a16:creationId xmlns:a16="http://schemas.microsoft.com/office/drawing/2014/main" id="{29C4E9D2-AF56-4BE3-B16C-D6B1A801B564}"/>
            </a:ext>
          </a:extLst>
        </xdr:cNvPr>
        <xdr:cNvSpPr txBox="1"/>
      </xdr:nvSpPr>
      <xdr:spPr>
        <a:xfrm>
          <a:off x="22199600" y="975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148409</xdr:rowOff>
    </xdr:from>
    <xdr:to>
      <xdr:col>112</xdr:col>
      <xdr:colOff>38100</xdr:colOff>
      <xdr:row>58</xdr:row>
      <xdr:rowOff>78559</xdr:rowOff>
    </xdr:to>
    <xdr:sp macro="" textlink="">
      <xdr:nvSpPr>
        <xdr:cNvPr id="583" name="楕円 582">
          <a:extLst>
            <a:ext uri="{FF2B5EF4-FFF2-40B4-BE49-F238E27FC236}">
              <a16:creationId xmlns:a16="http://schemas.microsoft.com/office/drawing/2014/main" id="{BD5907B7-53C1-4CBA-9103-5105ABB70DCF}"/>
            </a:ext>
          </a:extLst>
        </xdr:cNvPr>
        <xdr:cNvSpPr/>
      </xdr:nvSpPr>
      <xdr:spPr>
        <a:xfrm>
          <a:off x="212725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14696</xdr:rowOff>
    </xdr:from>
    <xdr:to>
      <xdr:col>116</xdr:col>
      <xdr:colOff>63500</xdr:colOff>
      <xdr:row>58</xdr:row>
      <xdr:rowOff>27759</xdr:rowOff>
    </xdr:to>
    <xdr:cxnSp macro="">
      <xdr:nvCxnSpPr>
        <xdr:cNvPr id="584" name="直線コネクタ 583">
          <a:extLst>
            <a:ext uri="{FF2B5EF4-FFF2-40B4-BE49-F238E27FC236}">
              <a16:creationId xmlns:a16="http://schemas.microsoft.com/office/drawing/2014/main" id="{120A7AA3-3771-49E4-A974-52C5448DEBC1}"/>
            </a:ext>
          </a:extLst>
        </xdr:cNvPr>
        <xdr:cNvCxnSpPr/>
      </xdr:nvCxnSpPr>
      <xdr:spPr>
        <a:xfrm flipV="1">
          <a:off x="21323300" y="995879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163104</xdr:rowOff>
    </xdr:from>
    <xdr:to>
      <xdr:col>107</xdr:col>
      <xdr:colOff>101600</xdr:colOff>
      <xdr:row>58</xdr:row>
      <xdr:rowOff>93254</xdr:rowOff>
    </xdr:to>
    <xdr:sp macro="" textlink="">
      <xdr:nvSpPr>
        <xdr:cNvPr id="585" name="楕円 584">
          <a:extLst>
            <a:ext uri="{FF2B5EF4-FFF2-40B4-BE49-F238E27FC236}">
              <a16:creationId xmlns:a16="http://schemas.microsoft.com/office/drawing/2014/main" id="{CCDD07BB-E6B9-4399-B10C-EDDBA249308E}"/>
            </a:ext>
          </a:extLst>
        </xdr:cNvPr>
        <xdr:cNvSpPr/>
      </xdr:nvSpPr>
      <xdr:spPr>
        <a:xfrm>
          <a:off x="20383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27759</xdr:rowOff>
    </xdr:from>
    <xdr:to>
      <xdr:col>111</xdr:col>
      <xdr:colOff>177800</xdr:colOff>
      <xdr:row>58</xdr:row>
      <xdr:rowOff>42454</xdr:rowOff>
    </xdr:to>
    <xdr:cxnSp macro="">
      <xdr:nvCxnSpPr>
        <xdr:cNvPr id="586" name="直線コネクタ 585">
          <a:extLst>
            <a:ext uri="{FF2B5EF4-FFF2-40B4-BE49-F238E27FC236}">
              <a16:creationId xmlns:a16="http://schemas.microsoft.com/office/drawing/2014/main" id="{5AB9C463-A4B4-4DEA-9B0F-505B18DBA30C}"/>
            </a:ext>
          </a:extLst>
        </xdr:cNvPr>
        <xdr:cNvCxnSpPr/>
      </xdr:nvCxnSpPr>
      <xdr:spPr>
        <a:xfrm flipV="1">
          <a:off x="20434300" y="997185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17780</xdr:rowOff>
    </xdr:from>
    <xdr:to>
      <xdr:col>102</xdr:col>
      <xdr:colOff>165100</xdr:colOff>
      <xdr:row>58</xdr:row>
      <xdr:rowOff>119380</xdr:rowOff>
    </xdr:to>
    <xdr:sp macro="" textlink="">
      <xdr:nvSpPr>
        <xdr:cNvPr id="587" name="楕円 586">
          <a:extLst>
            <a:ext uri="{FF2B5EF4-FFF2-40B4-BE49-F238E27FC236}">
              <a16:creationId xmlns:a16="http://schemas.microsoft.com/office/drawing/2014/main" id="{4C22E6CD-407C-42A9-B1A7-8D229AB5EFA9}"/>
            </a:ext>
          </a:extLst>
        </xdr:cNvPr>
        <xdr:cNvSpPr/>
      </xdr:nvSpPr>
      <xdr:spPr>
        <a:xfrm>
          <a:off x="19494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42454</xdr:rowOff>
    </xdr:from>
    <xdr:to>
      <xdr:col>107</xdr:col>
      <xdr:colOff>50800</xdr:colOff>
      <xdr:row>58</xdr:row>
      <xdr:rowOff>68580</xdr:rowOff>
    </xdr:to>
    <xdr:cxnSp macro="">
      <xdr:nvCxnSpPr>
        <xdr:cNvPr id="588" name="直線コネクタ 587">
          <a:extLst>
            <a:ext uri="{FF2B5EF4-FFF2-40B4-BE49-F238E27FC236}">
              <a16:creationId xmlns:a16="http://schemas.microsoft.com/office/drawing/2014/main" id="{FCBB178B-105A-4228-98B8-EFCE765DA8E2}"/>
            </a:ext>
          </a:extLst>
        </xdr:cNvPr>
        <xdr:cNvCxnSpPr/>
      </xdr:nvCxnSpPr>
      <xdr:spPr>
        <a:xfrm flipV="1">
          <a:off x="19545300" y="99865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23965</xdr:rowOff>
    </xdr:from>
    <xdr:ext cx="469744" cy="259045"/>
    <xdr:sp macro="" textlink="">
      <xdr:nvSpPr>
        <xdr:cNvPr id="589" name="n_1aveValue【学校施設】&#10;一人当たり面積">
          <a:extLst>
            <a:ext uri="{FF2B5EF4-FFF2-40B4-BE49-F238E27FC236}">
              <a16:creationId xmlns:a16="http://schemas.microsoft.com/office/drawing/2014/main" id="{8A3D9AC8-9103-4DAF-8F79-F2D7B0A58B18}"/>
            </a:ext>
          </a:extLst>
        </xdr:cNvPr>
        <xdr:cNvSpPr txBox="1"/>
      </xdr:nvSpPr>
      <xdr:spPr>
        <a:xfrm>
          <a:off x="210757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86014</xdr:rowOff>
    </xdr:from>
    <xdr:ext cx="469744" cy="259045"/>
    <xdr:sp macro="" textlink="">
      <xdr:nvSpPr>
        <xdr:cNvPr id="590" name="n_2aveValue【学校施設】&#10;一人当たり面積">
          <a:extLst>
            <a:ext uri="{FF2B5EF4-FFF2-40B4-BE49-F238E27FC236}">
              <a16:creationId xmlns:a16="http://schemas.microsoft.com/office/drawing/2014/main" id="{4ABDA070-6E70-43B3-B4A6-F8C8C02B8850}"/>
            </a:ext>
          </a:extLst>
        </xdr:cNvPr>
        <xdr:cNvSpPr txBox="1"/>
      </xdr:nvSpPr>
      <xdr:spPr>
        <a:xfrm>
          <a:off x="20199427" y="102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148062</xdr:rowOff>
    </xdr:from>
    <xdr:ext cx="469744" cy="259045"/>
    <xdr:sp macro="" textlink="">
      <xdr:nvSpPr>
        <xdr:cNvPr id="591" name="n_3aveValue【学校施設】&#10;一人当たり面積">
          <a:extLst>
            <a:ext uri="{FF2B5EF4-FFF2-40B4-BE49-F238E27FC236}">
              <a16:creationId xmlns:a16="http://schemas.microsoft.com/office/drawing/2014/main" id="{5122F21C-7693-4BB2-9BDA-D8E8F8F1B1EB}"/>
            </a:ext>
          </a:extLst>
        </xdr:cNvPr>
        <xdr:cNvSpPr txBox="1"/>
      </xdr:nvSpPr>
      <xdr:spPr>
        <a:xfrm>
          <a:off x="19310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592" name="n_4aveValue【学校施設】&#10;一人当たり面積">
          <a:extLst>
            <a:ext uri="{FF2B5EF4-FFF2-40B4-BE49-F238E27FC236}">
              <a16:creationId xmlns:a16="http://schemas.microsoft.com/office/drawing/2014/main" id="{319291D4-E3B5-4369-9B21-1368DD9AE365}"/>
            </a:ext>
          </a:extLst>
        </xdr:cNvPr>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95086</xdr:rowOff>
    </xdr:from>
    <xdr:ext cx="469744" cy="259045"/>
    <xdr:sp macro="" textlink="">
      <xdr:nvSpPr>
        <xdr:cNvPr id="593" name="n_1mainValue【学校施設】&#10;一人当たり面積">
          <a:extLst>
            <a:ext uri="{FF2B5EF4-FFF2-40B4-BE49-F238E27FC236}">
              <a16:creationId xmlns:a16="http://schemas.microsoft.com/office/drawing/2014/main" id="{8490328E-0293-474A-B201-DDBD589EA6DD}"/>
            </a:ext>
          </a:extLst>
        </xdr:cNvPr>
        <xdr:cNvSpPr txBox="1"/>
      </xdr:nvSpPr>
      <xdr:spPr>
        <a:xfrm>
          <a:off x="21075727" y="969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109781</xdr:rowOff>
    </xdr:from>
    <xdr:ext cx="469744" cy="259045"/>
    <xdr:sp macro="" textlink="">
      <xdr:nvSpPr>
        <xdr:cNvPr id="594" name="n_2mainValue【学校施設】&#10;一人当たり面積">
          <a:extLst>
            <a:ext uri="{FF2B5EF4-FFF2-40B4-BE49-F238E27FC236}">
              <a16:creationId xmlns:a16="http://schemas.microsoft.com/office/drawing/2014/main" id="{902C4E55-9D2E-440C-AB66-7B9E3DA46923}"/>
            </a:ext>
          </a:extLst>
        </xdr:cNvPr>
        <xdr:cNvSpPr txBox="1"/>
      </xdr:nvSpPr>
      <xdr:spPr>
        <a:xfrm>
          <a:off x="20199427" y="971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135907</xdr:rowOff>
    </xdr:from>
    <xdr:ext cx="469744" cy="259045"/>
    <xdr:sp macro="" textlink="">
      <xdr:nvSpPr>
        <xdr:cNvPr id="595" name="n_3mainValue【学校施設】&#10;一人当たり面積">
          <a:extLst>
            <a:ext uri="{FF2B5EF4-FFF2-40B4-BE49-F238E27FC236}">
              <a16:creationId xmlns:a16="http://schemas.microsoft.com/office/drawing/2014/main" id="{F82F72AC-FF55-40F8-8BD6-2B90760B02BA}"/>
            </a:ext>
          </a:extLst>
        </xdr:cNvPr>
        <xdr:cNvSpPr txBox="1"/>
      </xdr:nvSpPr>
      <xdr:spPr>
        <a:xfrm>
          <a:off x="19310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a:extLst>
            <a:ext uri="{FF2B5EF4-FFF2-40B4-BE49-F238E27FC236}">
              <a16:creationId xmlns:a16="http://schemas.microsoft.com/office/drawing/2014/main" id="{5652E9E3-AA28-451D-A37B-BB60E1AAC0B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a:extLst>
            <a:ext uri="{FF2B5EF4-FFF2-40B4-BE49-F238E27FC236}">
              <a16:creationId xmlns:a16="http://schemas.microsoft.com/office/drawing/2014/main" id="{B0FF47E6-0CB1-4AB5-A83F-E891B23C551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a:extLst>
            <a:ext uri="{FF2B5EF4-FFF2-40B4-BE49-F238E27FC236}">
              <a16:creationId xmlns:a16="http://schemas.microsoft.com/office/drawing/2014/main" id="{140DA276-6FB8-40C3-9349-353466D3B7E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a:extLst>
            <a:ext uri="{FF2B5EF4-FFF2-40B4-BE49-F238E27FC236}">
              <a16:creationId xmlns:a16="http://schemas.microsoft.com/office/drawing/2014/main" id="{6FA821F8-2C94-438E-9D2C-85A0BF5B8C5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a:extLst>
            <a:ext uri="{FF2B5EF4-FFF2-40B4-BE49-F238E27FC236}">
              <a16:creationId xmlns:a16="http://schemas.microsoft.com/office/drawing/2014/main" id="{7C30B463-91B5-4ACD-AEDD-EB30BAACF7A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a:extLst>
            <a:ext uri="{FF2B5EF4-FFF2-40B4-BE49-F238E27FC236}">
              <a16:creationId xmlns:a16="http://schemas.microsoft.com/office/drawing/2014/main" id="{13D30821-858A-4012-9BFA-65E19E78BF7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a:extLst>
            <a:ext uri="{FF2B5EF4-FFF2-40B4-BE49-F238E27FC236}">
              <a16:creationId xmlns:a16="http://schemas.microsoft.com/office/drawing/2014/main" id="{3F5C2361-77ED-4ACE-ABF1-39FDE887753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a:extLst>
            <a:ext uri="{FF2B5EF4-FFF2-40B4-BE49-F238E27FC236}">
              <a16:creationId xmlns:a16="http://schemas.microsoft.com/office/drawing/2014/main" id="{3D67FDB4-2CF0-4C07-82EA-D9C8D85B1F2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a:extLst>
            <a:ext uri="{FF2B5EF4-FFF2-40B4-BE49-F238E27FC236}">
              <a16:creationId xmlns:a16="http://schemas.microsoft.com/office/drawing/2014/main" id="{E1D5F215-8B97-4BE8-91EE-F69315F0D5A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a:extLst>
            <a:ext uri="{FF2B5EF4-FFF2-40B4-BE49-F238E27FC236}">
              <a16:creationId xmlns:a16="http://schemas.microsoft.com/office/drawing/2014/main" id="{0529B0E4-2152-404D-BC41-9201423BF83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a:extLst>
            <a:ext uri="{FF2B5EF4-FFF2-40B4-BE49-F238E27FC236}">
              <a16:creationId xmlns:a16="http://schemas.microsoft.com/office/drawing/2014/main" id="{ACB562D8-9833-4807-AE59-05F8A94F0D7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7" name="直線コネクタ 606">
          <a:extLst>
            <a:ext uri="{FF2B5EF4-FFF2-40B4-BE49-F238E27FC236}">
              <a16:creationId xmlns:a16="http://schemas.microsoft.com/office/drawing/2014/main" id="{DBA51513-9EBD-48E7-9F9D-EBF94305AA2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8" name="テキスト ボックス 607">
          <a:extLst>
            <a:ext uri="{FF2B5EF4-FFF2-40B4-BE49-F238E27FC236}">
              <a16:creationId xmlns:a16="http://schemas.microsoft.com/office/drawing/2014/main" id="{0BE9AA3A-02B2-464C-9824-DE529FC661C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9" name="直線コネクタ 608">
          <a:extLst>
            <a:ext uri="{FF2B5EF4-FFF2-40B4-BE49-F238E27FC236}">
              <a16:creationId xmlns:a16="http://schemas.microsoft.com/office/drawing/2014/main" id="{E2BF80E7-DC5C-4C72-8F2D-BB043E2C526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0" name="テキスト ボックス 609">
          <a:extLst>
            <a:ext uri="{FF2B5EF4-FFF2-40B4-BE49-F238E27FC236}">
              <a16:creationId xmlns:a16="http://schemas.microsoft.com/office/drawing/2014/main" id="{DF18C220-17EC-4830-B98F-7832CD47B41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1" name="直線コネクタ 610">
          <a:extLst>
            <a:ext uri="{FF2B5EF4-FFF2-40B4-BE49-F238E27FC236}">
              <a16:creationId xmlns:a16="http://schemas.microsoft.com/office/drawing/2014/main" id="{8FFA88F3-1652-47D8-A801-4B635A6DA9B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2" name="テキスト ボックス 611">
          <a:extLst>
            <a:ext uri="{FF2B5EF4-FFF2-40B4-BE49-F238E27FC236}">
              <a16:creationId xmlns:a16="http://schemas.microsoft.com/office/drawing/2014/main" id="{023B8B04-53B9-4868-BE5E-F726A5A01B6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3" name="直線コネクタ 612">
          <a:extLst>
            <a:ext uri="{FF2B5EF4-FFF2-40B4-BE49-F238E27FC236}">
              <a16:creationId xmlns:a16="http://schemas.microsoft.com/office/drawing/2014/main" id="{69B72EB4-4EDB-4BE0-812E-057B8B3BC8E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4" name="テキスト ボックス 613">
          <a:extLst>
            <a:ext uri="{FF2B5EF4-FFF2-40B4-BE49-F238E27FC236}">
              <a16:creationId xmlns:a16="http://schemas.microsoft.com/office/drawing/2014/main" id="{84A40D4B-DF27-45CA-8B57-B7EA4F8BF4E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5" name="直線コネクタ 614">
          <a:extLst>
            <a:ext uri="{FF2B5EF4-FFF2-40B4-BE49-F238E27FC236}">
              <a16:creationId xmlns:a16="http://schemas.microsoft.com/office/drawing/2014/main" id="{1DE19EB9-6FB0-4C01-BD77-68CC0A35BF8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6" name="テキスト ボックス 615">
          <a:extLst>
            <a:ext uri="{FF2B5EF4-FFF2-40B4-BE49-F238E27FC236}">
              <a16:creationId xmlns:a16="http://schemas.microsoft.com/office/drawing/2014/main" id="{3A104DBD-886B-4BFB-867C-B364F8DC979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a:extLst>
            <a:ext uri="{FF2B5EF4-FFF2-40B4-BE49-F238E27FC236}">
              <a16:creationId xmlns:a16="http://schemas.microsoft.com/office/drawing/2014/main" id="{8529B65F-FB99-430F-8A7A-51F0ADDC7E1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8" name="テキスト ボックス 617">
          <a:extLst>
            <a:ext uri="{FF2B5EF4-FFF2-40B4-BE49-F238E27FC236}">
              <a16:creationId xmlns:a16="http://schemas.microsoft.com/office/drawing/2014/main" id="{7363AFF6-A2E4-4F3A-BA25-36A78BD32BF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a:extLst>
            <a:ext uri="{FF2B5EF4-FFF2-40B4-BE49-F238E27FC236}">
              <a16:creationId xmlns:a16="http://schemas.microsoft.com/office/drawing/2014/main" id="{F0637D2F-56AC-4FA4-9C1C-340FD79A7BC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20" name="直線コネクタ 619">
          <a:extLst>
            <a:ext uri="{FF2B5EF4-FFF2-40B4-BE49-F238E27FC236}">
              <a16:creationId xmlns:a16="http://schemas.microsoft.com/office/drawing/2014/main" id="{2A66AAF7-6CFF-4059-9492-3E342920BC56}"/>
            </a:ext>
          </a:extLst>
        </xdr:cNvPr>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21" name="【児童館】&#10;有形固定資産減価償却率最小値テキスト">
          <a:extLst>
            <a:ext uri="{FF2B5EF4-FFF2-40B4-BE49-F238E27FC236}">
              <a16:creationId xmlns:a16="http://schemas.microsoft.com/office/drawing/2014/main" id="{E0FEAB8A-165E-470C-8158-18C3A2E67A33}"/>
            </a:ext>
          </a:extLst>
        </xdr:cNvPr>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22" name="直線コネクタ 621">
          <a:extLst>
            <a:ext uri="{FF2B5EF4-FFF2-40B4-BE49-F238E27FC236}">
              <a16:creationId xmlns:a16="http://schemas.microsoft.com/office/drawing/2014/main" id="{6531C514-268F-48CA-8BA9-B9D9C4C400DB}"/>
            </a:ext>
          </a:extLst>
        </xdr:cNvPr>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23" name="【児童館】&#10;有形固定資産減価償却率最大値テキスト">
          <a:extLst>
            <a:ext uri="{FF2B5EF4-FFF2-40B4-BE49-F238E27FC236}">
              <a16:creationId xmlns:a16="http://schemas.microsoft.com/office/drawing/2014/main" id="{101620C1-E795-48F7-9719-BA40F3D6DCEA}"/>
            </a:ext>
          </a:extLst>
        </xdr:cNvPr>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24" name="直線コネクタ 623">
          <a:extLst>
            <a:ext uri="{FF2B5EF4-FFF2-40B4-BE49-F238E27FC236}">
              <a16:creationId xmlns:a16="http://schemas.microsoft.com/office/drawing/2014/main" id="{04DC1DDE-4207-463F-85BF-A2DDB975734F}"/>
            </a:ext>
          </a:extLst>
        </xdr:cNvPr>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625" name="【児童館】&#10;有形固定資産減価償却率平均値テキスト">
          <a:extLst>
            <a:ext uri="{FF2B5EF4-FFF2-40B4-BE49-F238E27FC236}">
              <a16:creationId xmlns:a16="http://schemas.microsoft.com/office/drawing/2014/main" id="{0E113C0C-1BED-4684-B0F4-5D7D8E4CDED9}"/>
            </a:ext>
          </a:extLst>
        </xdr:cNvPr>
        <xdr:cNvSpPr txBox="1"/>
      </xdr:nvSpPr>
      <xdr:spPr>
        <a:xfrm>
          <a:off x="16357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26" name="フローチャート: 判断 625">
          <a:extLst>
            <a:ext uri="{FF2B5EF4-FFF2-40B4-BE49-F238E27FC236}">
              <a16:creationId xmlns:a16="http://schemas.microsoft.com/office/drawing/2014/main" id="{A397AA6B-B43B-44FB-8D4B-320B6CD64EBE}"/>
            </a:ext>
          </a:extLst>
        </xdr:cNvPr>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27" name="フローチャート: 判断 626">
          <a:extLst>
            <a:ext uri="{FF2B5EF4-FFF2-40B4-BE49-F238E27FC236}">
              <a16:creationId xmlns:a16="http://schemas.microsoft.com/office/drawing/2014/main" id="{564A635B-C73B-4D46-80C0-77429A564177}"/>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28" name="フローチャート: 判断 627">
          <a:extLst>
            <a:ext uri="{FF2B5EF4-FFF2-40B4-BE49-F238E27FC236}">
              <a16:creationId xmlns:a16="http://schemas.microsoft.com/office/drawing/2014/main" id="{3F5450E6-58E8-4385-A155-767CC01D9A18}"/>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629" name="フローチャート: 判断 628">
          <a:extLst>
            <a:ext uri="{FF2B5EF4-FFF2-40B4-BE49-F238E27FC236}">
              <a16:creationId xmlns:a16="http://schemas.microsoft.com/office/drawing/2014/main" id="{21FBB611-281B-414B-94BD-16636EE95950}"/>
            </a:ext>
          </a:extLst>
        </xdr:cNvPr>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630" name="フローチャート: 判断 629">
          <a:extLst>
            <a:ext uri="{FF2B5EF4-FFF2-40B4-BE49-F238E27FC236}">
              <a16:creationId xmlns:a16="http://schemas.microsoft.com/office/drawing/2014/main" id="{B0E64E61-AA44-45CE-B7B6-EEEAAB53AF2A}"/>
            </a:ext>
          </a:extLst>
        </xdr:cNvPr>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7ADC62CC-1A74-4EDC-B08A-C1D9732DBA9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A92A4011-E683-46A2-B98E-FBAD7B3FCFC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645E1C1C-21B6-4544-BCC9-1389A0A5BC5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448AF957-7ACF-4DBF-B9D2-6F0E9E4DC07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D886BBEA-E9F7-4615-952F-C48A56C4CA5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53975</xdr:rowOff>
    </xdr:from>
    <xdr:to>
      <xdr:col>85</xdr:col>
      <xdr:colOff>177800</xdr:colOff>
      <xdr:row>81</xdr:row>
      <xdr:rowOff>155575</xdr:rowOff>
    </xdr:to>
    <xdr:sp macro="" textlink="">
      <xdr:nvSpPr>
        <xdr:cNvPr id="636" name="楕円 635">
          <a:extLst>
            <a:ext uri="{FF2B5EF4-FFF2-40B4-BE49-F238E27FC236}">
              <a16:creationId xmlns:a16="http://schemas.microsoft.com/office/drawing/2014/main" id="{9D4AED0D-3874-474D-8738-0B0DD648890B}"/>
            </a:ext>
          </a:extLst>
        </xdr:cNvPr>
        <xdr:cNvSpPr/>
      </xdr:nvSpPr>
      <xdr:spPr>
        <a:xfrm>
          <a:off x="162687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76852</xdr:rowOff>
    </xdr:from>
    <xdr:ext cx="405111" cy="259045"/>
    <xdr:sp macro="" textlink="">
      <xdr:nvSpPr>
        <xdr:cNvPr id="637" name="【児童館】&#10;有形固定資産減価償却率該当値テキスト">
          <a:extLst>
            <a:ext uri="{FF2B5EF4-FFF2-40B4-BE49-F238E27FC236}">
              <a16:creationId xmlns:a16="http://schemas.microsoft.com/office/drawing/2014/main" id="{5F0DED19-A371-4E1A-B697-330A035D656F}"/>
            </a:ext>
          </a:extLst>
        </xdr:cNvPr>
        <xdr:cNvSpPr txBox="1"/>
      </xdr:nvSpPr>
      <xdr:spPr>
        <a:xfrm>
          <a:off x="16357600"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74930</xdr:rowOff>
    </xdr:from>
    <xdr:to>
      <xdr:col>81</xdr:col>
      <xdr:colOff>101600</xdr:colOff>
      <xdr:row>82</xdr:row>
      <xdr:rowOff>5080</xdr:rowOff>
    </xdr:to>
    <xdr:sp macro="" textlink="">
      <xdr:nvSpPr>
        <xdr:cNvPr id="638" name="楕円 637">
          <a:extLst>
            <a:ext uri="{FF2B5EF4-FFF2-40B4-BE49-F238E27FC236}">
              <a16:creationId xmlns:a16="http://schemas.microsoft.com/office/drawing/2014/main" id="{E294AD82-E5FC-4066-A6B0-D6DD94741EF0}"/>
            </a:ext>
          </a:extLst>
        </xdr:cNvPr>
        <xdr:cNvSpPr/>
      </xdr:nvSpPr>
      <xdr:spPr>
        <a:xfrm>
          <a:off x="15430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104775</xdr:rowOff>
    </xdr:from>
    <xdr:to>
      <xdr:col>85</xdr:col>
      <xdr:colOff>127000</xdr:colOff>
      <xdr:row>81</xdr:row>
      <xdr:rowOff>125730</xdr:rowOff>
    </xdr:to>
    <xdr:cxnSp macro="">
      <xdr:nvCxnSpPr>
        <xdr:cNvPr id="639" name="直線コネクタ 638">
          <a:extLst>
            <a:ext uri="{FF2B5EF4-FFF2-40B4-BE49-F238E27FC236}">
              <a16:creationId xmlns:a16="http://schemas.microsoft.com/office/drawing/2014/main" id="{864D9273-ECC3-48B6-BD5F-714B2D3947F6}"/>
            </a:ext>
          </a:extLst>
        </xdr:cNvPr>
        <xdr:cNvCxnSpPr/>
      </xdr:nvCxnSpPr>
      <xdr:spPr>
        <a:xfrm flipV="1">
          <a:off x="15481300" y="139922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52070</xdr:rowOff>
    </xdr:from>
    <xdr:to>
      <xdr:col>76</xdr:col>
      <xdr:colOff>165100</xdr:colOff>
      <xdr:row>81</xdr:row>
      <xdr:rowOff>153670</xdr:rowOff>
    </xdr:to>
    <xdr:sp macro="" textlink="">
      <xdr:nvSpPr>
        <xdr:cNvPr id="640" name="楕円 639">
          <a:extLst>
            <a:ext uri="{FF2B5EF4-FFF2-40B4-BE49-F238E27FC236}">
              <a16:creationId xmlns:a16="http://schemas.microsoft.com/office/drawing/2014/main" id="{A4711E6E-758B-4445-8FD0-2FB170AADFE4}"/>
            </a:ext>
          </a:extLst>
        </xdr:cNvPr>
        <xdr:cNvSpPr/>
      </xdr:nvSpPr>
      <xdr:spPr>
        <a:xfrm>
          <a:off x="14541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102870</xdr:rowOff>
    </xdr:from>
    <xdr:to>
      <xdr:col>81</xdr:col>
      <xdr:colOff>50800</xdr:colOff>
      <xdr:row>81</xdr:row>
      <xdr:rowOff>125730</xdr:rowOff>
    </xdr:to>
    <xdr:cxnSp macro="">
      <xdr:nvCxnSpPr>
        <xdr:cNvPr id="641" name="直線コネクタ 640">
          <a:extLst>
            <a:ext uri="{FF2B5EF4-FFF2-40B4-BE49-F238E27FC236}">
              <a16:creationId xmlns:a16="http://schemas.microsoft.com/office/drawing/2014/main" id="{04DEA0C5-27A4-4E6D-B762-55500005534D}"/>
            </a:ext>
          </a:extLst>
        </xdr:cNvPr>
        <xdr:cNvCxnSpPr/>
      </xdr:nvCxnSpPr>
      <xdr:spPr>
        <a:xfrm>
          <a:off x="14592300" y="13990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6350</xdr:rowOff>
    </xdr:from>
    <xdr:to>
      <xdr:col>72</xdr:col>
      <xdr:colOff>38100</xdr:colOff>
      <xdr:row>81</xdr:row>
      <xdr:rowOff>107950</xdr:rowOff>
    </xdr:to>
    <xdr:sp macro="" textlink="">
      <xdr:nvSpPr>
        <xdr:cNvPr id="642" name="楕円 641">
          <a:extLst>
            <a:ext uri="{FF2B5EF4-FFF2-40B4-BE49-F238E27FC236}">
              <a16:creationId xmlns:a16="http://schemas.microsoft.com/office/drawing/2014/main" id="{7A8DDB17-5E4B-455A-B8FE-7B3B5E6B2DB9}"/>
            </a:ext>
          </a:extLst>
        </xdr:cNvPr>
        <xdr:cNvSpPr/>
      </xdr:nvSpPr>
      <xdr:spPr>
        <a:xfrm>
          <a:off x="1365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57150</xdr:rowOff>
    </xdr:from>
    <xdr:to>
      <xdr:col>76</xdr:col>
      <xdr:colOff>114300</xdr:colOff>
      <xdr:row>81</xdr:row>
      <xdr:rowOff>102870</xdr:rowOff>
    </xdr:to>
    <xdr:cxnSp macro="">
      <xdr:nvCxnSpPr>
        <xdr:cNvPr id="643" name="直線コネクタ 642">
          <a:extLst>
            <a:ext uri="{FF2B5EF4-FFF2-40B4-BE49-F238E27FC236}">
              <a16:creationId xmlns:a16="http://schemas.microsoft.com/office/drawing/2014/main" id="{0CF8BBA9-7A48-4539-A1AC-A667B7B4559C}"/>
            </a:ext>
          </a:extLst>
        </xdr:cNvPr>
        <xdr:cNvCxnSpPr/>
      </xdr:nvCxnSpPr>
      <xdr:spPr>
        <a:xfrm>
          <a:off x="13703300" y="13944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44" name="n_1aveValue【児童館】&#10;有形固定資産減価償却率">
          <a:extLst>
            <a:ext uri="{FF2B5EF4-FFF2-40B4-BE49-F238E27FC236}">
              <a16:creationId xmlns:a16="http://schemas.microsoft.com/office/drawing/2014/main" id="{00856166-0DE6-4DC4-88B7-09D2736A3596}"/>
            </a:ext>
          </a:extLst>
        </xdr:cNvPr>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645" name="n_2aveValue【児童館】&#10;有形固定資産減価償却率">
          <a:extLst>
            <a:ext uri="{FF2B5EF4-FFF2-40B4-BE49-F238E27FC236}">
              <a16:creationId xmlns:a16="http://schemas.microsoft.com/office/drawing/2014/main" id="{1F93FE3C-FA91-4C3C-A35F-A4DB7ED170BE}"/>
            </a:ext>
          </a:extLst>
        </xdr:cNvPr>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646" name="n_3aveValue【児童館】&#10;有形固定資産減価償却率">
          <a:extLst>
            <a:ext uri="{FF2B5EF4-FFF2-40B4-BE49-F238E27FC236}">
              <a16:creationId xmlns:a16="http://schemas.microsoft.com/office/drawing/2014/main" id="{B192AD86-4FFB-4DB8-98C5-156508110D2F}"/>
            </a:ext>
          </a:extLst>
        </xdr:cNvPr>
        <xdr:cNvSpPr txBox="1"/>
      </xdr:nvSpPr>
      <xdr:spPr>
        <a:xfrm>
          <a:off x="13500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647" name="n_4aveValue【児童館】&#10;有形固定資産減価償却率">
          <a:extLst>
            <a:ext uri="{FF2B5EF4-FFF2-40B4-BE49-F238E27FC236}">
              <a16:creationId xmlns:a16="http://schemas.microsoft.com/office/drawing/2014/main" id="{9458B37C-692C-423F-BE62-DECF74080C06}"/>
            </a:ext>
          </a:extLst>
        </xdr:cNvPr>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21607</xdr:rowOff>
    </xdr:from>
    <xdr:ext cx="405111" cy="259045"/>
    <xdr:sp macro="" textlink="">
      <xdr:nvSpPr>
        <xdr:cNvPr id="648" name="n_1mainValue【児童館】&#10;有形固定資産減価償却率">
          <a:extLst>
            <a:ext uri="{FF2B5EF4-FFF2-40B4-BE49-F238E27FC236}">
              <a16:creationId xmlns:a16="http://schemas.microsoft.com/office/drawing/2014/main" id="{32711720-B75B-422E-B0FF-6B04A008BF97}"/>
            </a:ext>
          </a:extLst>
        </xdr:cNvPr>
        <xdr:cNvSpPr txBox="1"/>
      </xdr:nvSpPr>
      <xdr:spPr>
        <a:xfrm>
          <a:off x="15266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170197</xdr:rowOff>
    </xdr:from>
    <xdr:ext cx="405111" cy="259045"/>
    <xdr:sp macro="" textlink="">
      <xdr:nvSpPr>
        <xdr:cNvPr id="649" name="n_2mainValue【児童館】&#10;有形固定資産減価償却率">
          <a:extLst>
            <a:ext uri="{FF2B5EF4-FFF2-40B4-BE49-F238E27FC236}">
              <a16:creationId xmlns:a16="http://schemas.microsoft.com/office/drawing/2014/main" id="{A3EB30FE-8E81-4D07-AC8C-DB57042CA0E6}"/>
            </a:ext>
          </a:extLst>
        </xdr:cNvPr>
        <xdr:cNvSpPr txBox="1"/>
      </xdr:nvSpPr>
      <xdr:spPr>
        <a:xfrm>
          <a:off x="14389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650" name="n_3mainValue【児童館】&#10;有形固定資産減価償却率">
          <a:extLst>
            <a:ext uri="{FF2B5EF4-FFF2-40B4-BE49-F238E27FC236}">
              <a16:creationId xmlns:a16="http://schemas.microsoft.com/office/drawing/2014/main" id="{A9B0D21B-31EB-47F2-A4B6-2A4FD3E604BB}"/>
            </a:ext>
          </a:extLst>
        </xdr:cNvPr>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a:extLst>
            <a:ext uri="{FF2B5EF4-FFF2-40B4-BE49-F238E27FC236}">
              <a16:creationId xmlns:a16="http://schemas.microsoft.com/office/drawing/2014/main" id="{ED58211D-9E5C-4426-97D6-4E68CE2A575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a:extLst>
            <a:ext uri="{FF2B5EF4-FFF2-40B4-BE49-F238E27FC236}">
              <a16:creationId xmlns:a16="http://schemas.microsoft.com/office/drawing/2014/main" id="{3FEC4AB1-D12B-4D7E-BE29-5903CC04A4A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a:extLst>
            <a:ext uri="{FF2B5EF4-FFF2-40B4-BE49-F238E27FC236}">
              <a16:creationId xmlns:a16="http://schemas.microsoft.com/office/drawing/2014/main" id="{4D742535-78A2-4BC8-BB66-2F3704F6642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a:extLst>
            <a:ext uri="{FF2B5EF4-FFF2-40B4-BE49-F238E27FC236}">
              <a16:creationId xmlns:a16="http://schemas.microsoft.com/office/drawing/2014/main" id="{C42467A4-F837-4A39-8A1D-197B0BA0607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a:extLst>
            <a:ext uri="{FF2B5EF4-FFF2-40B4-BE49-F238E27FC236}">
              <a16:creationId xmlns:a16="http://schemas.microsoft.com/office/drawing/2014/main" id="{1055E855-62C9-45D5-AD3A-CF9F146B935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a:extLst>
            <a:ext uri="{FF2B5EF4-FFF2-40B4-BE49-F238E27FC236}">
              <a16:creationId xmlns:a16="http://schemas.microsoft.com/office/drawing/2014/main" id="{B65CB627-FAA5-428A-B5C8-A8ABF983AE6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a:extLst>
            <a:ext uri="{FF2B5EF4-FFF2-40B4-BE49-F238E27FC236}">
              <a16:creationId xmlns:a16="http://schemas.microsoft.com/office/drawing/2014/main" id="{C6B81BDE-C235-4C51-8DA3-B0E86500D6E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a:extLst>
            <a:ext uri="{FF2B5EF4-FFF2-40B4-BE49-F238E27FC236}">
              <a16:creationId xmlns:a16="http://schemas.microsoft.com/office/drawing/2014/main" id="{3CA150C3-6386-466A-BEE3-B7FBD89ACE8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a:extLst>
            <a:ext uri="{FF2B5EF4-FFF2-40B4-BE49-F238E27FC236}">
              <a16:creationId xmlns:a16="http://schemas.microsoft.com/office/drawing/2014/main" id="{A6407529-35D2-458E-9EFD-A3B7C6DE7FD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a:extLst>
            <a:ext uri="{FF2B5EF4-FFF2-40B4-BE49-F238E27FC236}">
              <a16:creationId xmlns:a16="http://schemas.microsoft.com/office/drawing/2014/main" id="{F8E06E00-B568-4CF1-804B-05E0D0536CB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1" name="直線コネクタ 660">
          <a:extLst>
            <a:ext uri="{FF2B5EF4-FFF2-40B4-BE49-F238E27FC236}">
              <a16:creationId xmlns:a16="http://schemas.microsoft.com/office/drawing/2014/main" id="{D339CB72-0D6E-424B-9384-A8B63C69910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2" name="テキスト ボックス 661">
          <a:extLst>
            <a:ext uri="{FF2B5EF4-FFF2-40B4-BE49-F238E27FC236}">
              <a16:creationId xmlns:a16="http://schemas.microsoft.com/office/drawing/2014/main" id="{870C41BC-2DC1-47CD-8669-F863DC9955B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3" name="直線コネクタ 662">
          <a:extLst>
            <a:ext uri="{FF2B5EF4-FFF2-40B4-BE49-F238E27FC236}">
              <a16:creationId xmlns:a16="http://schemas.microsoft.com/office/drawing/2014/main" id="{26D0CCAA-9A02-46E6-B3EB-0101EA407CA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4" name="テキスト ボックス 663">
          <a:extLst>
            <a:ext uri="{FF2B5EF4-FFF2-40B4-BE49-F238E27FC236}">
              <a16:creationId xmlns:a16="http://schemas.microsoft.com/office/drawing/2014/main" id="{4A3AA331-0F38-419B-967B-12214738779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5" name="直線コネクタ 664">
          <a:extLst>
            <a:ext uri="{FF2B5EF4-FFF2-40B4-BE49-F238E27FC236}">
              <a16:creationId xmlns:a16="http://schemas.microsoft.com/office/drawing/2014/main" id="{F895C4A0-C925-4417-922C-8C85A13A9B3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6" name="テキスト ボックス 665">
          <a:extLst>
            <a:ext uri="{FF2B5EF4-FFF2-40B4-BE49-F238E27FC236}">
              <a16:creationId xmlns:a16="http://schemas.microsoft.com/office/drawing/2014/main" id="{C40E32B1-9536-4C3E-94B4-ACB5380562F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7" name="直線コネクタ 666">
          <a:extLst>
            <a:ext uri="{FF2B5EF4-FFF2-40B4-BE49-F238E27FC236}">
              <a16:creationId xmlns:a16="http://schemas.microsoft.com/office/drawing/2014/main" id="{A38F8CB3-0956-4622-83C0-3A52613CB2B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8" name="テキスト ボックス 667">
          <a:extLst>
            <a:ext uri="{FF2B5EF4-FFF2-40B4-BE49-F238E27FC236}">
              <a16:creationId xmlns:a16="http://schemas.microsoft.com/office/drawing/2014/main" id="{69F065EB-BE8C-44DF-ACA7-FC59D63BCF5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a:extLst>
            <a:ext uri="{FF2B5EF4-FFF2-40B4-BE49-F238E27FC236}">
              <a16:creationId xmlns:a16="http://schemas.microsoft.com/office/drawing/2014/main" id="{32B89A2F-824C-4802-84EE-FEA06ACB720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a:extLst>
            <a:ext uri="{FF2B5EF4-FFF2-40B4-BE49-F238E27FC236}">
              <a16:creationId xmlns:a16="http://schemas.microsoft.com/office/drawing/2014/main" id="{2B3AF0A4-E987-4740-8E55-95401B8C5E3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a:extLst>
            <a:ext uri="{FF2B5EF4-FFF2-40B4-BE49-F238E27FC236}">
              <a16:creationId xmlns:a16="http://schemas.microsoft.com/office/drawing/2014/main" id="{A1C54FF6-0FF5-4719-8293-09BE93130F9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672" name="直線コネクタ 671">
          <a:extLst>
            <a:ext uri="{FF2B5EF4-FFF2-40B4-BE49-F238E27FC236}">
              <a16:creationId xmlns:a16="http://schemas.microsoft.com/office/drawing/2014/main" id="{CC5EDDD0-935B-4F1D-B39D-BF3B44AFB3D7}"/>
            </a:ext>
          </a:extLst>
        </xdr:cNvPr>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73" name="【児童館】&#10;一人当たり面積最小値テキスト">
          <a:extLst>
            <a:ext uri="{FF2B5EF4-FFF2-40B4-BE49-F238E27FC236}">
              <a16:creationId xmlns:a16="http://schemas.microsoft.com/office/drawing/2014/main" id="{A1D094AE-9775-43F8-9401-863668BC3AA3}"/>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74" name="直線コネクタ 673">
          <a:extLst>
            <a:ext uri="{FF2B5EF4-FFF2-40B4-BE49-F238E27FC236}">
              <a16:creationId xmlns:a16="http://schemas.microsoft.com/office/drawing/2014/main" id="{DBD86082-64DE-4821-B9AA-9F566BD92494}"/>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675" name="【児童館】&#10;一人当たり面積最大値テキスト">
          <a:extLst>
            <a:ext uri="{FF2B5EF4-FFF2-40B4-BE49-F238E27FC236}">
              <a16:creationId xmlns:a16="http://schemas.microsoft.com/office/drawing/2014/main" id="{2835FD27-2B09-4E2A-874B-387B980DE140}"/>
            </a:ext>
          </a:extLst>
        </xdr:cNvPr>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676" name="直線コネクタ 675">
          <a:extLst>
            <a:ext uri="{FF2B5EF4-FFF2-40B4-BE49-F238E27FC236}">
              <a16:creationId xmlns:a16="http://schemas.microsoft.com/office/drawing/2014/main" id="{D7E6510C-4CC6-420E-9ACF-59D0633A3D60}"/>
            </a:ext>
          </a:extLst>
        </xdr:cNvPr>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xdr:rowOff>
    </xdr:from>
    <xdr:ext cx="469744" cy="259045"/>
    <xdr:sp macro="" textlink="">
      <xdr:nvSpPr>
        <xdr:cNvPr id="677" name="【児童館】&#10;一人当たり面積平均値テキスト">
          <a:extLst>
            <a:ext uri="{FF2B5EF4-FFF2-40B4-BE49-F238E27FC236}">
              <a16:creationId xmlns:a16="http://schemas.microsoft.com/office/drawing/2014/main" id="{E1F3A30F-E843-4C45-9690-40D33E7B1354}"/>
            </a:ext>
          </a:extLst>
        </xdr:cNvPr>
        <xdr:cNvSpPr txBox="1"/>
      </xdr:nvSpPr>
      <xdr:spPr>
        <a:xfrm>
          <a:off x="22199600" y="1457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78" name="フローチャート: 判断 677">
          <a:extLst>
            <a:ext uri="{FF2B5EF4-FFF2-40B4-BE49-F238E27FC236}">
              <a16:creationId xmlns:a16="http://schemas.microsoft.com/office/drawing/2014/main" id="{54F53617-88BC-42EA-8317-A6FE6063F3DF}"/>
            </a:ext>
          </a:extLst>
        </xdr:cNvPr>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679" name="フローチャート: 判断 678">
          <a:extLst>
            <a:ext uri="{FF2B5EF4-FFF2-40B4-BE49-F238E27FC236}">
              <a16:creationId xmlns:a16="http://schemas.microsoft.com/office/drawing/2014/main" id="{DAEAE132-6283-4C02-AC11-71A319AE8695}"/>
            </a:ext>
          </a:extLst>
        </xdr:cNvPr>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680" name="フローチャート: 判断 679">
          <a:extLst>
            <a:ext uri="{FF2B5EF4-FFF2-40B4-BE49-F238E27FC236}">
              <a16:creationId xmlns:a16="http://schemas.microsoft.com/office/drawing/2014/main" id="{47810210-F158-4FD2-A535-B1A0025EA9F2}"/>
            </a:ext>
          </a:extLst>
        </xdr:cNvPr>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681" name="フローチャート: 判断 680">
          <a:extLst>
            <a:ext uri="{FF2B5EF4-FFF2-40B4-BE49-F238E27FC236}">
              <a16:creationId xmlns:a16="http://schemas.microsoft.com/office/drawing/2014/main" id="{B51D450B-FBC8-4564-998F-D90157420846}"/>
            </a:ext>
          </a:extLst>
        </xdr:cNvPr>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682" name="フローチャート: 判断 681">
          <a:extLst>
            <a:ext uri="{FF2B5EF4-FFF2-40B4-BE49-F238E27FC236}">
              <a16:creationId xmlns:a16="http://schemas.microsoft.com/office/drawing/2014/main" id="{0D98A677-4347-4E47-9B4E-FA90D274B966}"/>
            </a:ext>
          </a:extLst>
        </xdr:cNvPr>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2DAFE8E4-0D7F-4EE1-A0E8-3D54CC3FBF9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44664004-BA43-462B-BE3E-42C29950B6F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A629BC10-402B-4D61-8E79-F8B88F2DEAF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4B87A8C8-E2F5-4A30-B32F-529A7E56751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909F08E0-CFD3-4E01-BB92-E93C8D6EF97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76454</xdr:rowOff>
    </xdr:from>
    <xdr:to>
      <xdr:col>116</xdr:col>
      <xdr:colOff>114300</xdr:colOff>
      <xdr:row>78</xdr:row>
      <xdr:rowOff>6604</xdr:rowOff>
    </xdr:to>
    <xdr:sp macro="" textlink="">
      <xdr:nvSpPr>
        <xdr:cNvPr id="688" name="楕円 687">
          <a:extLst>
            <a:ext uri="{FF2B5EF4-FFF2-40B4-BE49-F238E27FC236}">
              <a16:creationId xmlns:a16="http://schemas.microsoft.com/office/drawing/2014/main" id="{EEF545B0-C187-47C3-80E6-02973B9DD523}"/>
            </a:ext>
          </a:extLst>
        </xdr:cNvPr>
        <xdr:cNvSpPr/>
      </xdr:nvSpPr>
      <xdr:spPr>
        <a:xfrm>
          <a:off x="22110700" y="132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29481</xdr:rowOff>
    </xdr:from>
    <xdr:ext cx="469744" cy="259045"/>
    <xdr:sp macro="" textlink="">
      <xdr:nvSpPr>
        <xdr:cNvPr id="689" name="【児童館】&#10;一人当たり面積該当値テキスト">
          <a:extLst>
            <a:ext uri="{FF2B5EF4-FFF2-40B4-BE49-F238E27FC236}">
              <a16:creationId xmlns:a16="http://schemas.microsoft.com/office/drawing/2014/main" id="{1024C965-BD29-4BC5-BCB9-256F1DDB01F9}"/>
            </a:ext>
          </a:extLst>
        </xdr:cNvPr>
        <xdr:cNvSpPr txBox="1"/>
      </xdr:nvSpPr>
      <xdr:spPr>
        <a:xfrm>
          <a:off x="22199600" y="1323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65024</xdr:rowOff>
    </xdr:from>
    <xdr:to>
      <xdr:col>112</xdr:col>
      <xdr:colOff>38100</xdr:colOff>
      <xdr:row>80</xdr:row>
      <xdr:rowOff>166624</xdr:rowOff>
    </xdr:to>
    <xdr:sp macro="" textlink="">
      <xdr:nvSpPr>
        <xdr:cNvPr id="690" name="楕円 689">
          <a:extLst>
            <a:ext uri="{FF2B5EF4-FFF2-40B4-BE49-F238E27FC236}">
              <a16:creationId xmlns:a16="http://schemas.microsoft.com/office/drawing/2014/main" id="{C0C2291D-CAE2-4A80-954B-60C2DD12C981}"/>
            </a:ext>
          </a:extLst>
        </xdr:cNvPr>
        <xdr:cNvSpPr/>
      </xdr:nvSpPr>
      <xdr:spPr>
        <a:xfrm>
          <a:off x="21272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127254</xdr:rowOff>
    </xdr:from>
    <xdr:to>
      <xdr:col>116</xdr:col>
      <xdr:colOff>63500</xdr:colOff>
      <xdr:row>80</xdr:row>
      <xdr:rowOff>115824</xdr:rowOff>
    </xdr:to>
    <xdr:cxnSp macro="">
      <xdr:nvCxnSpPr>
        <xdr:cNvPr id="691" name="直線コネクタ 690">
          <a:extLst>
            <a:ext uri="{FF2B5EF4-FFF2-40B4-BE49-F238E27FC236}">
              <a16:creationId xmlns:a16="http://schemas.microsoft.com/office/drawing/2014/main" id="{C79FE83E-4EB4-4688-815C-97D0E2CEAB41}"/>
            </a:ext>
          </a:extLst>
        </xdr:cNvPr>
        <xdr:cNvCxnSpPr/>
      </xdr:nvCxnSpPr>
      <xdr:spPr>
        <a:xfrm flipV="1">
          <a:off x="21323300" y="13328904"/>
          <a:ext cx="8382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83313</xdr:rowOff>
    </xdr:from>
    <xdr:to>
      <xdr:col>107</xdr:col>
      <xdr:colOff>101600</xdr:colOff>
      <xdr:row>81</xdr:row>
      <xdr:rowOff>13463</xdr:rowOff>
    </xdr:to>
    <xdr:sp macro="" textlink="">
      <xdr:nvSpPr>
        <xdr:cNvPr id="692" name="楕円 691">
          <a:extLst>
            <a:ext uri="{FF2B5EF4-FFF2-40B4-BE49-F238E27FC236}">
              <a16:creationId xmlns:a16="http://schemas.microsoft.com/office/drawing/2014/main" id="{5EA21B15-D94C-4821-ACBE-CBAA7CEAB6C5}"/>
            </a:ext>
          </a:extLst>
        </xdr:cNvPr>
        <xdr:cNvSpPr/>
      </xdr:nvSpPr>
      <xdr:spPr>
        <a:xfrm>
          <a:off x="20383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115824</xdr:rowOff>
    </xdr:from>
    <xdr:to>
      <xdr:col>111</xdr:col>
      <xdr:colOff>177800</xdr:colOff>
      <xdr:row>80</xdr:row>
      <xdr:rowOff>134113</xdr:rowOff>
    </xdr:to>
    <xdr:cxnSp macro="">
      <xdr:nvCxnSpPr>
        <xdr:cNvPr id="693" name="直線コネクタ 692">
          <a:extLst>
            <a:ext uri="{FF2B5EF4-FFF2-40B4-BE49-F238E27FC236}">
              <a16:creationId xmlns:a16="http://schemas.microsoft.com/office/drawing/2014/main" id="{AFC553D9-7DB0-41ED-8763-819777622A9B}"/>
            </a:ext>
          </a:extLst>
        </xdr:cNvPr>
        <xdr:cNvCxnSpPr/>
      </xdr:nvCxnSpPr>
      <xdr:spPr>
        <a:xfrm flipV="1">
          <a:off x="20434300" y="138318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35306</xdr:rowOff>
    </xdr:from>
    <xdr:to>
      <xdr:col>102</xdr:col>
      <xdr:colOff>165100</xdr:colOff>
      <xdr:row>83</xdr:row>
      <xdr:rowOff>136906</xdr:rowOff>
    </xdr:to>
    <xdr:sp macro="" textlink="">
      <xdr:nvSpPr>
        <xdr:cNvPr id="694" name="楕円 693">
          <a:extLst>
            <a:ext uri="{FF2B5EF4-FFF2-40B4-BE49-F238E27FC236}">
              <a16:creationId xmlns:a16="http://schemas.microsoft.com/office/drawing/2014/main" id="{E1C29BF9-C06C-493B-98FE-9F8C14F49100}"/>
            </a:ext>
          </a:extLst>
        </xdr:cNvPr>
        <xdr:cNvSpPr/>
      </xdr:nvSpPr>
      <xdr:spPr>
        <a:xfrm>
          <a:off x="19494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134113</xdr:rowOff>
    </xdr:from>
    <xdr:to>
      <xdr:col>107</xdr:col>
      <xdr:colOff>50800</xdr:colOff>
      <xdr:row>83</xdr:row>
      <xdr:rowOff>86106</xdr:rowOff>
    </xdr:to>
    <xdr:cxnSp macro="">
      <xdr:nvCxnSpPr>
        <xdr:cNvPr id="695" name="直線コネクタ 694">
          <a:extLst>
            <a:ext uri="{FF2B5EF4-FFF2-40B4-BE49-F238E27FC236}">
              <a16:creationId xmlns:a16="http://schemas.microsoft.com/office/drawing/2014/main" id="{4BCAEFE0-7647-4230-9439-C91781E8A371}"/>
            </a:ext>
          </a:extLst>
        </xdr:cNvPr>
        <xdr:cNvCxnSpPr/>
      </xdr:nvCxnSpPr>
      <xdr:spPr>
        <a:xfrm flipV="1">
          <a:off x="19545300" y="13850113"/>
          <a:ext cx="889000" cy="46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132605</xdr:rowOff>
    </xdr:from>
    <xdr:ext cx="469744" cy="259045"/>
    <xdr:sp macro="" textlink="">
      <xdr:nvSpPr>
        <xdr:cNvPr id="696" name="n_1aveValue【児童館】&#10;一人当たり面積">
          <a:extLst>
            <a:ext uri="{FF2B5EF4-FFF2-40B4-BE49-F238E27FC236}">
              <a16:creationId xmlns:a16="http://schemas.microsoft.com/office/drawing/2014/main" id="{88D90B0D-3825-475D-BE8C-D6817235D35E}"/>
            </a:ext>
          </a:extLst>
        </xdr:cNvPr>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697" name="n_2aveValue【児童館】&#10;一人当たり面積">
          <a:extLst>
            <a:ext uri="{FF2B5EF4-FFF2-40B4-BE49-F238E27FC236}">
              <a16:creationId xmlns:a16="http://schemas.microsoft.com/office/drawing/2014/main" id="{AFE7AF29-4D80-4095-BF76-C74A9DF225F0}"/>
            </a:ext>
          </a:extLst>
        </xdr:cNvPr>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698" name="n_3aveValue【児童館】&#10;一人当たり面積">
          <a:extLst>
            <a:ext uri="{FF2B5EF4-FFF2-40B4-BE49-F238E27FC236}">
              <a16:creationId xmlns:a16="http://schemas.microsoft.com/office/drawing/2014/main" id="{B0EFB65C-9E6B-4B8A-B0B6-245A81D5AC0D}"/>
            </a:ext>
          </a:extLst>
        </xdr:cNvPr>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699" name="n_4aveValue【児童館】&#10;一人当たり面積">
          <a:extLst>
            <a:ext uri="{FF2B5EF4-FFF2-40B4-BE49-F238E27FC236}">
              <a16:creationId xmlns:a16="http://schemas.microsoft.com/office/drawing/2014/main" id="{DB478AAD-00C7-4760-90F2-9F19D3D5C454}"/>
            </a:ext>
          </a:extLst>
        </xdr:cNvPr>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11701</xdr:rowOff>
    </xdr:from>
    <xdr:ext cx="469744" cy="259045"/>
    <xdr:sp macro="" textlink="">
      <xdr:nvSpPr>
        <xdr:cNvPr id="700" name="n_1mainValue【児童館】&#10;一人当たり面積">
          <a:extLst>
            <a:ext uri="{FF2B5EF4-FFF2-40B4-BE49-F238E27FC236}">
              <a16:creationId xmlns:a16="http://schemas.microsoft.com/office/drawing/2014/main" id="{A2C5453A-6384-4353-A033-8D9DFDE76205}"/>
            </a:ext>
          </a:extLst>
        </xdr:cNvPr>
        <xdr:cNvSpPr txBox="1"/>
      </xdr:nvSpPr>
      <xdr:spPr>
        <a:xfrm>
          <a:off x="21075727" y="1355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29990</xdr:rowOff>
    </xdr:from>
    <xdr:ext cx="469744" cy="259045"/>
    <xdr:sp macro="" textlink="">
      <xdr:nvSpPr>
        <xdr:cNvPr id="701" name="n_2mainValue【児童館】&#10;一人当たり面積">
          <a:extLst>
            <a:ext uri="{FF2B5EF4-FFF2-40B4-BE49-F238E27FC236}">
              <a16:creationId xmlns:a16="http://schemas.microsoft.com/office/drawing/2014/main" id="{4A02599F-6FB0-4BDD-A74C-CE22F6F58C66}"/>
            </a:ext>
          </a:extLst>
        </xdr:cNvPr>
        <xdr:cNvSpPr txBox="1"/>
      </xdr:nvSpPr>
      <xdr:spPr>
        <a:xfrm>
          <a:off x="20199427" y="135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153433</xdr:rowOff>
    </xdr:from>
    <xdr:ext cx="469744" cy="259045"/>
    <xdr:sp macro="" textlink="">
      <xdr:nvSpPr>
        <xdr:cNvPr id="702" name="n_3mainValue【児童館】&#10;一人当たり面積">
          <a:extLst>
            <a:ext uri="{FF2B5EF4-FFF2-40B4-BE49-F238E27FC236}">
              <a16:creationId xmlns:a16="http://schemas.microsoft.com/office/drawing/2014/main" id="{44C5543B-C87A-408A-BF6C-2AB44470B552}"/>
            </a:ext>
          </a:extLst>
        </xdr:cNvPr>
        <xdr:cNvSpPr txBox="1"/>
      </xdr:nvSpPr>
      <xdr:spPr>
        <a:xfrm>
          <a:off x="193104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a:extLst>
            <a:ext uri="{FF2B5EF4-FFF2-40B4-BE49-F238E27FC236}">
              <a16:creationId xmlns:a16="http://schemas.microsoft.com/office/drawing/2014/main" id="{406D2E8F-0110-46CD-B091-82039E70FA9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a:extLst>
            <a:ext uri="{FF2B5EF4-FFF2-40B4-BE49-F238E27FC236}">
              <a16:creationId xmlns:a16="http://schemas.microsoft.com/office/drawing/2014/main" id="{1E324858-8ABF-4A4D-9E14-22B456A5923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a:extLst>
            <a:ext uri="{FF2B5EF4-FFF2-40B4-BE49-F238E27FC236}">
              <a16:creationId xmlns:a16="http://schemas.microsoft.com/office/drawing/2014/main" id="{A7BFDA0E-A10C-4111-89A9-741821F1F4E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a:extLst>
            <a:ext uri="{FF2B5EF4-FFF2-40B4-BE49-F238E27FC236}">
              <a16:creationId xmlns:a16="http://schemas.microsoft.com/office/drawing/2014/main" id="{031B7FDD-2108-4D62-B9BF-EDF4725D44B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a:extLst>
            <a:ext uri="{FF2B5EF4-FFF2-40B4-BE49-F238E27FC236}">
              <a16:creationId xmlns:a16="http://schemas.microsoft.com/office/drawing/2014/main" id="{471BECE5-430D-4181-980A-581E9EB377B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a:extLst>
            <a:ext uri="{FF2B5EF4-FFF2-40B4-BE49-F238E27FC236}">
              <a16:creationId xmlns:a16="http://schemas.microsoft.com/office/drawing/2014/main" id="{CC6BA24F-CC56-4D44-BD7A-7D814818B11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a:extLst>
            <a:ext uri="{FF2B5EF4-FFF2-40B4-BE49-F238E27FC236}">
              <a16:creationId xmlns:a16="http://schemas.microsoft.com/office/drawing/2014/main" id="{6EED225B-213C-42EC-A375-4CC1ADC2D85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a:extLst>
            <a:ext uri="{FF2B5EF4-FFF2-40B4-BE49-F238E27FC236}">
              <a16:creationId xmlns:a16="http://schemas.microsoft.com/office/drawing/2014/main" id="{1D790281-90AC-4161-ABA0-749F4803649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a:extLst>
            <a:ext uri="{FF2B5EF4-FFF2-40B4-BE49-F238E27FC236}">
              <a16:creationId xmlns:a16="http://schemas.microsoft.com/office/drawing/2014/main" id="{08EDAB72-5E04-417E-A3C8-718D745DE1B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a:extLst>
            <a:ext uri="{FF2B5EF4-FFF2-40B4-BE49-F238E27FC236}">
              <a16:creationId xmlns:a16="http://schemas.microsoft.com/office/drawing/2014/main" id="{77CC26C1-811F-4572-9E34-C59F610254F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3" name="テキスト ボックス 712">
          <a:extLst>
            <a:ext uri="{FF2B5EF4-FFF2-40B4-BE49-F238E27FC236}">
              <a16:creationId xmlns:a16="http://schemas.microsoft.com/office/drawing/2014/main" id="{AFE12303-4359-4E82-AD4E-F7D9DB51E7A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4" name="直線コネクタ 713">
          <a:extLst>
            <a:ext uri="{FF2B5EF4-FFF2-40B4-BE49-F238E27FC236}">
              <a16:creationId xmlns:a16="http://schemas.microsoft.com/office/drawing/2014/main" id="{2875047A-79CA-496E-B4D6-DE9843189751}"/>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5" name="テキスト ボックス 714">
          <a:extLst>
            <a:ext uri="{FF2B5EF4-FFF2-40B4-BE49-F238E27FC236}">
              <a16:creationId xmlns:a16="http://schemas.microsoft.com/office/drawing/2014/main" id="{E878CF57-C5D2-4C33-AD39-5A57523A4A8C}"/>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6" name="直線コネクタ 715">
          <a:extLst>
            <a:ext uri="{FF2B5EF4-FFF2-40B4-BE49-F238E27FC236}">
              <a16:creationId xmlns:a16="http://schemas.microsoft.com/office/drawing/2014/main" id="{1C982166-F609-4578-A31D-F4B6537E101F}"/>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7" name="テキスト ボックス 716">
          <a:extLst>
            <a:ext uri="{FF2B5EF4-FFF2-40B4-BE49-F238E27FC236}">
              <a16:creationId xmlns:a16="http://schemas.microsoft.com/office/drawing/2014/main" id="{F5B855E0-4922-48F4-B8AD-D617ED1C063B}"/>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8" name="直線コネクタ 717">
          <a:extLst>
            <a:ext uri="{FF2B5EF4-FFF2-40B4-BE49-F238E27FC236}">
              <a16:creationId xmlns:a16="http://schemas.microsoft.com/office/drawing/2014/main" id="{194DC22A-6A36-41AB-BDC9-B53C10181B39}"/>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9" name="テキスト ボックス 718">
          <a:extLst>
            <a:ext uri="{FF2B5EF4-FFF2-40B4-BE49-F238E27FC236}">
              <a16:creationId xmlns:a16="http://schemas.microsoft.com/office/drawing/2014/main" id="{3C21ECEE-5E9E-4DFF-BF2A-508F25BE261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0" name="直線コネクタ 719">
          <a:extLst>
            <a:ext uri="{FF2B5EF4-FFF2-40B4-BE49-F238E27FC236}">
              <a16:creationId xmlns:a16="http://schemas.microsoft.com/office/drawing/2014/main" id="{072E7608-B692-4533-B957-EC83C744430E}"/>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1" name="テキスト ボックス 720">
          <a:extLst>
            <a:ext uri="{FF2B5EF4-FFF2-40B4-BE49-F238E27FC236}">
              <a16:creationId xmlns:a16="http://schemas.microsoft.com/office/drawing/2014/main" id="{FBE3695E-3E3E-4232-B14F-24B39E2F5D6C}"/>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a:extLst>
            <a:ext uri="{FF2B5EF4-FFF2-40B4-BE49-F238E27FC236}">
              <a16:creationId xmlns:a16="http://schemas.microsoft.com/office/drawing/2014/main" id="{048F484C-1423-4F91-832A-C8A4D108A97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3" name="テキスト ボックス 722">
          <a:extLst>
            <a:ext uri="{FF2B5EF4-FFF2-40B4-BE49-F238E27FC236}">
              <a16:creationId xmlns:a16="http://schemas.microsoft.com/office/drawing/2014/main" id="{F1C44DAF-531F-4C7D-8E12-8F49D9534B3D}"/>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a:extLst>
            <a:ext uri="{FF2B5EF4-FFF2-40B4-BE49-F238E27FC236}">
              <a16:creationId xmlns:a16="http://schemas.microsoft.com/office/drawing/2014/main" id="{2952E187-7B91-40CD-8234-F3C1B45B8FE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725" name="直線コネクタ 724">
          <a:extLst>
            <a:ext uri="{FF2B5EF4-FFF2-40B4-BE49-F238E27FC236}">
              <a16:creationId xmlns:a16="http://schemas.microsoft.com/office/drawing/2014/main" id="{036AFE55-42D9-4850-8EDF-276DE7CB1BF2}"/>
            </a:ext>
          </a:extLst>
        </xdr:cNvPr>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26" name="【公民館】&#10;有形固定資産減価償却率最小値テキスト">
          <a:extLst>
            <a:ext uri="{FF2B5EF4-FFF2-40B4-BE49-F238E27FC236}">
              <a16:creationId xmlns:a16="http://schemas.microsoft.com/office/drawing/2014/main" id="{6E467AF3-D02D-4EBF-9B9A-2258B4DFDAA1}"/>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27" name="直線コネクタ 726">
          <a:extLst>
            <a:ext uri="{FF2B5EF4-FFF2-40B4-BE49-F238E27FC236}">
              <a16:creationId xmlns:a16="http://schemas.microsoft.com/office/drawing/2014/main" id="{D541A101-7F3C-493B-AC2B-C8A593292938}"/>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728" name="【公民館】&#10;有形固定資産減価償却率最大値テキスト">
          <a:extLst>
            <a:ext uri="{FF2B5EF4-FFF2-40B4-BE49-F238E27FC236}">
              <a16:creationId xmlns:a16="http://schemas.microsoft.com/office/drawing/2014/main" id="{6655544E-7FE1-4C51-ADA2-F317040E6517}"/>
            </a:ext>
          </a:extLst>
        </xdr:cNvPr>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729" name="直線コネクタ 728">
          <a:extLst>
            <a:ext uri="{FF2B5EF4-FFF2-40B4-BE49-F238E27FC236}">
              <a16:creationId xmlns:a16="http://schemas.microsoft.com/office/drawing/2014/main" id="{204ED2A4-EB08-4E46-8A20-9719EEE24424}"/>
            </a:ext>
          </a:extLst>
        </xdr:cNvPr>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17542</xdr:rowOff>
    </xdr:from>
    <xdr:ext cx="405111" cy="259045"/>
    <xdr:sp macro="" textlink="">
      <xdr:nvSpPr>
        <xdr:cNvPr id="730" name="【公民館】&#10;有形固定資産減価償却率平均値テキスト">
          <a:extLst>
            <a:ext uri="{FF2B5EF4-FFF2-40B4-BE49-F238E27FC236}">
              <a16:creationId xmlns:a16="http://schemas.microsoft.com/office/drawing/2014/main" id="{2BB380D8-6ABD-450F-A2A5-524ABA7B2C47}"/>
            </a:ext>
          </a:extLst>
        </xdr:cNvPr>
        <xdr:cNvSpPr txBox="1"/>
      </xdr:nvSpPr>
      <xdr:spPr>
        <a:xfrm>
          <a:off x="16357600" y="17505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731" name="フローチャート: 判断 730">
          <a:extLst>
            <a:ext uri="{FF2B5EF4-FFF2-40B4-BE49-F238E27FC236}">
              <a16:creationId xmlns:a16="http://schemas.microsoft.com/office/drawing/2014/main" id="{E675A925-590D-4AA1-9AFA-3FC6BD16D306}"/>
            </a:ext>
          </a:extLst>
        </xdr:cNvPr>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732" name="フローチャート: 判断 731">
          <a:extLst>
            <a:ext uri="{FF2B5EF4-FFF2-40B4-BE49-F238E27FC236}">
              <a16:creationId xmlns:a16="http://schemas.microsoft.com/office/drawing/2014/main" id="{E7AFFD57-4DB1-4A06-A5D7-4C29E77CF077}"/>
            </a:ext>
          </a:extLst>
        </xdr:cNvPr>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733" name="フローチャート: 判断 732">
          <a:extLst>
            <a:ext uri="{FF2B5EF4-FFF2-40B4-BE49-F238E27FC236}">
              <a16:creationId xmlns:a16="http://schemas.microsoft.com/office/drawing/2014/main" id="{B37EA135-7C73-4B60-AF9C-22F4F598EA71}"/>
            </a:ext>
          </a:extLst>
        </xdr:cNvPr>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734" name="フローチャート: 判断 733">
          <a:extLst>
            <a:ext uri="{FF2B5EF4-FFF2-40B4-BE49-F238E27FC236}">
              <a16:creationId xmlns:a16="http://schemas.microsoft.com/office/drawing/2014/main" id="{85B5DC22-F9B7-4DD9-84F8-A785738AF46B}"/>
            </a:ext>
          </a:extLst>
        </xdr:cNvPr>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735" name="フローチャート: 判断 734">
          <a:extLst>
            <a:ext uri="{FF2B5EF4-FFF2-40B4-BE49-F238E27FC236}">
              <a16:creationId xmlns:a16="http://schemas.microsoft.com/office/drawing/2014/main" id="{51AD229A-5002-4BC2-A1F1-1ABA4140B808}"/>
            </a:ext>
          </a:extLst>
        </xdr:cNvPr>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2989630F-ED86-423D-A855-C560A6009B2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5DFCD3DE-845E-412D-B295-EA834DD6BD5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BA654A75-45A9-4750-985B-B7CE8C129CD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334621C3-3535-4ED9-BD28-C0921C29FAC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CBFDA971-C74F-4D71-99E6-E5259376CCC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48261</xdr:rowOff>
    </xdr:from>
    <xdr:to>
      <xdr:col>85</xdr:col>
      <xdr:colOff>177800</xdr:colOff>
      <xdr:row>100</xdr:row>
      <xdr:rowOff>149861</xdr:rowOff>
    </xdr:to>
    <xdr:sp macro="" textlink="">
      <xdr:nvSpPr>
        <xdr:cNvPr id="741" name="楕円 740">
          <a:extLst>
            <a:ext uri="{FF2B5EF4-FFF2-40B4-BE49-F238E27FC236}">
              <a16:creationId xmlns:a16="http://schemas.microsoft.com/office/drawing/2014/main" id="{9548B41B-7E02-42CD-81C2-5D6B1CC13D67}"/>
            </a:ext>
          </a:extLst>
        </xdr:cNvPr>
        <xdr:cNvSpPr/>
      </xdr:nvSpPr>
      <xdr:spPr>
        <a:xfrm>
          <a:off x="162687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134638</xdr:rowOff>
    </xdr:from>
    <xdr:ext cx="405111" cy="259045"/>
    <xdr:sp macro="" textlink="">
      <xdr:nvSpPr>
        <xdr:cNvPr id="742" name="【公民館】&#10;有形固定資産減価償却率該当値テキスト">
          <a:extLst>
            <a:ext uri="{FF2B5EF4-FFF2-40B4-BE49-F238E27FC236}">
              <a16:creationId xmlns:a16="http://schemas.microsoft.com/office/drawing/2014/main" id="{E7A8B120-08CE-4115-A2C2-CC0B1F2F7290}"/>
            </a:ext>
          </a:extLst>
        </xdr:cNvPr>
        <xdr:cNvSpPr txBox="1"/>
      </xdr:nvSpPr>
      <xdr:spPr>
        <a:xfrm>
          <a:off x="16357600" y="17108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164846</xdr:rowOff>
    </xdr:from>
    <xdr:to>
      <xdr:col>81</xdr:col>
      <xdr:colOff>101600</xdr:colOff>
      <xdr:row>101</xdr:row>
      <xdr:rowOff>94996</xdr:rowOff>
    </xdr:to>
    <xdr:sp macro="" textlink="">
      <xdr:nvSpPr>
        <xdr:cNvPr id="743" name="楕円 742">
          <a:extLst>
            <a:ext uri="{FF2B5EF4-FFF2-40B4-BE49-F238E27FC236}">
              <a16:creationId xmlns:a16="http://schemas.microsoft.com/office/drawing/2014/main" id="{25FC67D9-8AAB-4402-9285-24CFD46B73E9}"/>
            </a:ext>
          </a:extLst>
        </xdr:cNvPr>
        <xdr:cNvSpPr/>
      </xdr:nvSpPr>
      <xdr:spPr>
        <a:xfrm>
          <a:off x="15430500" y="173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99061</xdr:rowOff>
    </xdr:from>
    <xdr:to>
      <xdr:col>85</xdr:col>
      <xdr:colOff>127000</xdr:colOff>
      <xdr:row>101</xdr:row>
      <xdr:rowOff>44196</xdr:rowOff>
    </xdr:to>
    <xdr:cxnSp macro="">
      <xdr:nvCxnSpPr>
        <xdr:cNvPr id="744" name="直線コネクタ 743">
          <a:extLst>
            <a:ext uri="{FF2B5EF4-FFF2-40B4-BE49-F238E27FC236}">
              <a16:creationId xmlns:a16="http://schemas.microsoft.com/office/drawing/2014/main" id="{25896A4E-78DA-4E51-94AD-531F59986DBF}"/>
            </a:ext>
          </a:extLst>
        </xdr:cNvPr>
        <xdr:cNvCxnSpPr/>
      </xdr:nvCxnSpPr>
      <xdr:spPr>
        <a:xfrm flipV="1">
          <a:off x="15481300" y="17244061"/>
          <a:ext cx="838200" cy="1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135128</xdr:rowOff>
    </xdr:from>
    <xdr:to>
      <xdr:col>76</xdr:col>
      <xdr:colOff>165100</xdr:colOff>
      <xdr:row>101</xdr:row>
      <xdr:rowOff>65278</xdr:rowOff>
    </xdr:to>
    <xdr:sp macro="" textlink="">
      <xdr:nvSpPr>
        <xdr:cNvPr id="745" name="楕円 744">
          <a:extLst>
            <a:ext uri="{FF2B5EF4-FFF2-40B4-BE49-F238E27FC236}">
              <a16:creationId xmlns:a16="http://schemas.microsoft.com/office/drawing/2014/main" id="{F784D492-E94D-4745-8FB2-C0E621AE8996}"/>
            </a:ext>
          </a:extLst>
        </xdr:cNvPr>
        <xdr:cNvSpPr/>
      </xdr:nvSpPr>
      <xdr:spPr>
        <a:xfrm>
          <a:off x="14541500" y="1728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14478</xdr:rowOff>
    </xdr:from>
    <xdr:to>
      <xdr:col>81</xdr:col>
      <xdr:colOff>50800</xdr:colOff>
      <xdr:row>101</xdr:row>
      <xdr:rowOff>44196</xdr:rowOff>
    </xdr:to>
    <xdr:cxnSp macro="">
      <xdr:nvCxnSpPr>
        <xdr:cNvPr id="746" name="直線コネクタ 745">
          <a:extLst>
            <a:ext uri="{FF2B5EF4-FFF2-40B4-BE49-F238E27FC236}">
              <a16:creationId xmlns:a16="http://schemas.microsoft.com/office/drawing/2014/main" id="{DD70C384-3A94-48B5-B140-B3B2880022ED}"/>
            </a:ext>
          </a:extLst>
        </xdr:cNvPr>
        <xdr:cNvCxnSpPr/>
      </xdr:nvCxnSpPr>
      <xdr:spPr>
        <a:xfrm>
          <a:off x="14592300" y="1733092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87122</xdr:rowOff>
    </xdr:from>
    <xdr:to>
      <xdr:col>72</xdr:col>
      <xdr:colOff>38100</xdr:colOff>
      <xdr:row>101</xdr:row>
      <xdr:rowOff>17272</xdr:rowOff>
    </xdr:to>
    <xdr:sp macro="" textlink="">
      <xdr:nvSpPr>
        <xdr:cNvPr id="747" name="楕円 746">
          <a:extLst>
            <a:ext uri="{FF2B5EF4-FFF2-40B4-BE49-F238E27FC236}">
              <a16:creationId xmlns:a16="http://schemas.microsoft.com/office/drawing/2014/main" id="{1C5DD8B9-20FD-4309-BB56-5ABE2CF65E16}"/>
            </a:ext>
          </a:extLst>
        </xdr:cNvPr>
        <xdr:cNvSpPr/>
      </xdr:nvSpPr>
      <xdr:spPr>
        <a:xfrm>
          <a:off x="13652500" y="1723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137922</xdr:rowOff>
    </xdr:from>
    <xdr:to>
      <xdr:col>76</xdr:col>
      <xdr:colOff>114300</xdr:colOff>
      <xdr:row>101</xdr:row>
      <xdr:rowOff>14478</xdr:rowOff>
    </xdr:to>
    <xdr:cxnSp macro="">
      <xdr:nvCxnSpPr>
        <xdr:cNvPr id="748" name="直線コネクタ 747">
          <a:extLst>
            <a:ext uri="{FF2B5EF4-FFF2-40B4-BE49-F238E27FC236}">
              <a16:creationId xmlns:a16="http://schemas.microsoft.com/office/drawing/2014/main" id="{03C4E21F-98A2-4ACF-AC93-3347AD0DBA57}"/>
            </a:ext>
          </a:extLst>
        </xdr:cNvPr>
        <xdr:cNvCxnSpPr/>
      </xdr:nvCxnSpPr>
      <xdr:spPr>
        <a:xfrm>
          <a:off x="13703300" y="1728292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120414</xdr:rowOff>
    </xdr:from>
    <xdr:ext cx="405111" cy="259045"/>
    <xdr:sp macro="" textlink="">
      <xdr:nvSpPr>
        <xdr:cNvPr id="749" name="n_1aveValue【公民館】&#10;有形固定資産減価償却率">
          <a:extLst>
            <a:ext uri="{FF2B5EF4-FFF2-40B4-BE49-F238E27FC236}">
              <a16:creationId xmlns:a16="http://schemas.microsoft.com/office/drawing/2014/main" id="{FA3FA6CE-5534-4F45-BF9B-08ED440D8A13}"/>
            </a:ext>
          </a:extLst>
        </xdr:cNvPr>
        <xdr:cNvSpPr txBox="1"/>
      </xdr:nvSpPr>
      <xdr:spPr>
        <a:xfrm>
          <a:off x="15266044" y="176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90695</xdr:rowOff>
    </xdr:from>
    <xdr:ext cx="405111" cy="259045"/>
    <xdr:sp macro="" textlink="">
      <xdr:nvSpPr>
        <xdr:cNvPr id="750" name="n_2aveValue【公民館】&#10;有形固定資産減価償却率">
          <a:extLst>
            <a:ext uri="{FF2B5EF4-FFF2-40B4-BE49-F238E27FC236}">
              <a16:creationId xmlns:a16="http://schemas.microsoft.com/office/drawing/2014/main" id="{BCB0A09D-0644-4910-9375-16425E7C2936}"/>
            </a:ext>
          </a:extLst>
        </xdr:cNvPr>
        <xdr:cNvSpPr txBox="1"/>
      </xdr:nvSpPr>
      <xdr:spPr>
        <a:xfrm>
          <a:off x="14389744" y="1757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79264</xdr:rowOff>
    </xdr:from>
    <xdr:ext cx="405111" cy="259045"/>
    <xdr:sp macro="" textlink="">
      <xdr:nvSpPr>
        <xdr:cNvPr id="751" name="n_3aveValue【公民館】&#10;有形固定資産減価償却率">
          <a:extLst>
            <a:ext uri="{FF2B5EF4-FFF2-40B4-BE49-F238E27FC236}">
              <a16:creationId xmlns:a16="http://schemas.microsoft.com/office/drawing/2014/main" id="{23C24C19-FC21-40C9-9249-A9C32F5E87C6}"/>
            </a:ext>
          </a:extLst>
        </xdr:cNvPr>
        <xdr:cNvSpPr txBox="1"/>
      </xdr:nvSpPr>
      <xdr:spPr>
        <a:xfrm>
          <a:off x="13500744" y="1756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752" name="n_4aveValue【公民館】&#10;有形固定資産減価償却率">
          <a:extLst>
            <a:ext uri="{FF2B5EF4-FFF2-40B4-BE49-F238E27FC236}">
              <a16:creationId xmlns:a16="http://schemas.microsoft.com/office/drawing/2014/main" id="{47CE024C-AEC4-477F-B0D0-9A032C14ABF5}"/>
            </a:ext>
          </a:extLst>
        </xdr:cNvPr>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111523</xdr:rowOff>
    </xdr:from>
    <xdr:ext cx="405111" cy="259045"/>
    <xdr:sp macro="" textlink="">
      <xdr:nvSpPr>
        <xdr:cNvPr id="753" name="n_1mainValue【公民館】&#10;有形固定資産減価償却率">
          <a:extLst>
            <a:ext uri="{FF2B5EF4-FFF2-40B4-BE49-F238E27FC236}">
              <a16:creationId xmlns:a16="http://schemas.microsoft.com/office/drawing/2014/main" id="{157F0EB9-28DD-4478-AB3A-95DA3A28ADA5}"/>
            </a:ext>
          </a:extLst>
        </xdr:cNvPr>
        <xdr:cNvSpPr txBox="1"/>
      </xdr:nvSpPr>
      <xdr:spPr>
        <a:xfrm>
          <a:off x="15266044" y="1708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81805</xdr:rowOff>
    </xdr:from>
    <xdr:ext cx="405111" cy="259045"/>
    <xdr:sp macro="" textlink="">
      <xdr:nvSpPr>
        <xdr:cNvPr id="754" name="n_2mainValue【公民館】&#10;有形固定資産減価償却率">
          <a:extLst>
            <a:ext uri="{FF2B5EF4-FFF2-40B4-BE49-F238E27FC236}">
              <a16:creationId xmlns:a16="http://schemas.microsoft.com/office/drawing/2014/main" id="{6F241661-E633-4B88-8C5B-B2F51AE3336B}"/>
            </a:ext>
          </a:extLst>
        </xdr:cNvPr>
        <xdr:cNvSpPr txBox="1"/>
      </xdr:nvSpPr>
      <xdr:spPr>
        <a:xfrm>
          <a:off x="14389744" y="1705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33799</xdr:rowOff>
    </xdr:from>
    <xdr:ext cx="405111" cy="259045"/>
    <xdr:sp macro="" textlink="">
      <xdr:nvSpPr>
        <xdr:cNvPr id="755" name="n_3mainValue【公民館】&#10;有形固定資産減価償却率">
          <a:extLst>
            <a:ext uri="{FF2B5EF4-FFF2-40B4-BE49-F238E27FC236}">
              <a16:creationId xmlns:a16="http://schemas.microsoft.com/office/drawing/2014/main" id="{7ADF9343-DA90-4BF3-82F7-06D1A21323F4}"/>
            </a:ext>
          </a:extLst>
        </xdr:cNvPr>
        <xdr:cNvSpPr txBox="1"/>
      </xdr:nvSpPr>
      <xdr:spPr>
        <a:xfrm>
          <a:off x="13500744" y="1700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a:extLst>
            <a:ext uri="{FF2B5EF4-FFF2-40B4-BE49-F238E27FC236}">
              <a16:creationId xmlns:a16="http://schemas.microsoft.com/office/drawing/2014/main" id="{C713F914-989A-4B39-BFB4-096198B2773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a:extLst>
            <a:ext uri="{FF2B5EF4-FFF2-40B4-BE49-F238E27FC236}">
              <a16:creationId xmlns:a16="http://schemas.microsoft.com/office/drawing/2014/main" id="{A2A5D29A-1FCB-49F2-8892-DD0CCC8D375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a:extLst>
            <a:ext uri="{FF2B5EF4-FFF2-40B4-BE49-F238E27FC236}">
              <a16:creationId xmlns:a16="http://schemas.microsoft.com/office/drawing/2014/main" id="{B750AB08-682C-46B2-A083-0EE42FBF38C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a:extLst>
            <a:ext uri="{FF2B5EF4-FFF2-40B4-BE49-F238E27FC236}">
              <a16:creationId xmlns:a16="http://schemas.microsoft.com/office/drawing/2014/main" id="{C0FA9AA9-2166-48C8-BCFA-A50066F7EF3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a:extLst>
            <a:ext uri="{FF2B5EF4-FFF2-40B4-BE49-F238E27FC236}">
              <a16:creationId xmlns:a16="http://schemas.microsoft.com/office/drawing/2014/main" id="{390A1BE4-A3FE-47BB-9527-4A8EA4444F7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a:extLst>
            <a:ext uri="{FF2B5EF4-FFF2-40B4-BE49-F238E27FC236}">
              <a16:creationId xmlns:a16="http://schemas.microsoft.com/office/drawing/2014/main" id="{4F17C6F2-B02E-4DD7-94AC-974BBCADA5D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a:extLst>
            <a:ext uri="{FF2B5EF4-FFF2-40B4-BE49-F238E27FC236}">
              <a16:creationId xmlns:a16="http://schemas.microsoft.com/office/drawing/2014/main" id="{468BFB05-1022-4908-82A0-F6F520C02F0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a:extLst>
            <a:ext uri="{FF2B5EF4-FFF2-40B4-BE49-F238E27FC236}">
              <a16:creationId xmlns:a16="http://schemas.microsoft.com/office/drawing/2014/main" id="{F2F5656A-967E-4F63-B973-E7868077158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a:extLst>
            <a:ext uri="{FF2B5EF4-FFF2-40B4-BE49-F238E27FC236}">
              <a16:creationId xmlns:a16="http://schemas.microsoft.com/office/drawing/2014/main" id="{EB78580B-FB52-4F7B-AA43-7E8561D3912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a:extLst>
            <a:ext uri="{FF2B5EF4-FFF2-40B4-BE49-F238E27FC236}">
              <a16:creationId xmlns:a16="http://schemas.microsoft.com/office/drawing/2014/main" id="{67B50952-723F-404F-9736-4B198B9058C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a:extLst>
            <a:ext uri="{FF2B5EF4-FFF2-40B4-BE49-F238E27FC236}">
              <a16:creationId xmlns:a16="http://schemas.microsoft.com/office/drawing/2014/main" id="{2D15449E-844F-4AAE-BC07-28A4A310C39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a:extLst>
            <a:ext uri="{FF2B5EF4-FFF2-40B4-BE49-F238E27FC236}">
              <a16:creationId xmlns:a16="http://schemas.microsoft.com/office/drawing/2014/main" id="{B1931F3E-ABC8-4FEE-9061-1469C9F332B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a:extLst>
            <a:ext uri="{FF2B5EF4-FFF2-40B4-BE49-F238E27FC236}">
              <a16:creationId xmlns:a16="http://schemas.microsoft.com/office/drawing/2014/main" id="{3661632B-81D2-495C-93F6-DCFAD62EAB2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a:extLst>
            <a:ext uri="{FF2B5EF4-FFF2-40B4-BE49-F238E27FC236}">
              <a16:creationId xmlns:a16="http://schemas.microsoft.com/office/drawing/2014/main" id="{A1E88514-CF88-4BA8-ABB2-DC2925E4FFE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a:extLst>
            <a:ext uri="{FF2B5EF4-FFF2-40B4-BE49-F238E27FC236}">
              <a16:creationId xmlns:a16="http://schemas.microsoft.com/office/drawing/2014/main" id="{443FE896-C0C8-48D0-98BA-B2ACAA0CEFB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a:extLst>
            <a:ext uri="{FF2B5EF4-FFF2-40B4-BE49-F238E27FC236}">
              <a16:creationId xmlns:a16="http://schemas.microsoft.com/office/drawing/2014/main" id="{E41C2C82-D929-4B1A-A172-743A6FD6501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a:extLst>
            <a:ext uri="{FF2B5EF4-FFF2-40B4-BE49-F238E27FC236}">
              <a16:creationId xmlns:a16="http://schemas.microsoft.com/office/drawing/2014/main" id="{D250207A-9D93-420B-B332-7EAF57973F5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a:extLst>
            <a:ext uri="{FF2B5EF4-FFF2-40B4-BE49-F238E27FC236}">
              <a16:creationId xmlns:a16="http://schemas.microsoft.com/office/drawing/2014/main" id="{54F54F51-4012-4468-9DB7-6916D100CCB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a:extLst>
            <a:ext uri="{FF2B5EF4-FFF2-40B4-BE49-F238E27FC236}">
              <a16:creationId xmlns:a16="http://schemas.microsoft.com/office/drawing/2014/main" id="{D786E172-E36C-4078-A522-0669B348AC6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a:extLst>
            <a:ext uri="{FF2B5EF4-FFF2-40B4-BE49-F238E27FC236}">
              <a16:creationId xmlns:a16="http://schemas.microsoft.com/office/drawing/2014/main" id="{512FD167-3CDA-4055-9256-74758555445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a:extLst>
            <a:ext uri="{FF2B5EF4-FFF2-40B4-BE49-F238E27FC236}">
              <a16:creationId xmlns:a16="http://schemas.microsoft.com/office/drawing/2014/main" id="{C3613C5F-11EA-4501-A820-365D4049388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a:extLst>
            <a:ext uri="{FF2B5EF4-FFF2-40B4-BE49-F238E27FC236}">
              <a16:creationId xmlns:a16="http://schemas.microsoft.com/office/drawing/2014/main" id="{975900A6-8E85-43A8-A825-9BA4A90C9A2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a:extLst>
            <a:ext uri="{FF2B5EF4-FFF2-40B4-BE49-F238E27FC236}">
              <a16:creationId xmlns:a16="http://schemas.microsoft.com/office/drawing/2014/main" id="{C81E83D1-EEEF-4C96-8F68-9C02BA88F3D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779" name="直線コネクタ 778">
          <a:extLst>
            <a:ext uri="{FF2B5EF4-FFF2-40B4-BE49-F238E27FC236}">
              <a16:creationId xmlns:a16="http://schemas.microsoft.com/office/drawing/2014/main" id="{4122DA33-4DBC-4192-A985-0D370C841CD4}"/>
            </a:ext>
          </a:extLst>
        </xdr:cNvPr>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80" name="【公民館】&#10;一人当たり面積最小値テキスト">
          <a:extLst>
            <a:ext uri="{FF2B5EF4-FFF2-40B4-BE49-F238E27FC236}">
              <a16:creationId xmlns:a16="http://schemas.microsoft.com/office/drawing/2014/main" id="{BF81C873-DD87-4747-A5B7-CEB9663962B7}"/>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81" name="直線コネクタ 780">
          <a:extLst>
            <a:ext uri="{FF2B5EF4-FFF2-40B4-BE49-F238E27FC236}">
              <a16:creationId xmlns:a16="http://schemas.microsoft.com/office/drawing/2014/main" id="{4FCCCAFB-7CF6-4EE5-B428-FB6201298B3C}"/>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782" name="【公民館】&#10;一人当たり面積最大値テキスト">
          <a:extLst>
            <a:ext uri="{FF2B5EF4-FFF2-40B4-BE49-F238E27FC236}">
              <a16:creationId xmlns:a16="http://schemas.microsoft.com/office/drawing/2014/main" id="{ECEE0E03-24CD-47B3-A66B-13B43D7BDDC2}"/>
            </a:ext>
          </a:extLst>
        </xdr:cNvPr>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783" name="直線コネクタ 782">
          <a:extLst>
            <a:ext uri="{FF2B5EF4-FFF2-40B4-BE49-F238E27FC236}">
              <a16:creationId xmlns:a16="http://schemas.microsoft.com/office/drawing/2014/main" id="{345722A1-B195-45BF-BF3A-970D336EA55A}"/>
            </a:ext>
          </a:extLst>
        </xdr:cNvPr>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84" name="【公民館】&#10;一人当たり面積平均値テキスト">
          <a:extLst>
            <a:ext uri="{FF2B5EF4-FFF2-40B4-BE49-F238E27FC236}">
              <a16:creationId xmlns:a16="http://schemas.microsoft.com/office/drawing/2014/main" id="{05D3D80F-1B88-445B-9A5F-F9B47EED1D30}"/>
            </a:ext>
          </a:extLst>
        </xdr:cNvPr>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85" name="フローチャート: 判断 784">
          <a:extLst>
            <a:ext uri="{FF2B5EF4-FFF2-40B4-BE49-F238E27FC236}">
              <a16:creationId xmlns:a16="http://schemas.microsoft.com/office/drawing/2014/main" id="{B32F6564-FCF8-4441-8E42-1F4EF9E91AF5}"/>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86" name="フローチャート: 判断 785">
          <a:extLst>
            <a:ext uri="{FF2B5EF4-FFF2-40B4-BE49-F238E27FC236}">
              <a16:creationId xmlns:a16="http://schemas.microsoft.com/office/drawing/2014/main" id="{98C0258C-73B0-4AC8-8207-05E08D4B58D4}"/>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87" name="フローチャート: 判断 786">
          <a:extLst>
            <a:ext uri="{FF2B5EF4-FFF2-40B4-BE49-F238E27FC236}">
              <a16:creationId xmlns:a16="http://schemas.microsoft.com/office/drawing/2014/main" id="{49F98925-8FC9-42CB-82C4-1BC356B243D8}"/>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88" name="フローチャート: 判断 787">
          <a:extLst>
            <a:ext uri="{FF2B5EF4-FFF2-40B4-BE49-F238E27FC236}">
              <a16:creationId xmlns:a16="http://schemas.microsoft.com/office/drawing/2014/main" id="{C88DFC04-3547-4716-A97B-930E11B8F2EF}"/>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789" name="フローチャート: 判断 788">
          <a:extLst>
            <a:ext uri="{FF2B5EF4-FFF2-40B4-BE49-F238E27FC236}">
              <a16:creationId xmlns:a16="http://schemas.microsoft.com/office/drawing/2014/main" id="{1C8BC9B6-671F-48BC-B47F-0FF43C0FB073}"/>
            </a:ext>
          </a:extLst>
        </xdr:cNvPr>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32ADF6D-E023-48F6-B4F4-219F3C61AC2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2639C3FC-F4F2-4FC1-A9DA-9091588C32C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5D8B9BFB-9E33-4740-B41A-DE81EC97702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5D062313-5548-497A-81D1-C6A15D39519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C12F237E-C6D9-4996-98EC-FF13DD31A82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59689</xdr:rowOff>
    </xdr:from>
    <xdr:to>
      <xdr:col>116</xdr:col>
      <xdr:colOff>114300</xdr:colOff>
      <xdr:row>103</xdr:row>
      <xdr:rowOff>161289</xdr:rowOff>
    </xdr:to>
    <xdr:sp macro="" textlink="">
      <xdr:nvSpPr>
        <xdr:cNvPr id="795" name="楕円 794">
          <a:extLst>
            <a:ext uri="{FF2B5EF4-FFF2-40B4-BE49-F238E27FC236}">
              <a16:creationId xmlns:a16="http://schemas.microsoft.com/office/drawing/2014/main" id="{8FB3753E-8D40-47AC-AED9-CABCDF3BEE75}"/>
            </a:ext>
          </a:extLst>
        </xdr:cNvPr>
        <xdr:cNvSpPr/>
      </xdr:nvSpPr>
      <xdr:spPr>
        <a:xfrm>
          <a:off x="22110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82566</xdr:rowOff>
    </xdr:from>
    <xdr:ext cx="469744" cy="259045"/>
    <xdr:sp macro="" textlink="">
      <xdr:nvSpPr>
        <xdr:cNvPr id="796" name="【公民館】&#10;一人当たり面積該当値テキスト">
          <a:extLst>
            <a:ext uri="{FF2B5EF4-FFF2-40B4-BE49-F238E27FC236}">
              <a16:creationId xmlns:a16="http://schemas.microsoft.com/office/drawing/2014/main" id="{80BC89FC-1B9D-4EF2-A4E2-4E49E70CCD64}"/>
            </a:ext>
          </a:extLst>
        </xdr:cNvPr>
        <xdr:cNvSpPr txBox="1"/>
      </xdr:nvSpPr>
      <xdr:spPr>
        <a:xfrm>
          <a:off x="22199600"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48261</xdr:rowOff>
    </xdr:from>
    <xdr:to>
      <xdr:col>112</xdr:col>
      <xdr:colOff>38100</xdr:colOff>
      <xdr:row>104</xdr:row>
      <xdr:rowOff>149861</xdr:rowOff>
    </xdr:to>
    <xdr:sp macro="" textlink="">
      <xdr:nvSpPr>
        <xdr:cNvPr id="797" name="楕円 796">
          <a:extLst>
            <a:ext uri="{FF2B5EF4-FFF2-40B4-BE49-F238E27FC236}">
              <a16:creationId xmlns:a16="http://schemas.microsoft.com/office/drawing/2014/main" id="{2F502A21-18A9-43D1-B0E1-65A37CD2E6B6}"/>
            </a:ext>
          </a:extLst>
        </xdr:cNvPr>
        <xdr:cNvSpPr/>
      </xdr:nvSpPr>
      <xdr:spPr>
        <a:xfrm>
          <a:off x="2127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110489</xdr:rowOff>
    </xdr:from>
    <xdr:to>
      <xdr:col>116</xdr:col>
      <xdr:colOff>63500</xdr:colOff>
      <xdr:row>104</xdr:row>
      <xdr:rowOff>99061</xdr:rowOff>
    </xdr:to>
    <xdr:cxnSp macro="">
      <xdr:nvCxnSpPr>
        <xdr:cNvPr id="798" name="直線コネクタ 797">
          <a:extLst>
            <a:ext uri="{FF2B5EF4-FFF2-40B4-BE49-F238E27FC236}">
              <a16:creationId xmlns:a16="http://schemas.microsoft.com/office/drawing/2014/main" id="{F656DC21-31A6-4A89-9D80-B610496404EF}"/>
            </a:ext>
          </a:extLst>
        </xdr:cNvPr>
        <xdr:cNvCxnSpPr/>
      </xdr:nvCxnSpPr>
      <xdr:spPr>
        <a:xfrm flipV="1">
          <a:off x="21323300" y="17769839"/>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63500</xdr:rowOff>
    </xdr:from>
    <xdr:to>
      <xdr:col>107</xdr:col>
      <xdr:colOff>101600</xdr:colOff>
      <xdr:row>104</xdr:row>
      <xdr:rowOff>165100</xdr:rowOff>
    </xdr:to>
    <xdr:sp macro="" textlink="">
      <xdr:nvSpPr>
        <xdr:cNvPr id="799" name="楕円 798">
          <a:extLst>
            <a:ext uri="{FF2B5EF4-FFF2-40B4-BE49-F238E27FC236}">
              <a16:creationId xmlns:a16="http://schemas.microsoft.com/office/drawing/2014/main" id="{A73ECAAF-9A60-4126-BCE0-ADF0AB293388}"/>
            </a:ext>
          </a:extLst>
        </xdr:cNvPr>
        <xdr:cNvSpPr/>
      </xdr:nvSpPr>
      <xdr:spPr>
        <a:xfrm>
          <a:off x="20383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99061</xdr:rowOff>
    </xdr:from>
    <xdr:to>
      <xdr:col>111</xdr:col>
      <xdr:colOff>177800</xdr:colOff>
      <xdr:row>104</xdr:row>
      <xdr:rowOff>114300</xdr:rowOff>
    </xdr:to>
    <xdr:cxnSp macro="">
      <xdr:nvCxnSpPr>
        <xdr:cNvPr id="800" name="直線コネクタ 799">
          <a:extLst>
            <a:ext uri="{FF2B5EF4-FFF2-40B4-BE49-F238E27FC236}">
              <a16:creationId xmlns:a16="http://schemas.microsoft.com/office/drawing/2014/main" id="{0BC499F3-DBE2-4378-A35F-8B68B47222F9}"/>
            </a:ext>
          </a:extLst>
        </xdr:cNvPr>
        <xdr:cNvCxnSpPr/>
      </xdr:nvCxnSpPr>
      <xdr:spPr>
        <a:xfrm flipV="1">
          <a:off x="20434300" y="179298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63500</xdr:rowOff>
    </xdr:from>
    <xdr:to>
      <xdr:col>102</xdr:col>
      <xdr:colOff>165100</xdr:colOff>
      <xdr:row>104</xdr:row>
      <xdr:rowOff>165100</xdr:rowOff>
    </xdr:to>
    <xdr:sp macro="" textlink="">
      <xdr:nvSpPr>
        <xdr:cNvPr id="801" name="楕円 800">
          <a:extLst>
            <a:ext uri="{FF2B5EF4-FFF2-40B4-BE49-F238E27FC236}">
              <a16:creationId xmlns:a16="http://schemas.microsoft.com/office/drawing/2014/main" id="{99F513FC-E049-448F-B366-23C636DAC947}"/>
            </a:ext>
          </a:extLst>
        </xdr:cNvPr>
        <xdr:cNvSpPr/>
      </xdr:nvSpPr>
      <xdr:spPr>
        <a:xfrm>
          <a:off x="19494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114300</xdr:rowOff>
    </xdr:from>
    <xdr:to>
      <xdr:col>107</xdr:col>
      <xdr:colOff>50800</xdr:colOff>
      <xdr:row>104</xdr:row>
      <xdr:rowOff>114300</xdr:rowOff>
    </xdr:to>
    <xdr:cxnSp macro="">
      <xdr:nvCxnSpPr>
        <xdr:cNvPr id="802" name="直線コネクタ 801">
          <a:extLst>
            <a:ext uri="{FF2B5EF4-FFF2-40B4-BE49-F238E27FC236}">
              <a16:creationId xmlns:a16="http://schemas.microsoft.com/office/drawing/2014/main" id="{9F9FB681-B9CB-4255-9F6C-612F5153371F}"/>
            </a:ext>
          </a:extLst>
        </xdr:cNvPr>
        <xdr:cNvCxnSpPr/>
      </xdr:nvCxnSpPr>
      <xdr:spPr>
        <a:xfrm>
          <a:off x="19545300" y="1794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03" name="n_1aveValue【公民館】&#10;一人当たり面積">
          <a:extLst>
            <a:ext uri="{FF2B5EF4-FFF2-40B4-BE49-F238E27FC236}">
              <a16:creationId xmlns:a16="http://schemas.microsoft.com/office/drawing/2014/main" id="{B57652A5-CFE8-4692-9459-6064C4CE2E5B}"/>
            </a:ext>
          </a:extLst>
        </xdr:cNvPr>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804" name="n_2aveValue【公民館】&#10;一人当たり面積">
          <a:extLst>
            <a:ext uri="{FF2B5EF4-FFF2-40B4-BE49-F238E27FC236}">
              <a16:creationId xmlns:a16="http://schemas.microsoft.com/office/drawing/2014/main" id="{39E5B007-7076-4F85-8619-F3A9D6CC7F22}"/>
            </a:ext>
          </a:extLst>
        </xdr:cNvPr>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805" name="n_3aveValue【公民館】&#10;一人当たり面積">
          <a:extLst>
            <a:ext uri="{FF2B5EF4-FFF2-40B4-BE49-F238E27FC236}">
              <a16:creationId xmlns:a16="http://schemas.microsoft.com/office/drawing/2014/main" id="{4D7FFF07-8408-475E-8FFD-B66D05FDF06D}"/>
            </a:ext>
          </a:extLst>
        </xdr:cNvPr>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806" name="n_4aveValue【公民館】&#10;一人当たり面積">
          <a:extLst>
            <a:ext uri="{FF2B5EF4-FFF2-40B4-BE49-F238E27FC236}">
              <a16:creationId xmlns:a16="http://schemas.microsoft.com/office/drawing/2014/main" id="{2CD005E5-AE19-4925-BE9B-3A3657018882}"/>
            </a:ext>
          </a:extLst>
        </xdr:cNvPr>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166388</xdr:rowOff>
    </xdr:from>
    <xdr:ext cx="469744" cy="259045"/>
    <xdr:sp macro="" textlink="">
      <xdr:nvSpPr>
        <xdr:cNvPr id="807" name="n_1mainValue【公民館】&#10;一人当たり面積">
          <a:extLst>
            <a:ext uri="{FF2B5EF4-FFF2-40B4-BE49-F238E27FC236}">
              <a16:creationId xmlns:a16="http://schemas.microsoft.com/office/drawing/2014/main" id="{4CBA4160-DBA6-4723-88AF-7ABC007B5ACD}"/>
            </a:ext>
          </a:extLst>
        </xdr:cNvPr>
        <xdr:cNvSpPr txBox="1"/>
      </xdr:nvSpPr>
      <xdr:spPr>
        <a:xfrm>
          <a:off x="21075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10177</xdr:rowOff>
    </xdr:from>
    <xdr:ext cx="469744" cy="259045"/>
    <xdr:sp macro="" textlink="">
      <xdr:nvSpPr>
        <xdr:cNvPr id="808" name="n_2mainValue【公民館】&#10;一人当たり面積">
          <a:extLst>
            <a:ext uri="{FF2B5EF4-FFF2-40B4-BE49-F238E27FC236}">
              <a16:creationId xmlns:a16="http://schemas.microsoft.com/office/drawing/2014/main" id="{DBEB8005-74CC-4FD8-96A8-F4F667367DAB}"/>
            </a:ext>
          </a:extLst>
        </xdr:cNvPr>
        <xdr:cNvSpPr txBox="1"/>
      </xdr:nvSpPr>
      <xdr:spPr>
        <a:xfrm>
          <a:off x="20199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10177</xdr:rowOff>
    </xdr:from>
    <xdr:ext cx="469744" cy="259045"/>
    <xdr:sp macro="" textlink="">
      <xdr:nvSpPr>
        <xdr:cNvPr id="809" name="n_3mainValue【公民館】&#10;一人当たり面積">
          <a:extLst>
            <a:ext uri="{FF2B5EF4-FFF2-40B4-BE49-F238E27FC236}">
              <a16:creationId xmlns:a16="http://schemas.microsoft.com/office/drawing/2014/main" id="{C414FF35-2382-422E-AC29-718DF66E8822}"/>
            </a:ext>
          </a:extLst>
        </xdr:cNvPr>
        <xdr:cNvSpPr txBox="1"/>
      </xdr:nvSpPr>
      <xdr:spPr>
        <a:xfrm>
          <a:off x="19310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a:extLst>
            <a:ext uri="{FF2B5EF4-FFF2-40B4-BE49-F238E27FC236}">
              <a16:creationId xmlns:a16="http://schemas.microsoft.com/office/drawing/2014/main" id="{F165B2B4-EE6C-4677-BA73-1EB478D1E18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a:extLst>
            <a:ext uri="{FF2B5EF4-FFF2-40B4-BE49-F238E27FC236}">
              <a16:creationId xmlns:a16="http://schemas.microsoft.com/office/drawing/2014/main" id="{367E51AF-10C3-4DC5-BA8F-1BA44AAEE42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a:extLst>
            <a:ext uri="{FF2B5EF4-FFF2-40B4-BE49-F238E27FC236}">
              <a16:creationId xmlns:a16="http://schemas.microsoft.com/office/drawing/2014/main" id="{9A29543E-C8F1-4B76-9F1A-2198D1F38EE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ほとんどの類型において，有形固定資産減価償却率は類似団体平均を下回っているものの，道路及び認定こども園・幼稚園・保育所においては，類似団体平均を上回っている。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耐用年数を迎える道路及び保育所が多いことが影響している。道路及び保育所においても，公共施設等総合管理計画等に基づき，計画的な修繕や大規模改修を行うこととしており，施設の長寿命化と適正な維持管理を行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道路の一人当たりの延長は減少したものの，類似団体平均を上回っている。また，市営住宅の一人当たりの面積は増加したものの，類似団体を下回っている。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学校施設，児童館，公民館の一人当たり面積については，類似団体平均を大きく上回っている。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8311B5B-3D30-4E9A-84B6-C0C930F4AF3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43E8417-AC12-4F8B-A129-AEFD06D861E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F9D7FDE-D7E6-4A01-BC9B-CCE9E12EF3E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001224B-1219-4BFE-A3CF-D20CB31AC18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F64F5BD-1D8D-4872-AD99-BB15AD019D2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FA0D4D9-4746-44D6-BDE0-54A261D9AA6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9E0A37A-4EBD-446B-AE0F-F6F64EE6237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951E45A-BC36-4D5F-AEE6-241C5C6F610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E3A3010-DE18-47FB-BC59-292E77B73EF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4A9B043-15EA-4EC9-A1F5-B024DA7A051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288,470
286,796
886.47
116,955,668
115,998,661
411,281
63,970,173
133,374,073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9547EEE-CE46-4FB4-8113-F4B0BF6A432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B64BBF1-3A0B-4F81-BB0D-C2CB08181B1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92A2EB7-FBB6-4F89-AAC6-E181D0D0732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3DC77A6-1B35-4ED8-9EEC-2E28C87B827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3059933-5F15-4B64-B257-E7318F9468C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5DA4455-90DB-473D-B0E3-38E7F659C2B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C0A9272-547C-4157-9824-C65DCEC3C74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3DD65DA-A9C8-4132-808C-D629A3258F5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9811E0D-63B5-42A5-8620-0C78B089434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D68BF75-078F-410A-817E-F779A0C6EBF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45D7819-D071-4429-9949-48E9F71D2B2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A140308-E00C-4F66-A35B-5897FB87E1C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E298545-FA5F-4A4A-AC46-930707AAE81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B479C02-B005-4F17-9CD7-793999C14FF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15192D8-B9DD-46F9-BCD6-F16FAD6576C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5613FBA-CAC0-4640-82DF-F088966431D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AC4F176-7A9E-4CA6-908E-CDFE71B7791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5E079C9-0F3D-49FE-B2EA-27B32EDCB21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C938DB6-E78D-4C10-85F7-71F2B04ABC3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DAF7BAE-EAA5-4F9D-8F93-674AF533762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FDA8F2E-27C5-4C7E-9507-3F4326F5477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45C132E-0217-45A8-BDC9-BEB7B46D47E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F3DB892-5CFB-4E04-986F-25517FAD9CE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C228C9C-2289-4371-ADBE-D1BDC49EB11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4017057-7FC4-4026-989D-7B1C07FFA51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73812F8-B814-44CD-AA32-2A99E83D2C2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67DB6E5-0D4F-4749-A2BC-310E4B08259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EAF8DD1-38A5-4E10-ADE8-F83B530C2E6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4C76A86-0B9B-48B4-A70C-74171945E7D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C0A9BFE-5AAE-4FDE-AE00-F0D53179F6F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CA36849-EA56-41A0-8D12-10EF292B4B3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EC825C7-598B-4CFA-B52F-80071D15A4D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BE491BE-E646-44B6-9829-B7F55E4657D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ACF8C6C-E15D-4EE2-9784-D7F4D6B8DCA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D70A01C-E24C-46DA-B6D4-9D6270D16B8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94BF344-4FB9-4BBA-B61D-03CB6A4B242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DB90625-2171-4913-81E1-99A115A117A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4BE00B1-31C9-4F0E-B5B5-BD1BD15DEE7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057BCA7-5820-4793-BEA2-9C2272DB95A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B2469E6-AD7A-4112-8258-F05C131C976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C547950-6147-4CD9-A668-520D4C9BB8A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CBC5408-F4F1-4584-9FE5-583467D2461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F2D28E0-F516-4B84-A131-601D01E411D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4AA7A0F-F063-4E3B-BB40-66ED0DB6616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6C58CA6-0D93-4063-8779-6801ADB3CAE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E175EC6-27E0-4EA6-B33B-FDEF94CCD36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a:extLst>
            <a:ext uri="{FF2B5EF4-FFF2-40B4-BE49-F238E27FC236}">
              <a16:creationId xmlns:a16="http://schemas.microsoft.com/office/drawing/2014/main" id="{A226C4D9-BBD0-4A41-BC6F-E2615F06A7D1}"/>
            </a:ext>
          </a:extLst>
        </xdr:cNvPr>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a:extLst>
            <a:ext uri="{FF2B5EF4-FFF2-40B4-BE49-F238E27FC236}">
              <a16:creationId xmlns:a16="http://schemas.microsoft.com/office/drawing/2014/main" id="{E228351C-5FBA-4A77-A6D0-6E26283E9621}"/>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a:extLst>
            <a:ext uri="{FF2B5EF4-FFF2-40B4-BE49-F238E27FC236}">
              <a16:creationId xmlns:a16="http://schemas.microsoft.com/office/drawing/2014/main" id="{B0455243-A9C5-4243-8D42-0FACABC72F78}"/>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a:extLst>
            <a:ext uri="{FF2B5EF4-FFF2-40B4-BE49-F238E27FC236}">
              <a16:creationId xmlns:a16="http://schemas.microsoft.com/office/drawing/2014/main" id="{25C848D6-BB81-40C9-BCE5-162C1A1594A1}"/>
            </a:ext>
          </a:extLst>
        </xdr:cNvPr>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a:extLst>
            <a:ext uri="{FF2B5EF4-FFF2-40B4-BE49-F238E27FC236}">
              <a16:creationId xmlns:a16="http://schemas.microsoft.com/office/drawing/2014/main" id="{F42C472F-0601-4342-877F-310078E4647B}"/>
            </a:ext>
          </a:extLst>
        </xdr:cNvPr>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a:extLst>
            <a:ext uri="{FF2B5EF4-FFF2-40B4-BE49-F238E27FC236}">
              <a16:creationId xmlns:a16="http://schemas.microsoft.com/office/drawing/2014/main" id="{0BFD924F-1AF4-4D70-9CE4-84B1E4F99B79}"/>
            </a:ext>
          </a:extLst>
        </xdr:cNvPr>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a:extLst>
            <a:ext uri="{FF2B5EF4-FFF2-40B4-BE49-F238E27FC236}">
              <a16:creationId xmlns:a16="http://schemas.microsoft.com/office/drawing/2014/main" id="{FFF1A266-23D8-4996-BF6E-C504338E3A97}"/>
            </a:ext>
          </a:extLst>
        </xdr:cNvPr>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139C04EF-E991-44FD-97E3-68490348D160}"/>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a:extLst>
            <a:ext uri="{FF2B5EF4-FFF2-40B4-BE49-F238E27FC236}">
              <a16:creationId xmlns:a16="http://schemas.microsoft.com/office/drawing/2014/main" id="{85C9B503-7906-44E4-B643-74ACD4FDF46B}"/>
            </a:ext>
          </a:extLst>
        </xdr:cNvPr>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a:extLst>
            <a:ext uri="{FF2B5EF4-FFF2-40B4-BE49-F238E27FC236}">
              <a16:creationId xmlns:a16="http://schemas.microsoft.com/office/drawing/2014/main" id="{26063EE5-8D51-4EDC-A425-63D94783626B}"/>
            </a:ext>
          </a:extLst>
        </xdr:cNvPr>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5ADD6FB8-F1F0-4AC9-8DD7-90FDC4FEEB45}"/>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3584018-25C0-44A3-988A-1D8E04A2782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BB57CCF-772F-4483-9320-D1D2806314E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C57C69C-F49E-4A0D-AEFB-97CA1647638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1A5D557-E27C-40F5-B488-351388A80FF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A3DE3E3-450D-4DF8-A1C1-076FE1EF61D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53158</xdr:rowOff>
    </xdr:from>
    <xdr:to>
      <xdr:col>24</xdr:col>
      <xdr:colOff>114300</xdr:colOff>
      <xdr:row>37</xdr:row>
      <xdr:rowOff>154758</xdr:rowOff>
    </xdr:to>
    <xdr:sp macro="" textlink="">
      <xdr:nvSpPr>
        <xdr:cNvPr id="74" name="楕円 73">
          <a:extLst>
            <a:ext uri="{FF2B5EF4-FFF2-40B4-BE49-F238E27FC236}">
              <a16:creationId xmlns:a16="http://schemas.microsoft.com/office/drawing/2014/main" id="{0DAEAF66-6586-499A-B266-880647E2D80C}"/>
            </a:ext>
          </a:extLst>
        </xdr:cNvPr>
        <xdr:cNvSpPr/>
      </xdr:nvSpPr>
      <xdr:spPr>
        <a:xfrm>
          <a:off x="45847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31585</xdr:rowOff>
    </xdr:from>
    <xdr:ext cx="405111" cy="259045"/>
    <xdr:sp macro="" textlink="">
      <xdr:nvSpPr>
        <xdr:cNvPr id="75" name="【図書館】&#10;有形固定資産減価償却率該当値テキスト">
          <a:extLst>
            <a:ext uri="{FF2B5EF4-FFF2-40B4-BE49-F238E27FC236}">
              <a16:creationId xmlns:a16="http://schemas.microsoft.com/office/drawing/2014/main" id="{B8E9FDA2-BA81-4491-9917-66D5F133AD18}"/>
            </a:ext>
          </a:extLst>
        </xdr:cNvPr>
        <xdr:cNvSpPr txBox="1"/>
      </xdr:nvSpPr>
      <xdr:spPr>
        <a:xfrm>
          <a:off x="4673600"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20501</xdr:rowOff>
    </xdr:from>
    <xdr:to>
      <xdr:col>20</xdr:col>
      <xdr:colOff>38100</xdr:colOff>
      <xdr:row>37</xdr:row>
      <xdr:rowOff>122101</xdr:rowOff>
    </xdr:to>
    <xdr:sp macro="" textlink="">
      <xdr:nvSpPr>
        <xdr:cNvPr id="76" name="楕円 75">
          <a:extLst>
            <a:ext uri="{FF2B5EF4-FFF2-40B4-BE49-F238E27FC236}">
              <a16:creationId xmlns:a16="http://schemas.microsoft.com/office/drawing/2014/main" id="{A1E3EFA6-E63E-4570-B8A8-4600293F6BB5}"/>
            </a:ext>
          </a:extLst>
        </xdr:cNvPr>
        <xdr:cNvSpPr/>
      </xdr:nvSpPr>
      <xdr:spPr>
        <a:xfrm>
          <a:off x="3746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71301</xdr:rowOff>
    </xdr:from>
    <xdr:to>
      <xdr:col>24</xdr:col>
      <xdr:colOff>63500</xdr:colOff>
      <xdr:row>37</xdr:row>
      <xdr:rowOff>103958</xdr:rowOff>
    </xdr:to>
    <xdr:cxnSp macro="">
      <xdr:nvCxnSpPr>
        <xdr:cNvPr id="77" name="直線コネクタ 76">
          <a:extLst>
            <a:ext uri="{FF2B5EF4-FFF2-40B4-BE49-F238E27FC236}">
              <a16:creationId xmlns:a16="http://schemas.microsoft.com/office/drawing/2014/main" id="{6E2D397D-08E5-4557-979A-A3D070C09EF1}"/>
            </a:ext>
          </a:extLst>
        </xdr:cNvPr>
        <xdr:cNvCxnSpPr/>
      </xdr:nvCxnSpPr>
      <xdr:spPr>
        <a:xfrm>
          <a:off x="3797300" y="641495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157661</xdr:rowOff>
    </xdr:from>
    <xdr:to>
      <xdr:col>15</xdr:col>
      <xdr:colOff>101600</xdr:colOff>
      <xdr:row>37</xdr:row>
      <xdr:rowOff>87811</xdr:rowOff>
    </xdr:to>
    <xdr:sp macro="" textlink="">
      <xdr:nvSpPr>
        <xdr:cNvPr id="78" name="楕円 77">
          <a:extLst>
            <a:ext uri="{FF2B5EF4-FFF2-40B4-BE49-F238E27FC236}">
              <a16:creationId xmlns:a16="http://schemas.microsoft.com/office/drawing/2014/main" id="{70FA6BE2-C0EF-49E5-A127-DC4C607835B1}"/>
            </a:ext>
          </a:extLst>
        </xdr:cNvPr>
        <xdr:cNvSpPr/>
      </xdr:nvSpPr>
      <xdr:spPr>
        <a:xfrm>
          <a:off x="2857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37011</xdr:rowOff>
    </xdr:from>
    <xdr:to>
      <xdr:col>19</xdr:col>
      <xdr:colOff>177800</xdr:colOff>
      <xdr:row>37</xdr:row>
      <xdr:rowOff>71301</xdr:rowOff>
    </xdr:to>
    <xdr:cxnSp macro="">
      <xdr:nvCxnSpPr>
        <xdr:cNvPr id="79" name="直線コネクタ 78">
          <a:extLst>
            <a:ext uri="{FF2B5EF4-FFF2-40B4-BE49-F238E27FC236}">
              <a16:creationId xmlns:a16="http://schemas.microsoft.com/office/drawing/2014/main" id="{3F505474-87BD-4852-804E-7FB6C0F427E8}"/>
            </a:ext>
          </a:extLst>
        </xdr:cNvPr>
        <xdr:cNvCxnSpPr/>
      </xdr:nvCxnSpPr>
      <xdr:spPr>
        <a:xfrm>
          <a:off x="2908300" y="638066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125004</xdr:rowOff>
    </xdr:from>
    <xdr:to>
      <xdr:col>10</xdr:col>
      <xdr:colOff>165100</xdr:colOff>
      <xdr:row>37</xdr:row>
      <xdr:rowOff>55154</xdr:rowOff>
    </xdr:to>
    <xdr:sp macro="" textlink="">
      <xdr:nvSpPr>
        <xdr:cNvPr id="80" name="楕円 79">
          <a:extLst>
            <a:ext uri="{FF2B5EF4-FFF2-40B4-BE49-F238E27FC236}">
              <a16:creationId xmlns:a16="http://schemas.microsoft.com/office/drawing/2014/main" id="{B2314F10-75F1-4F2A-9BA0-1B57DD42BFC8}"/>
            </a:ext>
          </a:extLst>
        </xdr:cNvPr>
        <xdr:cNvSpPr/>
      </xdr:nvSpPr>
      <xdr:spPr>
        <a:xfrm>
          <a:off x="1968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4354</xdr:rowOff>
    </xdr:from>
    <xdr:to>
      <xdr:col>15</xdr:col>
      <xdr:colOff>50800</xdr:colOff>
      <xdr:row>37</xdr:row>
      <xdr:rowOff>37011</xdr:rowOff>
    </xdr:to>
    <xdr:cxnSp macro="">
      <xdr:nvCxnSpPr>
        <xdr:cNvPr id="81" name="直線コネクタ 80">
          <a:extLst>
            <a:ext uri="{FF2B5EF4-FFF2-40B4-BE49-F238E27FC236}">
              <a16:creationId xmlns:a16="http://schemas.microsoft.com/office/drawing/2014/main" id="{30FA2DD8-31F8-40E6-B45C-DF4A33ED7E80}"/>
            </a:ext>
          </a:extLst>
        </xdr:cNvPr>
        <xdr:cNvCxnSpPr/>
      </xdr:nvCxnSpPr>
      <xdr:spPr>
        <a:xfrm>
          <a:off x="2019300" y="634800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2" name="n_1aveValue【図書館】&#10;有形固定資産減価償却率">
          <a:extLst>
            <a:ext uri="{FF2B5EF4-FFF2-40B4-BE49-F238E27FC236}">
              <a16:creationId xmlns:a16="http://schemas.microsoft.com/office/drawing/2014/main" id="{8E924174-AA54-43E4-B185-7742869380F4}"/>
            </a:ext>
          </a:extLst>
        </xdr:cNvPr>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3" name="n_2aveValue【図書館】&#10;有形固定資産減価償却率">
          <a:extLst>
            <a:ext uri="{FF2B5EF4-FFF2-40B4-BE49-F238E27FC236}">
              <a16:creationId xmlns:a16="http://schemas.microsoft.com/office/drawing/2014/main" id="{AC94EB20-D854-431A-B40C-FDDBD056FB12}"/>
            </a:ext>
          </a:extLst>
        </xdr:cNvPr>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60977</xdr:rowOff>
    </xdr:from>
    <xdr:ext cx="405111" cy="259045"/>
    <xdr:sp macro="" textlink="">
      <xdr:nvSpPr>
        <xdr:cNvPr id="84" name="n_3aveValue【図書館】&#10;有形固定資産減価償却率">
          <a:extLst>
            <a:ext uri="{FF2B5EF4-FFF2-40B4-BE49-F238E27FC236}">
              <a16:creationId xmlns:a16="http://schemas.microsoft.com/office/drawing/2014/main" id="{EF9CDDEE-C9EE-4608-B23F-79C700764115}"/>
            </a:ext>
          </a:extLst>
        </xdr:cNvPr>
        <xdr:cNvSpPr txBox="1"/>
      </xdr:nvSpPr>
      <xdr:spPr>
        <a:xfrm>
          <a:off x="1816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a:extLst>
            <a:ext uri="{FF2B5EF4-FFF2-40B4-BE49-F238E27FC236}">
              <a16:creationId xmlns:a16="http://schemas.microsoft.com/office/drawing/2014/main" id="{2A3110CF-3837-4AD9-9BD2-D9C8762D0794}"/>
            </a:ext>
          </a:extLst>
        </xdr:cNvPr>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113228</xdr:rowOff>
    </xdr:from>
    <xdr:ext cx="405111" cy="259045"/>
    <xdr:sp macro="" textlink="">
      <xdr:nvSpPr>
        <xdr:cNvPr id="86" name="n_1mainValue【図書館】&#10;有形固定資産減価償却率">
          <a:extLst>
            <a:ext uri="{FF2B5EF4-FFF2-40B4-BE49-F238E27FC236}">
              <a16:creationId xmlns:a16="http://schemas.microsoft.com/office/drawing/2014/main" id="{BEDA86C9-0124-4D25-B6E4-3DE708B27B0B}"/>
            </a:ext>
          </a:extLst>
        </xdr:cNvPr>
        <xdr:cNvSpPr txBox="1"/>
      </xdr:nvSpPr>
      <xdr:spPr>
        <a:xfrm>
          <a:off x="35820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78938</xdr:rowOff>
    </xdr:from>
    <xdr:ext cx="405111" cy="259045"/>
    <xdr:sp macro="" textlink="">
      <xdr:nvSpPr>
        <xdr:cNvPr id="87" name="n_2mainValue【図書館】&#10;有形固定資産減価償却率">
          <a:extLst>
            <a:ext uri="{FF2B5EF4-FFF2-40B4-BE49-F238E27FC236}">
              <a16:creationId xmlns:a16="http://schemas.microsoft.com/office/drawing/2014/main" id="{2798DDA9-F9B6-4532-9BA7-72BD97835844}"/>
            </a:ext>
          </a:extLst>
        </xdr:cNvPr>
        <xdr:cNvSpPr txBox="1"/>
      </xdr:nvSpPr>
      <xdr:spPr>
        <a:xfrm>
          <a:off x="2705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71681</xdr:rowOff>
    </xdr:from>
    <xdr:ext cx="405111" cy="259045"/>
    <xdr:sp macro="" textlink="">
      <xdr:nvSpPr>
        <xdr:cNvPr id="88" name="n_3mainValue【図書館】&#10;有形固定資産減価償却率">
          <a:extLst>
            <a:ext uri="{FF2B5EF4-FFF2-40B4-BE49-F238E27FC236}">
              <a16:creationId xmlns:a16="http://schemas.microsoft.com/office/drawing/2014/main" id="{6F9D4CEB-2DE9-4215-AA61-6F3CD021DDF7}"/>
            </a:ext>
          </a:extLst>
        </xdr:cNvPr>
        <xdr:cNvSpPr txBox="1"/>
      </xdr:nvSpPr>
      <xdr:spPr>
        <a:xfrm>
          <a:off x="1816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503E19A2-CB5E-40E1-89BD-FE3D7E968DC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47D6861-58D4-4D81-AA74-4EBCD7E1BED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D715F26-85AE-4A8E-A1FC-7F03AE850BF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CDBD276E-72A9-4B6C-B23C-B71A6EE1641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5EBC6AF3-376A-4E13-A149-37F9326012E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ED4E70C-1934-449E-BA5B-B0270E215AF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7BD1D5A-3930-493E-81E7-3B1C93DB14C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71D765C-2E38-4ACA-B0CA-BE52F466668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504CB97D-CFC2-4D99-BBE7-1D2D4AEC3EB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3AD76184-8BB8-44F3-8FA6-5111C8AC170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4DD9DCDE-F582-4D99-8902-982481EFB98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6BCC4777-3633-4CF7-8BFA-DA897561AC6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B6B31081-66A5-4CE9-80E0-77A9B6DAAB8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CDEA8BBD-CB8E-44DA-85B2-2CA38DD8E23A}"/>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D179F82E-1885-4F79-90D3-70DC022F76F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0BEBC85C-0F8C-449B-B7AC-BD9F1BC3A0E1}"/>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BE8DAB72-C3D5-4CAB-8DE0-BDA07CD10C8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CF0C99FB-274F-4286-9ED3-39A17367E2CF}"/>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92E402F5-E21A-4553-A7D8-62E784A007C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D012CDFF-7B10-4830-883A-38C02CCB4EA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831ACDBF-1B56-42E2-B8DA-4F00ED158E0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0" name="直線コネクタ 109">
          <a:extLst>
            <a:ext uri="{FF2B5EF4-FFF2-40B4-BE49-F238E27FC236}">
              <a16:creationId xmlns:a16="http://schemas.microsoft.com/office/drawing/2014/main" id="{24ED9E3C-96D7-4DA0-9864-C94A8C034A5B}"/>
            </a:ext>
          </a:extLst>
        </xdr:cNvPr>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1" name="【図書館】&#10;一人当たり面積最小値テキスト">
          <a:extLst>
            <a:ext uri="{FF2B5EF4-FFF2-40B4-BE49-F238E27FC236}">
              <a16:creationId xmlns:a16="http://schemas.microsoft.com/office/drawing/2014/main" id="{699DAB34-CB1B-48B5-AB0E-5340532A40A3}"/>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2" name="直線コネクタ 111">
          <a:extLst>
            <a:ext uri="{FF2B5EF4-FFF2-40B4-BE49-F238E27FC236}">
              <a16:creationId xmlns:a16="http://schemas.microsoft.com/office/drawing/2014/main" id="{E1F2366B-82B0-4DDC-B965-15AAB3D4ACF5}"/>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3" name="【図書館】&#10;一人当たり面積最大値テキスト">
          <a:extLst>
            <a:ext uri="{FF2B5EF4-FFF2-40B4-BE49-F238E27FC236}">
              <a16:creationId xmlns:a16="http://schemas.microsoft.com/office/drawing/2014/main" id="{FD99BCC4-4D14-4C5E-8F6A-A43505D8189C}"/>
            </a:ext>
          </a:extLst>
        </xdr:cNvPr>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4" name="直線コネクタ 113">
          <a:extLst>
            <a:ext uri="{FF2B5EF4-FFF2-40B4-BE49-F238E27FC236}">
              <a16:creationId xmlns:a16="http://schemas.microsoft.com/office/drawing/2014/main" id="{414F434D-85A5-493A-B80D-AA99AEB1D6E2}"/>
            </a:ext>
          </a:extLst>
        </xdr:cNvPr>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5" name="【図書館】&#10;一人当たり面積平均値テキスト">
          <a:extLst>
            <a:ext uri="{FF2B5EF4-FFF2-40B4-BE49-F238E27FC236}">
              <a16:creationId xmlns:a16="http://schemas.microsoft.com/office/drawing/2014/main" id="{B866E055-C9CD-45FB-9896-ED37D1B61B85}"/>
            </a:ext>
          </a:extLst>
        </xdr:cNvPr>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a:extLst>
            <a:ext uri="{FF2B5EF4-FFF2-40B4-BE49-F238E27FC236}">
              <a16:creationId xmlns:a16="http://schemas.microsoft.com/office/drawing/2014/main" id="{070171F5-6985-430F-8B1F-B5267FEC514F}"/>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a:extLst>
            <a:ext uri="{FF2B5EF4-FFF2-40B4-BE49-F238E27FC236}">
              <a16:creationId xmlns:a16="http://schemas.microsoft.com/office/drawing/2014/main" id="{A929E324-381A-43AA-BD90-834D1739ACA1}"/>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a:extLst>
            <a:ext uri="{FF2B5EF4-FFF2-40B4-BE49-F238E27FC236}">
              <a16:creationId xmlns:a16="http://schemas.microsoft.com/office/drawing/2014/main" id="{3E342CB1-7950-4C59-80F2-8505907594DA}"/>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9" name="フローチャート: 判断 118">
          <a:extLst>
            <a:ext uri="{FF2B5EF4-FFF2-40B4-BE49-F238E27FC236}">
              <a16:creationId xmlns:a16="http://schemas.microsoft.com/office/drawing/2014/main" id="{3841431A-7904-4062-9CDB-06FC8980AF68}"/>
            </a:ext>
          </a:extLst>
        </xdr:cNvPr>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0" name="フローチャート: 判断 119">
          <a:extLst>
            <a:ext uri="{FF2B5EF4-FFF2-40B4-BE49-F238E27FC236}">
              <a16:creationId xmlns:a16="http://schemas.microsoft.com/office/drawing/2014/main" id="{A937518B-9D73-4490-B18C-EF5F903287AB}"/>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80D9D67-4456-46F6-9EC9-89B17AC3C38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A25DD18-3E03-4904-B34B-832F5920C90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14A47D1-D176-47AD-A0AA-60AB84132ED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8F0D04E-2011-4971-B167-06D9B12D293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A60D5FB-BEDC-4840-9FE9-AA1D454D0AD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6" name="楕円 125">
          <a:extLst>
            <a:ext uri="{FF2B5EF4-FFF2-40B4-BE49-F238E27FC236}">
              <a16:creationId xmlns:a16="http://schemas.microsoft.com/office/drawing/2014/main" id="{0F11A569-7D87-4CFF-A3E6-17F3ADB9D8D1}"/>
            </a:ext>
          </a:extLst>
        </xdr:cNvPr>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27" name="【図書館】&#10;一人当たり面積該当値テキスト">
          <a:extLst>
            <a:ext uri="{FF2B5EF4-FFF2-40B4-BE49-F238E27FC236}">
              <a16:creationId xmlns:a16="http://schemas.microsoft.com/office/drawing/2014/main" id="{40F8C8C0-5903-4950-82E9-83DB8CBCA921}"/>
            </a:ext>
          </a:extLst>
        </xdr:cNvPr>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28" name="楕円 127">
          <a:extLst>
            <a:ext uri="{FF2B5EF4-FFF2-40B4-BE49-F238E27FC236}">
              <a16:creationId xmlns:a16="http://schemas.microsoft.com/office/drawing/2014/main" id="{D331BEA3-1CED-4B7E-BD4E-209014CB3F88}"/>
            </a:ext>
          </a:extLst>
        </xdr:cNvPr>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41910</xdr:rowOff>
    </xdr:to>
    <xdr:cxnSp macro="">
      <xdr:nvCxnSpPr>
        <xdr:cNvPr id="129" name="直線コネクタ 128">
          <a:extLst>
            <a:ext uri="{FF2B5EF4-FFF2-40B4-BE49-F238E27FC236}">
              <a16:creationId xmlns:a16="http://schemas.microsoft.com/office/drawing/2014/main" id="{50C4913D-270F-4579-9BBD-76481DE13656}"/>
            </a:ext>
          </a:extLst>
        </xdr:cNvPr>
        <xdr:cNvCxnSpPr/>
      </xdr:nvCxnSpPr>
      <xdr:spPr>
        <a:xfrm flipV="1">
          <a:off x="9639300" y="6705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0" name="楕円 129">
          <a:extLst>
            <a:ext uri="{FF2B5EF4-FFF2-40B4-BE49-F238E27FC236}">
              <a16:creationId xmlns:a16="http://schemas.microsoft.com/office/drawing/2014/main" id="{D37E1677-9354-4353-A4EA-71E4783AB6A2}"/>
            </a:ext>
          </a:extLst>
        </xdr:cNvPr>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41910</xdr:rowOff>
    </xdr:to>
    <xdr:cxnSp macro="">
      <xdr:nvCxnSpPr>
        <xdr:cNvPr id="131" name="直線コネクタ 130">
          <a:extLst>
            <a:ext uri="{FF2B5EF4-FFF2-40B4-BE49-F238E27FC236}">
              <a16:creationId xmlns:a16="http://schemas.microsoft.com/office/drawing/2014/main" id="{E7B69F70-4AB3-478F-9F3B-CE9B121859EB}"/>
            </a:ext>
          </a:extLst>
        </xdr:cNvPr>
        <xdr:cNvCxnSpPr/>
      </xdr:nvCxnSpPr>
      <xdr:spPr>
        <a:xfrm>
          <a:off x="8750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32" name="楕円 131">
          <a:extLst>
            <a:ext uri="{FF2B5EF4-FFF2-40B4-BE49-F238E27FC236}">
              <a16:creationId xmlns:a16="http://schemas.microsoft.com/office/drawing/2014/main" id="{8D4C5CF2-AC16-4953-9A81-62C57BF90651}"/>
            </a:ext>
          </a:extLst>
        </xdr:cNvPr>
        <xdr:cNvSpPr/>
      </xdr:nvSpPr>
      <xdr:spPr>
        <a:xfrm>
          <a:off x="781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41910</xdr:rowOff>
    </xdr:to>
    <xdr:cxnSp macro="">
      <xdr:nvCxnSpPr>
        <xdr:cNvPr id="133" name="直線コネクタ 132">
          <a:extLst>
            <a:ext uri="{FF2B5EF4-FFF2-40B4-BE49-F238E27FC236}">
              <a16:creationId xmlns:a16="http://schemas.microsoft.com/office/drawing/2014/main" id="{ADD4CEA3-4D87-403D-BB59-563DDF30F182}"/>
            </a:ext>
          </a:extLst>
        </xdr:cNvPr>
        <xdr:cNvCxnSpPr/>
      </xdr:nvCxnSpPr>
      <xdr:spPr>
        <a:xfrm>
          <a:off x="7861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4" name="n_1aveValue【図書館】&#10;一人当たり面積">
          <a:extLst>
            <a:ext uri="{FF2B5EF4-FFF2-40B4-BE49-F238E27FC236}">
              <a16:creationId xmlns:a16="http://schemas.microsoft.com/office/drawing/2014/main" id="{B33178D7-F439-4BA6-AD36-A789C7B99E49}"/>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5" name="n_2aveValue【図書館】&#10;一人当たり面積">
          <a:extLst>
            <a:ext uri="{FF2B5EF4-FFF2-40B4-BE49-F238E27FC236}">
              <a16:creationId xmlns:a16="http://schemas.microsoft.com/office/drawing/2014/main" id="{B607D5B5-264C-4C5B-B3A5-F3C45AC45903}"/>
            </a:ext>
          </a:extLst>
        </xdr:cNvPr>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36" name="n_3aveValue【図書館】&#10;一人当たり面積">
          <a:extLst>
            <a:ext uri="{FF2B5EF4-FFF2-40B4-BE49-F238E27FC236}">
              <a16:creationId xmlns:a16="http://schemas.microsoft.com/office/drawing/2014/main" id="{7DA35289-60F9-4DB2-9255-C40180EF9C4A}"/>
            </a:ext>
          </a:extLst>
        </xdr:cNvPr>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37" name="n_4aveValue【図書館】&#10;一人当たり面積">
          <a:extLst>
            <a:ext uri="{FF2B5EF4-FFF2-40B4-BE49-F238E27FC236}">
              <a16:creationId xmlns:a16="http://schemas.microsoft.com/office/drawing/2014/main" id="{2D8A8DBF-0749-4D69-ACC3-D3500BF3A6F6}"/>
            </a:ext>
          </a:extLst>
        </xdr:cNvPr>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83837</xdr:rowOff>
    </xdr:from>
    <xdr:ext cx="469744" cy="259045"/>
    <xdr:sp macro="" textlink="">
      <xdr:nvSpPr>
        <xdr:cNvPr id="138" name="n_1mainValue【図書館】&#10;一人当たり面積">
          <a:extLst>
            <a:ext uri="{FF2B5EF4-FFF2-40B4-BE49-F238E27FC236}">
              <a16:creationId xmlns:a16="http://schemas.microsoft.com/office/drawing/2014/main" id="{46DB3AA1-A89D-4C6E-A233-9071208D7661}"/>
            </a:ext>
          </a:extLst>
        </xdr:cNvPr>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39" name="n_2mainValue【図書館】&#10;一人当たり面積">
          <a:extLst>
            <a:ext uri="{FF2B5EF4-FFF2-40B4-BE49-F238E27FC236}">
              <a16:creationId xmlns:a16="http://schemas.microsoft.com/office/drawing/2014/main" id="{09E17247-4B67-4C41-AABE-79113699A76F}"/>
            </a:ext>
          </a:extLst>
        </xdr:cNvPr>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0" name="n_3mainValue【図書館】&#10;一人当たり面積">
          <a:extLst>
            <a:ext uri="{FF2B5EF4-FFF2-40B4-BE49-F238E27FC236}">
              <a16:creationId xmlns:a16="http://schemas.microsoft.com/office/drawing/2014/main" id="{A6EDD96A-554D-4E57-883B-19A82A5E95C9}"/>
            </a:ext>
          </a:extLst>
        </xdr:cNvPr>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2AFF6B65-3189-4404-9C6E-0A9FD1EFA38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8C3812AC-B2C3-40F9-B1D6-E68B09FFAA0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26F4F3D7-81AF-42A6-A6F5-4674E06F2E7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49BC50C9-1F13-4F0C-8B5E-F676326980E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71E97A68-F7E4-4414-AF1C-BECFCC2227B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7B33C1E5-D76B-4AFA-B6BE-A5303A39234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BF3E484E-89B1-4470-8DBF-5E744056555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76FE7B78-549B-437C-8F8E-C4D108B6181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15B237A7-5200-4D76-B0A6-88394D8787B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CACD721E-B7A1-4FE8-914F-0CB35BFF9F3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F15B25A9-A29D-4B58-95C9-A8C3D9E4BFA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F8EC7730-4393-48C8-9E56-75F70050B81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F75CACE0-BCFA-4960-8FB7-E9FD09F788D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B938F891-F708-476F-927D-606C962282E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BB40F155-B232-4FA3-A6FB-E643C0BB021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9474BA23-D967-41CC-86F1-0A536962158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C95B86C-2E65-4D25-84A1-21008227FC1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87928866-9E79-49C1-9C81-99A0BDE8DDE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17724371-B85D-4F5E-BF85-1AF90099BEE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DF8B66E9-A523-470E-A976-E83ED20B8C7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50DDD74D-8F1C-4F15-BCE7-2794AB157AA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68FCFB81-8E0E-444E-8740-4CA42967877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E456FB5F-AF8F-4E4C-9DBB-6C264D30C87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9192EB21-1BBC-481B-81BC-9CF5691611B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65" name="直線コネクタ 164">
          <a:extLst>
            <a:ext uri="{FF2B5EF4-FFF2-40B4-BE49-F238E27FC236}">
              <a16:creationId xmlns:a16="http://schemas.microsoft.com/office/drawing/2014/main" id="{29D7AF68-5F5C-4516-B9E9-E83AFF942C34}"/>
            </a:ext>
          </a:extLst>
        </xdr:cNvPr>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D66DC1E4-3EE9-4A47-9652-7F664A279D96}"/>
            </a:ext>
          </a:extLst>
        </xdr:cNvPr>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7" name="直線コネクタ 166">
          <a:extLst>
            <a:ext uri="{FF2B5EF4-FFF2-40B4-BE49-F238E27FC236}">
              <a16:creationId xmlns:a16="http://schemas.microsoft.com/office/drawing/2014/main" id="{2791E40B-C3F0-4ED7-A6BD-47A0C895DE6E}"/>
            </a:ext>
          </a:extLst>
        </xdr:cNvPr>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81385ECC-087B-48C9-ABAA-94C0A367F77D}"/>
            </a:ext>
          </a:extLst>
        </xdr:cNvPr>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9" name="直線コネクタ 168">
          <a:extLst>
            <a:ext uri="{FF2B5EF4-FFF2-40B4-BE49-F238E27FC236}">
              <a16:creationId xmlns:a16="http://schemas.microsoft.com/office/drawing/2014/main" id="{4ABE75E5-F88F-4732-B183-8FDC99B982AC}"/>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118127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38800737-0E06-4BFB-830C-084C0ADF2F0F}"/>
            </a:ext>
          </a:extLst>
        </xdr:cNvPr>
        <xdr:cNvSpPr txBox="1"/>
      </xdr:nvSpPr>
      <xdr:spPr>
        <a:xfrm>
          <a:off x="4673600" y="1006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1" name="フローチャート: 判断 170">
          <a:extLst>
            <a:ext uri="{FF2B5EF4-FFF2-40B4-BE49-F238E27FC236}">
              <a16:creationId xmlns:a16="http://schemas.microsoft.com/office/drawing/2014/main" id="{19DD0806-75B6-4F92-9456-C964C7EB8186}"/>
            </a:ext>
          </a:extLst>
        </xdr:cNvPr>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2" name="フローチャート: 判断 171">
          <a:extLst>
            <a:ext uri="{FF2B5EF4-FFF2-40B4-BE49-F238E27FC236}">
              <a16:creationId xmlns:a16="http://schemas.microsoft.com/office/drawing/2014/main" id="{EC215091-E958-4E33-A532-307EB3DB1E37}"/>
            </a:ext>
          </a:extLst>
        </xdr:cNvPr>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3" name="フローチャート: 判断 172">
          <a:extLst>
            <a:ext uri="{FF2B5EF4-FFF2-40B4-BE49-F238E27FC236}">
              <a16:creationId xmlns:a16="http://schemas.microsoft.com/office/drawing/2014/main" id="{F6BC3F4C-2ECE-4A75-A74B-0DE797FB4896}"/>
            </a:ext>
          </a:extLst>
        </xdr:cNvPr>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74" name="フローチャート: 判断 173">
          <a:extLst>
            <a:ext uri="{FF2B5EF4-FFF2-40B4-BE49-F238E27FC236}">
              <a16:creationId xmlns:a16="http://schemas.microsoft.com/office/drawing/2014/main" id="{71BFCCCA-38F8-4676-92F0-F934D8A21D62}"/>
            </a:ext>
          </a:extLst>
        </xdr:cNvPr>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75" name="フローチャート: 判断 174">
          <a:extLst>
            <a:ext uri="{FF2B5EF4-FFF2-40B4-BE49-F238E27FC236}">
              <a16:creationId xmlns:a16="http://schemas.microsoft.com/office/drawing/2014/main" id="{73A4AD4E-8815-44E7-B87A-4B94D162547E}"/>
            </a:ext>
          </a:extLst>
        </xdr:cNvPr>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7C563B3B-E4F1-43E2-AF90-8921B1307C6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933B6D89-51AE-4B9E-AE0D-E13715675E9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28656BB5-BF5A-47A0-94A2-FBAE146E34E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2ECE5211-3209-4864-847C-DFE9297E3FD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D1E75538-A56B-4B44-916F-234615D4637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181" name="楕円 180">
          <a:extLst>
            <a:ext uri="{FF2B5EF4-FFF2-40B4-BE49-F238E27FC236}">
              <a16:creationId xmlns:a16="http://schemas.microsoft.com/office/drawing/2014/main" id="{6A12B527-6BED-4824-82CE-6AF5FA30BD0C}"/>
            </a:ext>
          </a:extLst>
        </xdr:cNvPr>
        <xdr:cNvSpPr/>
      </xdr:nvSpPr>
      <xdr:spPr>
        <a:xfrm>
          <a:off x="4584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143527</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6216CC77-A6E0-4468-A8FE-45100A9DE81C}"/>
            </a:ext>
          </a:extLst>
        </xdr:cNvPr>
        <xdr:cNvSpPr txBox="1"/>
      </xdr:nvSpPr>
      <xdr:spPr>
        <a:xfrm>
          <a:off x="4673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73025</xdr:rowOff>
    </xdr:from>
    <xdr:to>
      <xdr:col>20</xdr:col>
      <xdr:colOff>38100</xdr:colOff>
      <xdr:row>58</xdr:row>
      <xdr:rowOff>3175</xdr:rowOff>
    </xdr:to>
    <xdr:sp macro="" textlink="">
      <xdr:nvSpPr>
        <xdr:cNvPr id="183" name="楕円 182">
          <a:extLst>
            <a:ext uri="{FF2B5EF4-FFF2-40B4-BE49-F238E27FC236}">
              <a16:creationId xmlns:a16="http://schemas.microsoft.com/office/drawing/2014/main" id="{71E6B088-09C7-420E-BFD4-B911AB6D2A6B}"/>
            </a:ext>
          </a:extLst>
        </xdr:cNvPr>
        <xdr:cNvSpPr/>
      </xdr:nvSpPr>
      <xdr:spPr>
        <a:xfrm>
          <a:off x="3746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123825</xdr:rowOff>
    </xdr:from>
    <xdr:to>
      <xdr:col>24</xdr:col>
      <xdr:colOff>63500</xdr:colOff>
      <xdr:row>58</xdr:row>
      <xdr:rowOff>0</xdr:rowOff>
    </xdr:to>
    <xdr:cxnSp macro="">
      <xdr:nvCxnSpPr>
        <xdr:cNvPr id="184" name="直線コネクタ 183">
          <a:extLst>
            <a:ext uri="{FF2B5EF4-FFF2-40B4-BE49-F238E27FC236}">
              <a16:creationId xmlns:a16="http://schemas.microsoft.com/office/drawing/2014/main" id="{FDEA8A73-BEF5-4FDF-95CD-EC5B7621741B}"/>
            </a:ext>
          </a:extLst>
        </xdr:cNvPr>
        <xdr:cNvCxnSpPr/>
      </xdr:nvCxnSpPr>
      <xdr:spPr>
        <a:xfrm>
          <a:off x="3797300" y="98964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48260</xdr:rowOff>
    </xdr:from>
    <xdr:to>
      <xdr:col>15</xdr:col>
      <xdr:colOff>101600</xdr:colOff>
      <xdr:row>57</xdr:row>
      <xdr:rowOff>149860</xdr:rowOff>
    </xdr:to>
    <xdr:sp macro="" textlink="">
      <xdr:nvSpPr>
        <xdr:cNvPr id="185" name="楕円 184">
          <a:extLst>
            <a:ext uri="{FF2B5EF4-FFF2-40B4-BE49-F238E27FC236}">
              <a16:creationId xmlns:a16="http://schemas.microsoft.com/office/drawing/2014/main" id="{7C2B0F1A-B386-45B8-A596-4C42D24D04D8}"/>
            </a:ext>
          </a:extLst>
        </xdr:cNvPr>
        <xdr:cNvSpPr/>
      </xdr:nvSpPr>
      <xdr:spPr>
        <a:xfrm>
          <a:off x="2857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99060</xdr:rowOff>
    </xdr:from>
    <xdr:to>
      <xdr:col>19</xdr:col>
      <xdr:colOff>177800</xdr:colOff>
      <xdr:row>57</xdr:row>
      <xdr:rowOff>123825</xdr:rowOff>
    </xdr:to>
    <xdr:cxnSp macro="">
      <xdr:nvCxnSpPr>
        <xdr:cNvPr id="186" name="直線コネクタ 185">
          <a:extLst>
            <a:ext uri="{FF2B5EF4-FFF2-40B4-BE49-F238E27FC236}">
              <a16:creationId xmlns:a16="http://schemas.microsoft.com/office/drawing/2014/main" id="{5B8F4A03-47F7-4B2B-8D06-9F7EB15F59F2}"/>
            </a:ext>
          </a:extLst>
        </xdr:cNvPr>
        <xdr:cNvCxnSpPr/>
      </xdr:nvCxnSpPr>
      <xdr:spPr>
        <a:xfrm>
          <a:off x="2908300" y="98717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2540</xdr:rowOff>
    </xdr:from>
    <xdr:to>
      <xdr:col>10</xdr:col>
      <xdr:colOff>165100</xdr:colOff>
      <xdr:row>57</xdr:row>
      <xdr:rowOff>104140</xdr:rowOff>
    </xdr:to>
    <xdr:sp macro="" textlink="">
      <xdr:nvSpPr>
        <xdr:cNvPr id="187" name="楕円 186">
          <a:extLst>
            <a:ext uri="{FF2B5EF4-FFF2-40B4-BE49-F238E27FC236}">
              <a16:creationId xmlns:a16="http://schemas.microsoft.com/office/drawing/2014/main" id="{B6F6E148-450A-4F61-B1BD-5B4A326F6BAA}"/>
            </a:ext>
          </a:extLst>
        </xdr:cNvPr>
        <xdr:cNvSpPr/>
      </xdr:nvSpPr>
      <xdr:spPr>
        <a:xfrm>
          <a:off x="1968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53340</xdr:rowOff>
    </xdr:from>
    <xdr:to>
      <xdr:col>15</xdr:col>
      <xdr:colOff>50800</xdr:colOff>
      <xdr:row>57</xdr:row>
      <xdr:rowOff>99060</xdr:rowOff>
    </xdr:to>
    <xdr:cxnSp macro="">
      <xdr:nvCxnSpPr>
        <xdr:cNvPr id="188" name="直線コネクタ 187">
          <a:extLst>
            <a:ext uri="{FF2B5EF4-FFF2-40B4-BE49-F238E27FC236}">
              <a16:creationId xmlns:a16="http://schemas.microsoft.com/office/drawing/2014/main" id="{49741000-45AD-45B2-95D4-B7D872A805B3}"/>
            </a:ext>
          </a:extLst>
        </xdr:cNvPr>
        <xdr:cNvCxnSpPr/>
      </xdr:nvCxnSpPr>
      <xdr:spPr>
        <a:xfrm>
          <a:off x="2019300" y="98259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60977</xdr:rowOff>
    </xdr:from>
    <xdr:ext cx="405111" cy="259045"/>
    <xdr:sp macro="" textlink="">
      <xdr:nvSpPr>
        <xdr:cNvPr id="189" name="n_1aveValue【体育館・プール】&#10;有形固定資産減価償却率">
          <a:extLst>
            <a:ext uri="{FF2B5EF4-FFF2-40B4-BE49-F238E27FC236}">
              <a16:creationId xmlns:a16="http://schemas.microsoft.com/office/drawing/2014/main" id="{7AF0559C-9DD9-4A37-929F-4A4E46DBD2E5}"/>
            </a:ext>
          </a:extLst>
        </xdr:cNvPr>
        <xdr:cNvSpPr txBox="1"/>
      </xdr:nvSpPr>
      <xdr:spPr>
        <a:xfrm>
          <a:off x="3582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22877</xdr:rowOff>
    </xdr:from>
    <xdr:ext cx="405111" cy="259045"/>
    <xdr:sp macro="" textlink="">
      <xdr:nvSpPr>
        <xdr:cNvPr id="190" name="n_2aveValue【体育館・プール】&#10;有形固定資産減価償却率">
          <a:extLst>
            <a:ext uri="{FF2B5EF4-FFF2-40B4-BE49-F238E27FC236}">
              <a16:creationId xmlns:a16="http://schemas.microsoft.com/office/drawing/2014/main" id="{3ECB0C82-C917-4186-9228-10BE3C147E5F}"/>
            </a:ext>
          </a:extLst>
        </xdr:cNvPr>
        <xdr:cNvSpPr txBox="1"/>
      </xdr:nvSpPr>
      <xdr:spPr>
        <a:xfrm>
          <a:off x="2705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24782</xdr:rowOff>
    </xdr:from>
    <xdr:ext cx="405111" cy="259045"/>
    <xdr:sp macro="" textlink="">
      <xdr:nvSpPr>
        <xdr:cNvPr id="191" name="n_3aveValue【体育館・プール】&#10;有形固定資産減価償却率">
          <a:extLst>
            <a:ext uri="{FF2B5EF4-FFF2-40B4-BE49-F238E27FC236}">
              <a16:creationId xmlns:a16="http://schemas.microsoft.com/office/drawing/2014/main" id="{5EBF92D3-95F1-446B-89E1-BC7CA0DB4238}"/>
            </a:ext>
          </a:extLst>
        </xdr:cNvPr>
        <xdr:cNvSpPr txBox="1"/>
      </xdr:nvSpPr>
      <xdr:spPr>
        <a:xfrm>
          <a:off x="1816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192" name="n_4aveValue【体育館・プール】&#10;有形固定資産減価償却率">
          <a:extLst>
            <a:ext uri="{FF2B5EF4-FFF2-40B4-BE49-F238E27FC236}">
              <a16:creationId xmlns:a16="http://schemas.microsoft.com/office/drawing/2014/main" id="{1BF1E39B-2709-4A74-812B-D7BEA3608BFE}"/>
            </a:ext>
          </a:extLst>
        </xdr:cNvPr>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19702</xdr:rowOff>
    </xdr:from>
    <xdr:ext cx="405111" cy="259045"/>
    <xdr:sp macro="" textlink="">
      <xdr:nvSpPr>
        <xdr:cNvPr id="193" name="n_1mainValue【体育館・プール】&#10;有形固定資産減価償却率">
          <a:extLst>
            <a:ext uri="{FF2B5EF4-FFF2-40B4-BE49-F238E27FC236}">
              <a16:creationId xmlns:a16="http://schemas.microsoft.com/office/drawing/2014/main" id="{8F8E52C6-133D-40A5-9AAD-2F64147C4C0F}"/>
            </a:ext>
          </a:extLst>
        </xdr:cNvPr>
        <xdr:cNvSpPr txBox="1"/>
      </xdr:nvSpPr>
      <xdr:spPr>
        <a:xfrm>
          <a:off x="35820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166387</xdr:rowOff>
    </xdr:from>
    <xdr:ext cx="405111" cy="259045"/>
    <xdr:sp macro="" textlink="">
      <xdr:nvSpPr>
        <xdr:cNvPr id="194" name="n_2mainValue【体育館・プール】&#10;有形固定資産減価償却率">
          <a:extLst>
            <a:ext uri="{FF2B5EF4-FFF2-40B4-BE49-F238E27FC236}">
              <a16:creationId xmlns:a16="http://schemas.microsoft.com/office/drawing/2014/main" id="{F2B541FD-FE2E-4DCA-BBC1-F9E3D7546928}"/>
            </a:ext>
          </a:extLst>
        </xdr:cNvPr>
        <xdr:cNvSpPr txBox="1"/>
      </xdr:nvSpPr>
      <xdr:spPr>
        <a:xfrm>
          <a:off x="27057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120667</xdr:rowOff>
    </xdr:from>
    <xdr:ext cx="405111" cy="259045"/>
    <xdr:sp macro="" textlink="">
      <xdr:nvSpPr>
        <xdr:cNvPr id="195" name="n_3mainValue【体育館・プール】&#10;有形固定資産減価償却率">
          <a:extLst>
            <a:ext uri="{FF2B5EF4-FFF2-40B4-BE49-F238E27FC236}">
              <a16:creationId xmlns:a16="http://schemas.microsoft.com/office/drawing/2014/main" id="{16B35136-BCE3-4DB7-960B-811C5573C9EE}"/>
            </a:ext>
          </a:extLst>
        </xdr:cNvPr>
        <xdr:cNvSpPr txBox="1"/>
      </xdr:nvSpPr>
      <xdr:spPr>
        <a:xfrm>
          <a:off x="1816744"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52C965CB-7423-49A8-B4DE-5AD8EF3D6B0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89AF2923-C756-4BB1-AE54-CF72B74D7BA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C7DE3BE0-F34C-4AFB-90C4-F8F210F5A33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91713156-59EF-49B0-A97C-B49ABEB4F4B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A527D4FE-B67F-440D-B0B1-49E3602E884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8219476F-3871-4743-91E4-8305F2C7F5C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175FEDAB-3036-4581-BEDD-744F2A114F3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8D10717F-6069-4735-A2F1-ED720C70227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FA8AFA15-3453-4319-9F4A-59C07AD058A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1AEFEEB1-70F2-489A-B74A-6F9E39B179B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24407299-75E2-4E09-9084-58F616990C4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E7FCA713-664D-4F0A-99DA-61DB157815A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7F021FC4-210D-42A2-90E4-2C60A079B1A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EB2918AA-5267-4CD3-B34B-81AD8B2A601E}"/>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8451EFAE-9BAB-4BCA-B157-8E4572CB60E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91F071DA-4BC1-48CB-BBCF-E553B72286D2}"/>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C06642CB-1FEE-445C-95FE-AF0DFB4F6E9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AB4F71FB-422C-4C83-8402-3B83E7734857}"/>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5D2C0702-A341-483B-BDCA-91009343F3D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C5056519-83E6-4B07-86BF-038A97C71BD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FC1E28D2-19A1-427D-9044-1FC05E64153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17" name="直線コネクタ 216">
          <a:extLst>
            <a:ext uri="{FF2B5EF4-FFF2-40B4-BE49-F238E27FC236}">
              <a16:creationId xmlns:a16="http://schemas.microsoft.com/office/drawing/2014/main" id="{8BB90A3F-F885-423B-BA80-6E92D5A60F0D}"/>
            </a:ext>
          </a:extLst>
        </xdr:cNvPr>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8" name="【体育館・プール】&#10;一人当たり面積最小値テキスト">
          <a:extLst>
            <a:ext uri="{FF2B5EF4-FFF2-40B4-BE49-F238E27FC236}">
              <a16:creationId xmlns:a16="http://schemas.microsoft.com/office/drawing/2014/main" id="{95A1782D-95AC-4532-AC67-57E12F97EA97}"/>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9" name="直線コネクタ 218">
          <a:extLst>
            <a:ext uri="{FF2B5EF4-FFF2-40B4-BE49-F238E27FC236}">
              <a16:creationId xmlns:a16="http://schemas.microsoft.com/office/drawing/2014/main" id="{FC0BEBC5-FAFE-4C59-9D95-BCDF80DC7D07}"/>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0" name="【体育館・プール】&#10;一人当たり面積最大値テキスト">
          <a:extLst>
            <a:ext uri="{FF2B5EF4-FFF2-40B4-BE49-F238E27FC236}">
              <a16:creationId xmlns:a16="http://schemas.microsoft.com/office/drawing/2014/main" id="{032160EB-FAA7-403B-9642-0503AFFD6982}"/>
            </a:ext>
          </a:extLst>
        </xdr:cNvPr>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21" name="直線コネクタ 220">
          <a:extLst>
            <a:ext uri="{FF2B5EF4-FFF2-40B4-BE49-F238E27FC236}">
              <a16:creationId xmlns:a16="http://schemas.microsoft.com/office/drawing/2014/main" id="{59DC842D-9225-4CC9-B082-6C672D237CF7}"/>
            </a:ext>
          </a:extLst>
        </xdr:cNvPr>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22" name="【体育館・プール】&#10;一人当たり面積平均値テキスト">
          <a:extLst>
            <a:ext uri="{FF2B5EF4-FFF2-40B4-BE49-F238E27FC236}">
              <a16:creationId xmlns:a16="http://schemas.microsoft.com/office/drawing/2014/main" id="{D0CA4F78-11AA-4AB6-8DBF-F392EDABD6C9}"/>
            </a:ext>
          </a:extLst>
        </xdr:cNvPr>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3" name="フローチャート: 判断 222">
          <a:extLst>
            <a:ext uri="{FF2B5EF4-FFF2-40B4-BE49-F238E27FC236}">
              <a16:creationId xmlns:a16="http://schemas.microsoft.com/office/drawing/2014/main" id="{7642E348-8A02-4954-AE3E-B400CA898B55}"/>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4" name="フローチャート: 判断 223">
          <a:extLst>
            <a:ext uri="{FF2B5EF4-FFF2-40B4-BE49-F238E27FC236}">
              <a16:creationId xmlns:a16="http://schemas.microsoft.com/office/drawing/2014/main" id="{6BB0AB04-F6A3-4839-B8D5-7692975580B3}"/>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25" name="フローチャート: 判断 224">
          <a:extLst>
            <a:ext uri="{FF2B5EF4-FFF2-40B4-BE49-F238E27FC236}">
              <a16:creationId xmlns:a16="http://schemas.microsoft.com/office/drawing/2014/main" id="{FED79EB9-7FB3-458F-ACF9-28E8CB0C1A53}"/>
            </a:ext>
          </a:extLst>
        </xdr:cNvPr>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26" name="フローチャート: 判断 225">
          <a:extLst>
            <a:ext uri="{FF2B5EF4-FFF2-40B4-BE49-F238E27FC236}">
              <a16:creationId xmlns:a16="http://schemas.microsoft.com/office/drawing/2014/main" id="{D7B05C03-A1C4-48D4-94BA-2CA8791EAF17}"/>
            </a:ext>
          </a:extLst>
        </xdr:cNvPr>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27" name="フローチャート: 判断 226">
          <a:extLst>
            <a:ext uri="{FF2B5EF4-FFF2-40B4-BE49-F238E27FC236}">
              <a16:creationId xmlns:a16="http://schemas.microsoft.com/office/drawing/2014/main" id="{D4DF6827-3E8B-4638-B266-C691DB72F1B7}"/>
            </a:ext>
          </a:extLst>
        </xdr:cNvPr>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55B16860-3D60-4C05-A3A1-48A765B3BF5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34397E35-8DC0-4E44-91B7-79A42D09B9E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BDC87661-4AC9-4E80-B4FF-CCE733D84C4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D935B1E7-7D83-47BB-BFA0-EF4FCD4391E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F49B00FE-4D55-4E82-8742-2EFF9D7FB58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109220</xdr:rowOff>
    </xdr:from>
    <xdr:to>
      <xdr:col>55</xdr:col>
      <xdr:colOff>50800</xdr:colOff>
      <xdr:row>61</xdr:row>
      <xdr:rowOff>39370</xdr:rowOff>
    </xdr:to>
    <xdr:sp macro="" textlink="">
      <xdr:nvSpPr>
        <xdr:cNvPr id="233" name="楕円 232">
          <a:extLst>
            <a:ext uri="{FF2B5EF4-FFF2-40B4-BE49-F238E27FC236}">
              <a16:creationId xmlns:a16="http://schemas.microsoft.com/office/drawing/2014/main" id="{85A4DA18-1FAA-430D-844B-80475E8588EA}"/>
            </a:ext>
          </a:extLst>
        </xdr:cNvPr>
        <xdr:cNvSpPr/>
      </xdr:nvSpPr>
      <xdr:spPr>
        <a:xfrm>
          <a:off x="10426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132097</xdr:rowOff>
    </xdr:from>
    <xdr:ext cx="469744" cy="259045"/>
    <xdr:sp macro="" textlink="">
      <xdr:nvSpPr>
        <xdr:cNvPr id="234" name="【体育館・プール】&#10;一人当たり面積該当値テキスト">
          <a:extLst>
            <a:ext uri="{FF2B5EF4-FFF2-40B4-BE49-F238E27FC236}">
              <a16:creationId xmlns:a16="http://schemas.microsoft.com/office/drawing/2014/main" id="{60B008CB-B0CD-49A9-8A4C-E71DC91B7C73}"/>
            </a:ext>
          </a:extLst>
        </xdr:cNvPr>
        <xdr:cNvSpPr txBox="1"/>
      </xdr:nvSpPr>
      <xdr:spPr>
        <a:xfrm>
          <a:off x="10515600"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113792</xdr:rowOff>
    </xdr:from>
    <xdr:to>
      <xdr:col>50</xdr:col>
      <xdr:colOff>165100</xdr:colOff>
      <xdr:row>61</xdr:row>
      <xdr:rowOff>43942</xdr:rowOff>
    </xdr:to>
    <xdr:sp macro="" textlink="">
      <xdr:nvSpPr>
        <xdr:cNvPr id="235" name="楕円 234">
          <a:extLst>
            <a:ext uri="{FF2B5EF4-FFF2-40B4-BE49-F238E27FC236}">
              <a16:creationId xmlns:a16="http://schemas.microsoft.com/office/drawing/2014/main" id="{9B631871-3244-470D-A3C9-CF8241A0134B}"/>
            </a:ext>
          </a:extLst>
        </xdr:cNvPr>
        <xdr:cNvSpPr/>
      </xdr:nvSpPr>
      <xdr:spPr>
        <a:xfrm>
          <a:off x="9588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160020</xdr:rowOff>
    </xdr:from>
    <xdr:to>
      <xdr:col>55</xdr:col>
      <xdr:colOff>0</xdr:colOff>
      <xdr:row>60</xdr:row>
      <xdr:rowOff>164592</xdr:rowOff>
    </xdr:to>
    <xdr:cxnSp macro="">
      <xdr:nvCxnSpPr>
        <xdr:cNvPr id="236" name="直線コネクタ 235">
          <a:extLst>
            <a:ext uri="{FF2B5EF4-FFF2-40B4-BE49-F238E27FC236}">
              <a16:creationId xmlns:a16="http://schemas.microsoft.com/office/drawing/2014/main" id="{4CB896FE-5046-4C81-B351-64445A73D78D}"/>
            </a:ext>
          </a:extLst>
        </xdr:cNvPr>
        <xdr:cNvCxnSpPr/>
      </xdr:nvCxnSpPr>
      <xdr:spPr>
        <a:xfrm flipV="1">
          <a:off x="9639300" y="104470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116078</xdr:rowOff>
    </xdr:from>
    <xdr:to>
      <xdr:col>46</xdr:col>
      <xdr:colOff>38100</xdr:colOff>
      <xdr:row>61</xdr:row>
      <xdr:rowOff>46228</xdr:rowOff>
    </xdr:to>
    <xdr:sp macro="" textlink="">
      <xdr:nvSpPr>
        <xdr:cNvPr id="237" name="楕円 236">
          <a:extLst>
            <a:ext uri="{FF2B5EF4-FFF2-40B4-BE49-F238E27FC236}">
              <a16:creationId xmlns:a16="http://schemas.microsoft.com/office/drawing/2014/main" id="{7956CD8E-81FF-4AF3-A811-A2FE7B9E6FBB}"/>
            </a:ext>
          </a:extLst>
        </xdr:cNvPr>
        <xdr:cNvSpPr/>
      </xdr:nvSpPr>
      <xdr:spPr>
        <a:xfrm>
          <a:off x="86995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164592</xdr:rowOff>
    </xdr:from>
    <xdr:to>
      <xdr:col>50</xdr:col>
      <xdr:colOff>114300</xdr:colOff>
      <xdr:row>60</xdr:row>
      <xdr:rowOff>166878</xdr:rowOff>
    </xdr:to>
    <xdr:cxnSp macro="">
      <xdr:nvCxnSpPr>
        <xdr:cNvPr id="238" name="直線コネクタ 237">
          <a:extLst>
            <a:ext uri="{FF2B5EF4-FFF2-40B4-BE49-F238E27FC236}">
              <a16:creationId xmlns:a16="http://schemas.microsoft.com/office/drawing/2014/main" id="{EA7A4886-7FEB-4D62-939B-1400076E819C}"/>
            </a:ext>
          </a:extLst>
        </xdr:cNvPr>
        <xdr:cNvCxnSpPr/>
      </xdr:nvCxnSpPr>
      <xdr:spPr>
        <a:xfrm flipV="1">
          <a:off x="8750300" y="104515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120650</xdr:rowOff>
    </xdr:from>
    <xdr:to>
      <xdr:col>41</xdr:col>
      <xdr:colOff>101600</xdr:colOff>
      <xdr:row>61</xdr:row>
      <xdr:rowOff>50800</xdr:rowOff>
    </xdr:to>
    <xdr:sp macro="" textlink="">
      <xdr:nvSpPr>
        <xdr:cNvPr id="239" name="楕円 238">
          <a:extLst>
            <a:ext uri="{FF2B5EF4-FFF2-40B4-BE49-F238E27FC236}">
              <a16:creationId xmlns:a16="http://schemas.microsoft.com/office/drawing/2014/main" id="{6EAC684F-2A16-4034-93C6-FB1235C81397}"/>
            </a:ext>
          </a:extLst>
        </xdr:cNvPr>
        <xdr:cNvSpPr/>
      </xdr:nvSpPr>
      <xdr:spPr>
        <a:xfrm>
          <a:off x="781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166878</xdr:rowOff>
    </xdr:from>
    <xdr:to>
      <xdr:col>45</xdr:col>
      <xdr:colOff>177800</xdr:colOff>
      <xdr:row>61</xdr:row>
      <xdr:rowOff>0</xdr:rowOff>
    </xdr:to>
    <xdr:cxnSp macro="">
      <xdr:nvCxnSpPr>
        <xdr:cNvPr id="240" name="直線コネクタ 239">
          <a:extLst>
            <a:ext uri="{FF2B5EF4-FFF2-40B4-BE49-F238E27FC236}">
              <a16:creationId xmlns:a16="http://schemas.microsoft.com/office/drawing/2014/main" id="{7C5DDFC5-1F3D-4EC6-BEB5-3EDF22B23E00}"/>
            </a:ext>
          </a:extLst>
        </xdr:cNvPr>
        <xdr:cNvCxnSpPr/>
      </xdr:nvCxnSpPr>
      <xdr:spPr>
        <a:xfrm flipV="1">
          <a:off x="7861300" y="104538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41" name="n_1aveValue【体育館・プール】&#10;一人当たり面積">
          <a:extLst>
            <a:ext uri="{FF2B5EF4-FFF2-40B4-BE49-F238E27FC236}">
              <a16:creationId xmlns:a16="http://schemas.microsoft.com/office/drawing/2014/main" id="{E40E1A1A-406D-4BF2-BAF6-0D61C173653A}"/>
            </a:ext>
          </a:extLst>
        </xdr:cNvPr>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92219</xdr:rowOff>
    </xdr:from>
    <xdr:ext cx="469744" cy="259045"/>
    <xdr:sp macro="" textlink="">
      <xdr:nvSpPr>
        <xdr:cNvPr id="242" name="n_2aveValue【体育館・プール】&#10;一人当たり面積">
          <a:extLst>
            <a:ext uri="{FF2B5EF4-FFF2-40B4-BE49-F238E27FC236}">
              <a16:creationId xmlns:a16="http://schemas.microsoft.com/office/drawing/2014/main" id="{1C6C04A7-E6E1-4273-8306-0DB5B00016E7}"/>
            </a:ext>
          </a:extLst>
        </xdr:cNvPr>
        <xdr:cNvSpPr txBox="1"/>
      </xdr:nvSpPr>
      <xdr:spPr>
        <a:xfrm>
          <a:off x="8515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153941</xdr:rowOff>
    </xdr:from>
    <xdr:ext cx="469744" cy="259045"/>
    <xdr:sp macro="" textlink="">
      <xdr:nvSpPr>
        <xdr:cNvPr id="243" name="n_3aveValue【体育館・プール】&#10;一人当たり面積">
          <a:extLst>
            <a:ext uri="{FF2B5EF4-FFF2-40B4-BE49-F238E27FC236}">
              <a16:creationId xmlns:a16="http://schemas.microsoft.com/office/drawing/2014/main" id="{AFE446DC-49EF-4241-8278-42C3FD5A876C}"/>
            </a:ext>
          </a:extLst>
        </xdr:cNvPr>
        <xdr:cNvSpPr txBox="1"/>
      </xdr:nvSpPr>
      <xdr:spPr>
        <a:xfrm>
          <a:off x="7626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44" name="n_4aveValue【体育館・プール】&#10;一人当たり面積">
          <a:extLst>
            <a:ext uri="{FF2B5EF4-FFF2-40B4-BE49-F238E27FC236}">
              <a16:creationId xmlns:a16="http://schemas.microsoft.com/office/drawing/2014/main" id="{6D975D32-C1A2-49BA-88AC-C01EBB6B5903}"/>
            </a:ext>
          </a:extLst>
        </xdr:cNvPr>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60469</xdr:rowOff>
    </xdr:from>
    <xdr:ext cx="469744" cy="259045"/>
    <xdr:sp macro="" textlink="">
      <xdr:nvSpPr>
        <xdr:cNvPr id="245" name="n_1mainValue【体育館・プール】&#10;一人当たり面積">
          <a:extLst>
            <a:ext uri="{FF2B5EF4-FFF2-40B4-BE49-F238E27FC236}">
              <a16:creationId xmlns:a16="http://schemas.microsoft.com/office/drawing/2014/main" id="{557014ED-2625-4124-9095-B60E79658EED}"/>
            </a:ext>
          </a:extLst>
        </xdr:cNvPr>
        <xdr:cNvSpPr txBox="1"/>
      </xdr:nvSpPr>
      <xdr:spPr>
        <a:xfrm>
          <a:off x="9391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62755</xdr:rowOff>
    </xdr:from>
    <xdr:ext cx="469744" cy="259045"/>
    <xdr:sp macro="" textlink="">
      <xdr:nvSpPr>
        <xdr:cNvPr id="246" name="n_2mainValue【体育館・プール】&#10;一人当たり面積">
          <a:extLst>
            <a:ext uri="{FF2B5EF4-FFF2-40B4-BE49-F238E27FC236}">
              <a16:creationId xmlns:a16="http://schemas.microsoft.com/office/drawing/2014/main" id="{3CFC0652-2C2E-4251-A77C-602FA14FE416}"/>
            </a:ext>
          </a:extLst>
        </xdr:cNvPr>
        <xdr:cNvSpPr txBox="1"/>
      </xdr:nvSpPr>
      <xdr:spPr>
        <a:xfrm>
          <a:off x="8515427" y="101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67327</xdr:rowOff>
    </xdr:from>
    <xdr:ext cx="469744" cy="259045"/>
    <xdr:sp macro="" textlink="">
      <xdr:nvSpPr>
        <xdr:cNvPr id="247" name="n_3mainValue【体育館・プール】&#10;一人当たり面積">
          <a:extLst>
            <a:ext uri="{FF2B5EF4-FFF2-40B4-BE49-F238E27FC236}">
              <a16:creationId xmlns:a16="http://schemas.microsoft.com/office/drawing/2014/main" id="{7F5D160F-9274-4661-A5A2-29B2FC06B224}"/>
            </a:ext>
          </a:extLst>
        </xdr:cNvPr>
        <xdr:cNvSpPr txBox="1"/>
      </xdr:nvSpPr>
      <xdr:spPr>
        <a:xfrm>
          <a:off x="7626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6F867F08-CD49-4AF2-9189-51CE0A78FF4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29525758-07E6-4147-8222-A6F9CC9EC8D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C4E6D800-EA68-479D-A245-06A01D37CC9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F6894271-DEF5-42CF-8489-BCAF470C4AD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32186E86-5F85-45E4-A87A-373632109EE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35AFA3AB-03CB-440C-BC21-B10D3FD2F71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B67408E5-BE1E-432B-9134-35B1A7D2B38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3FB6B697-2CA4-4943-8D28-EC6A7F16656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E959C4E8-CC9C-43B1-B261-8B780B33524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07928E4C-4864-4221-9D0B-E83F9415DEC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B8C31C07-78D0-4C9A-A529-D44BBADEAB5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a:extLst>
            <a:ext uri="{FF2B5EF4-FFF2-40B4-BE49-F238E27FC236}">
              <a16:creationId xmlns:a16="http://schemas.microsoft.com/office/drawing/2014/main" id="{719B679A-6B12-41E6-9CBE-3C36B2A67584}"/>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a:extLst>
            <a:ext uri="{FF2B5EF4-FFF2-40B4-BE49-F238E27FC236}">
              <a16:creationId xmlns:a16="http://schemas.microsoft.com/office/drawing/2014/main" id="{47DF5738-D9D5-4DB4-BE14-71BADBFBB7D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a:extLst>
            <a:ext uri="{FF2B5EF4-FFF2-40B4-BE49-F238E27FC236}">
              <a16:creationId xmlns:a16="http://schemas.microsoft.com/office/drawing/2014/main" id="{153B5EE9-FD71-4E56-A8DB-DA7EB45C0853}"/>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a:extLst>
            <a:ext uri="{FF2B5EF4-FFF2-40B4-BE49-F238E27FC236}">
              <a16:creationId xmlns:a16="http://schemas.microsoft.com/office/drawing/2014/main" id="{E6BB4382-C357-4570-BAE7-979FFD73901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a:extLst>
            <a:ext uri="{FF2B5EF4-FFF2-40B4-BE49-F238E27FC236}">
              <a16:creationId xmlns:a16="http://schemas.microsoft.com/office/drawing/2014/main" id="{A375D353-8F9C-4D57-BACA-0B47986DCB2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a:extLst>
            <a:ext uri="{FF2B5EF4-FFF2-40B4-BE49-F238E27FC236}">
              <a16:creationId xmlns:a16="http://schemas.microsoft.com/office/drawing/2014/main" id="{520E2FD9-FBD2-4FCF-B885-C04A4CFBA6E7}"/>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a:extLst>
            <a:ext uri="{FF2B5EF4-FFF2-40B4-BE49-F238E27FC236}">
              <a16:creationId xmlns:a16="http://schemas.microsoft.com/office/drawing/2014/main" id="{F0C94205-A0F6-42B6-A99C-82C9E074F5B2}"/>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a:extLst>
            <a:ext uri="{FF2B5EF4-FFF2-40B4-BE49-F238E27FC236}">
              <a16:creationId xmlns:a16="http://schemas.microsoft.com/office/drawing/2014/main" id="{06E1F4BB-10A5-456D-A519-B7F3EEA6C293}"/>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332FBC6C-8896-4ACD-80AC-EBA769B4B49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a:extLst>
            <a:ext uri="{FF2B5EF4-FFF2-40B4-BE49-F238E27FC236}">
              <a16:creationId xmlns:a16="http://schemas.microsoft.com/office/drawing/2014/main" id="{433B5EBC-B5BA-43BE-AF94-E449376CD06E}"/>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520F1623-FA63-4F2F-A5B3-A8239C6DFBE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70" name="直線コネクタ 269">
          <a:extLst>
            <a:ext uri="{FF2B5EF4-FFF2-40B4-BE49-F238E27FC236}">
              <a16:creationId xmlns:a16="http://schemas.microsoft.com/office/drawing/2014/main" id="{E9316DD6-3565-4EF9-AEF9-D25C0D3C7856}"/>
            </a:ext>
          </a:extLst>
        </xdr:cNvPr>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71" name="【福祉施設】&#10;有形固定資産減価償却率最小値テキスト">
          <a:extLst>
            <a:ext uri="{FF2B5EF4-FFF2-40B4-BE49-F238E27FC236}">
              <a16:creationId xmlns:a16="http://schemas.microsoft.com/office/drawing/2014/main" id="{458D57D0-851F-4287-81A0-B6A5710F23E5}"/>
            </a:ext>
          </a:extLst>
        </xdr:cNvPr>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72" name="直線コネクタ 271">
          <a:extLst>
            <a:ext uri="{FF2B5EF4-FFF2-40B4-BE49-F238E27FC236}">
              <a16:creationId xmlns:a16="http://schemas.microsoft.com/office/drawing/2014/main" id="{B96BDFB5-731D-439D-9977-A6555AF99B80}"/>
            </a:ext>
          </a:extLst>
        </xdr:cNvPr>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73" name="【福祉施設】&#10;有形固定資産減価償却率最大値テキスト">
          <a:extLst>
            <a:ext uri="{FF2B5EF4-FFF2-40B4-BE49-F238E27FC236}">
              <a16:creationId xmlns:a16="http://schemas.microsoft.com/office/drawing/2014/main" id="{48CDC210-4206-4B0D-987E-B507B84D7E51}"/>
            </a:ext>
          </a:extLst>
        </xdr:cNvPr>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74" name="直線コネクタ 273">
          <a:extLst>
            <a:ext uri="{FF2B5EF4-FFF2-40B4-BE49-F238E27FC236}">
              <a16:creationId xmlns:a16="http://schemas.microsoft.com/office/drawing/2014/main" id="{6D980F40-0232-4196-9D07-EBC4C3EDFCA0}"/>
            </a:ext>
          </a:extLst>
        </xdr:cNvPr>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89171</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52C9969F-DBA4-46F7-B9A9-7878172C4F27}"/>
            </a:ext>
          </a:extLst>
        </xdr:cNvPr>
        <xdr:cNvSpPr txBox="1"/>
      </xdr:nvSpPr>
      <xdr:spPr>
        <a:xfrm>
          <a:off x="4673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76" name="フローチャート: 判断 275">
          <a:extLst>
            <a:ext uri="{FF2B5EF4-FFF2-40B4-BE49-F238E27FC236}">
              <a16:creationId xmlns:a16="http://schemas.microsoft.com/office/drawing/2014/main" id="{10689A4C-7E67-4D0C-B632-9A2D4A792C82}"/>
            </a:ext>
          </a:extLst>
        </xdr:cNvPr>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77" name="フローチャート: 判断 276">
          <a:extLst>
            <a:ext uri="{FF2B5EF4-FFF2-40B4-BE49-F238E27FC236}">
              <a16:creationId xmlns:a16="http://schemas.microsoft.com/office/drawing/2014/main" id="{B785DDF5-F1EB-444C-8C22-9FAE78906189}"/>
            </a:ext>
          </a:extLst>
        </xdr:cNvPr>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78" name="フローチャート: 判断 277">
          <a:extLst>
            <a:ext uri="{FF2B5EF4-FFF2-40B4-BE49-F238E27FC236}">
              <a16:creationId xmlns:a16="http://schemas.microsoft.com/office/drawing/2014/main" id="{943CAB52-7F31-45A4-B551-C740327F8B80}"/>
            </a:ext>
          </a:extLst>
        </xdr:cNvPr>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79" name="フローチャート: 判断 278">
          <a:extLst>
            <a:ext uri="{FF2B5EF4-FFF2-40B4-BE49-F238E27FC236}">
              <a16:creationId xmlns:a16="http://schemas.microsoft.com/office/drawing/2014/main" id="{E2E03955-9785-43B7-A721-D5C573030133}"/>
            </a:ext>
          </a:extLst>
        </xdr:cNvPr>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80" name="フローチャート: 判断 279">
          <a:extLst>
            <a:ext uri="{FF2B5EF4-FFF2-40B4-BE49-F238E27FC236}">
              <a16:creationId xmlns:a16="http://schemas.microsoft.com/office/drawing/2014/main" id="{8D425E6A-E973-4EFE-9763-3EAB5C9887F2}"/>
            </a:ext>
          </a:extLst>
        </xdr:cNvPr>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216C38DC-C576-4D73-9901-83F8DEF263C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90308211-EC33-4BF3-AB83-BD44F8F909D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1DDF24A1-CD44-4590-8A0E-77127EF0437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5179AF6-EFE0-4880-A12E-3E342F00CFF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CFB5BBDB-CE69-403E-A188-BCE3DD44216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124461</xdr:rowOff>
    </xdr:from>
    <xdr:to>
      <xdr:col>24</xdr:col>
      <xdr:colOff>114300</xdr:colOff>
      <xdr:row>79</xdr:row>
      <xdr:rowOff>54611</xdr:rowOff>
    </xdr:to>
    <xdr:sp macro="" textlink="">
      <xdr:nvSpPr>
        <xdr:cNvPr id="286" name="楕円 285">
          <a:extLst>
            <a:ext uri="{FF2B5EF4-FFF2-40B4-BE49-F238E27FC236}">
              <a16:creationId xmlns:a16="http://schemas.microsoft.com/office/drawing/2014/main" id="{6CEC4037-8D4C-410C-BD51-20A854722E68}"/>
            </a:ext>
          </a:extLst>
        </xdr:cNvPr>
        <xdr:cNvSpPr/>
      </xdr:nvSpPr>
      <xdr:spPr>
        <a:xfrm>
          <a:off x="45847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147338</xdr:rowOff>
    </xdr:from>
    <xdr:ext cx="405111" cy="259045"/>
    <xdr:sp macro="" textlink="">
      <xdr:nvSpPr>
        <xdr:cNvPr id="287" name="【福祉施設】&#10;有形固定資産減価償却率該当値テキスト">
          <a:extLst>
            <a:ext uri="{FF2B5EF4-FFF2-40B4-BE49-F238E27FC236}">
              <a16:creationId xmlns:a16="http://schemas.microsoft.com/office/drawing/2014/main" id="{BF15F95D-81D3-4EC4-BEFA-855838E5381C}"/>
            </a:ext>
          </a:extLst>
        </xdr:cNvPr>
        <xdr:cNvSpPr txBox="1"/>
      </xdr:nvSpPr>
      <xdr:spPr>
        <a:xfrm>
          <a:off x="4673600"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103887</xdr:rowOff>
    </xdr:from>
    <xdr:to>
      <xdr:col>20</xdr:col>
      <xdr:colOff>38100</xdr:colOff>
      <xdr:row>79</xdr:row>
      <xdr:rowOff>34037</xdr:rowOff>
    </xdr:to>
    <xdr:sp macro="" textlink="">
      <xdr:nvSpPr>
        <xdr:cNvPr id="288" name="楕円 287">
          <a:extLst>
            <a:ext uri="{FF2B5EF4-FFF2-40B4-BE49-F238E27FC236}">
              <a16:creationId xmlns:a16="http://schemas.microsoft.com/office/drawing/2014/main" id="{D3586A21-E807-4C15-8146-36B849516499}"/>
            </a:ext>
          </a:extLst>
        </xdr:cNvPr>
        <xdr:cNvSpPr/>
      </xdr:nvSpPr>
      <xdr:spPr>
        <a:xfrm>
          <a:off x="3746500" y="134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154687</xdr:rowOff>
    </xdr:from>
    <xdr:to>
      <xdr:col>24</xdr:col>
      <xdr:colOff>63500</xdr:colOff>
      <xdr:row>79</xdr:row>
      <xdr:rowOff>3811</xdr:rowOff>
    </xdr:to>
    <xdr:cxnSp macro="">
      <xdr:nvCxnSpPr>
        <xdr:cNvPr id="289" name="直線コネクタ 288">
          <a:extLst>
            <a:ext uri="{FF2B5EF4-FFF2-40B4-BE49-F238E27FC236}">
              <a16:creationId xmlns:a16="http://schemas.microsoft.com/office/drawing/2014/main" id="{588A929A-51D0-4BB2-8518-FB3A629E81F8}"/>
            </a:ext>
          </a:extLst>
        </xdr:cNvPr>
        <xdr:cNvCxnSpPr/>
      </xdr:nvCxnSpPr>
      <xdr:spPr>
        <a:xfrm>
          <a:off x="3797300" y="13527787"/>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124461</xdr:rowOff>
    </xdr:from>
    <xdr:to>
      <xdr:col>15</xdr:col>
      <xdr:colOff>101600</xdr:colOff>
      <xdr:row>79</xdr:row>
      <xdr:rowOff>54611</xdr:rowOff>
    </xdr:to>
    <xdr:sp macro="" textlink="">
      <xdr:nvSpPr>
        <xdr:cNvPr id="290" name="楕円 289">
          <a:extLst>
            <a:ext uri="{FF2B5EF4-FFF2-40B4-BE49-F238E27FC236}">
              <a16:creationId xmlns:a16="http://schemas.microsoft.com/office/drawing/2014/main" id="{603B59BD-3017-41FD-9D87-602E3344BEFC}"/>
            </a:ext>
          </a:extLst>
        </xdr:cNvPr>
        <xdr:cNvSpPr/>
      </xdr:nvSpPr>
      <xdr:spPr>
        <a:xfrm>
          <a:off x="2857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154687</xdr:rowOff>
    </xdr:from>
    <xdr:to>
      <xdr:col>19</xdr:col>
      <xdr:colOff>177800</xdr:colOff>
      <xdr:row>79</xdr:row>
      <xdr:rowOff>3811</xdr:rowOff>
    </xdr:to>
    <xdr:cxnSp macro="">
      <xdr:nvCxnSpPr>
        <xdr:cNvPr id="291" name="直線コネクタ 290">
          <a:extLst>
            <a:ext uri="{FF2B5EF4-FFF2-40B4-BE49-F238E27FC236}">
              <a16:creationId xmlns:a16="http://schemas.microsoft.com/office/drawing/2014/main" id="{F08D7434-5521-4952-92BF-A580A69901FC}"/>
            </a:ext>
          </a:extLst>
        </xdr:cNvPr>
        <xdr:cNvCxnSpPr/>
      </xdr:nvCxnSpPr>
      <xdr:spPr>
        <a:xfrm flipV="1">
          <a:off x="2908300" y="1352778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122174</xdr:rowOff>
    </xdr:from>
    <xdr:to>
      <xdr:col>10</xdr:col>
      <xdr:colOff>165100</xdr:colOff>
      <xdr:row>79</xdr:row>
      <xdr:rowOff>52324</xdr:rowOff>
    </xdr:to>
    <xdr:sp macro="" textlink="">
      <xdr:nvSpPr>
        <xdr:cNvPr id="292" name="楕円 291">
          <a:extLst>
            <a:ext uri="{FF2B5EF4-FFF2-40B4-BE49-F238E27FC236}">
              <a16:creationId xmlns:a16="http://schemas.microsoft.com/office/drawing/2014/main" id="{BA31FFB6-4C87-44A1-A981-CE0F3C9713DA}"/>
            </a:ext>
          </a:extLst>
        </xdr:cNvPr>
        <xdr:cNvSpPr/>
      </xdr:nvSpPr>
      <xdr:spPr>
        <a:xfrm>
          <a:off x="1968500" y="134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1524</xdr:rowOff>
    </xdr:from>
    <xdr:to>
      <xdr:col>15</xdr:col>
      <xdr:colOff>50800</xdr:colOff>
      <xdr:row>79</xdr:row>
      <xdr:rowOff>3811</xdr:rowOff>
    </xdr:to>
    <xdr:cxnSp macro="">
      <xdr:nvCxnSpPr>
        <xdr:cNvPr id="293" name="直線コネクタ 292">
          <a:extLst>
            <a:ext uri="{FF2B5EF4-FFF2-40B4-BE49-F238E27FC236}">
              <a16:creationId xmlns:a16="http://schemas.microsoft.com/office/drawing/2014/main" id="{13C2FA62-2568-4DF7-82D7-A499DE46B162}"/>
            </a:ext>
          </a:extLst>
        </xdr:cNvPr>
        <xdr:cNvCxnSpPr/>
      </xdr:nvCxnSpPr>
      <xdr:spPr>
        <a:xfrm>
          <a:off x="2019300" y="135460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11447</xdr:rowOff>
    </xdr:from>
    <xdr:ext cx="405111" cy="259045"/>
    <xdr:sp macro="" textlink="">
      <xdr:nvSpPr>
        <xdr:cNvPr id="294" name="n_1aveValue【福祉施設】&#10;有形固定資産減価償却率">
          <a:extLst>
            <a:ext uri="{FF2B5EF4-FFF2-40B4-BE49-F238E27FC236}">
              <a16:creationId xmlns:a16="http://schemas.microsoft.com/office/drawing/2014/main" id="{A232D24A-8757-4AF4-BAA0-0689490CF065}"/>
            </a:ext>
          </a:extLst>
        </xdr:cNvPr>
        <xdr:cNvSpPr txBox="1"/>
      </xdr:nvSpPr>
      <xdr:spPr>
        <a:xfrm>
          <a:off x="35820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144035</xdr:rowOff>
    </xdr:from>
    <xdr:ext cx="405111" cy="259045"/>
    <xdr:sp macro="" textlink="">
      <xdr:nvSpPr>
        <xdr:cNvPr id="295" name="n_2aveValue【福祉施設】&#10;有形固定資産減価償却率">
          <a:extLst>
            <a:ext uri="{FF2B5EF4-FFF2-40B4-BE49-F238E27FC236}">
              <a16:creationId xmlns:a16="http://schemas.microsoft.com/office/drawing/2014/main" id="{2AC2B513-6968-4615-9470-6C7F5A1E4A5A}"/>
            </a:ext>
          </a:extLst>
        </xdr:cNvPr>
        <xdr:cNvSpPr txBox="1"/>
      </xdr:nvSpPr>
      <xdr:spPr>
        <a:xfrm>
          <a:off x="2705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141749</xdr:rowOff>
    </xdr:from>
    <xdr:ext cx="405111" cy="259045"/>
    <xdr:sp macro="" textlink="">
      <xdr:nvSpPr>
        <xdr:cNvPr id="296" name="n_3aveValue【福祉施設】&#10;有形固定資産減価償却率">
          <a:extLst>
            <a:ext uri="{FF2B5EF4-FFF2-40B4-BE49-F238E27FC236}">
              <a16:creationId xmlns:a16="http://schemas.microsoft.com/office/drawing/2014/main" id="{ACCD4870-1D16-4E96-BB1B-22358673D5EB}"/>
            </a:ext>
          </a:extLst>
        </xdr:cNvPr>
        <xdr:cNvSpPr txBox="1"/>
      </xdr:nvSpPr>
      <xdr:spPr>
        <a:xfrm>
          <a:off x="181674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297" name="n_4aveValue【福祉施設】&#10;有形固定資産減価償却率">
          <a:extLst>
            <a:ext uri="{FF2B5EF4-FFF2-40B4-BE49-F238E27FC236}">
              <a16:creationId xmlns:a16="http://schemas.microsoft.com/office/drawing/2014/main" id="{CBCDA41D-82BA-418A-8AEF-CB6CA51BEDDB}"/>
            </a:ext>
          </a:extLst>
        </xdr:cNvPr>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50564</xdr:rowOff>
    </xdr:from>
    <xdr:ext cx="405111" cy="259045"/>
    <xdr:sp macro="" textlink="">
      <xdr:nvSpPr>
        <xdr:cNvPr id="298" name="n_1mainValue【福祉施設】&#10;有形固定資産減価償却率">
          <a:extLst>
            <a:ext uri="{FF2B5EF4-FFF2-40B4-BE49-F238E27FC236}">
              <a16:creationId xmlns:a16="http://schemas.microsoft.com/office/drawing/2014/main" id="{75BD4E94-2CF3-415D-89FD-42DC0C14B575}"/>
            </a:ext>
          </a:extLst>
        </xdr:cNvPr>
        <xdr:cNvSpPr txBox="1"/>
      </xdr:nvSpPr>
      <xdr:spPr>
        <a:xfrm>
          <a:off x="3582044" y="13252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71138</xdr:rowOff>
    </xdr:from>
    <xdr:ext cx="405111" cy="259045"/>
    <xdr:sp macro="" textlink="">
      <xdr:nvSpPr>
        <xdr:cNvPr id="299" name="n_2mainValue【福祉施設】&#10;有形固定資産減価償却率">
          <a:extLst>
            <a:ext uri="{FF2B5EF4-FFF2-40B4-BE49-F238E27FC236}">
              <a16:creationId xmlns:a16="http://schemas.microsoft.com/office/drawing/2014/main" id="{C0641411-0AB9-464F-A4A4-F66C91CD3C44}"/>
            </a:ext>
          </a:extLst>
        </xdr:cNvPr>
        <xdr:cNvSpPr txBox="1"/>
      </xdr:nvSpPr>
      <xdr:spPr>
        <a:xfrm>
          <a:off x="2705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68851</xdr:rowOff>
    </xdr:from>
    <xdr:ext cx="405111" cy="259045"/>
    <xdr:sp macro="" textlink="">
      <xdr:nvSpPr>
        <xdr:cNvPr id="300" name="n_3mainValue【福祉施設】&#10;有形固定資産減価償却率">
          <a:extLst>
            <a:ext uri="{FF2B5EF4-FFF2-40B4-BE49-F238E27FC236}">
              <a16:creationId xmlns:a16="http://schemas.microsoft.com/office/drawing/2014/main" id="{355AF65B-8346-4B3B-A485-C598ED1D88EC}"/>
            </a:ext>
          </a:extLst>
        </xdr:cNvPr>
        <xdr:cNvSpPr txBox="1"/>
      </xdr:nvSpPr>
      <xdr:spPr>
        <a:xfrm>
          <a:off x="1816744" y="1327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a:extLst>
            <a:ext uri="{FF2B5EF4-FFF2-40B4-BE49-F238E27FC236}">
              <a16:creationId xmlns:a16="http://schemas.microsoft.com/office/drawing/2014/main" id="{3E6DB8F4-220B-456C-9FC4-3D994C4D537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a:extLst>
            <a:ext uri="{FF2B5EF4-FFF2-40B4-BE49-F238E27FC236}">
              <a16:creationId xmlns:a16="http://schemas.microsoft.com/office/drawing/2014/main" id="{691C3842-C4BB-4819-9A76-58D66F03F86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a:extLst>
            <a:ext uri="{FF2B5EF4-FFF2-40B4-BE49-F238E27FC236}">
              <a16:creationId xmlns:a16="http://schemas.microsoft.com/office/drawing/2014/main" id="{5C7296AD-7212-40E7-A2FA-526E08EEB01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a:extLst>
            <a:ext uri="{FF2B5EF4-FFF2-40B4-BE49-F238E27FC236}">
              <a16:creationId xmlns:a16="http://schemas.microsoft.com/office/drawing/2014/main" id="{EBF973E0-9C30-4233-A2EC-37C16742B1B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a:extLst>
            <a:ext uri="{FF2B5EF4-FFF2-40B4-BE49-F238E27FC236}">
              <a16:creationId xmlns:a16="http://schemas.microsoft.com/office/drawing/2014/main" id="{0C54F3C6-BDFF-4C04-B4B6-7988B48AE32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a:extLst>
            <a:ext uri="{FF2B5EF4-FFF2-40B4-BE49-F238E27FC236}">
              <a16:creationId xmlns:a16="http://schemas.microsoft.com/office/drawing/2014/main" id="{196F37B1-69F5-44C6-9859-41489937D85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a:extLst>
            <a:ext uri="{FF2B5EF4-FFF2-40B4-BE49-F238E27FC236}">
              <a16:creationId xmlns:a16="http://schemas.microsoft.com/office/drawing/2014/main" id="{D694ED24-011E-4776-9583-B28968D9E0D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a:extLst>
            <a:ext uri="{FF2B5EF4-FFF2-40B4-BE49-F238E27FC236}">
              <a16:creationId xmlns:a16="http://schemas.microsoft.com/office/drawing/2014/main" id="{E83A40C2-3566-4E38-A992-3DD39D16382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a:extLst>
            <a:ext uri="{FF2B5EF4-FFF2-40B4-BE49-F238E27FC236}">
              <a16:creationId xmlns:a16="http://schemas.microsoft.com/office/drawing/2014/main" id="{C8D83F5A-EDAE-487B-97C5-445A3C1A4F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a:extLst>
            <a:ext uri="{FF2B5EF4-FFF2-40B4-BE49-F238E27FC236}">
              <a16:creationId xmlns:a16="http://schemas.microsoft.com/office/drawing/2014/main" id="{FE38CB4F-A1C3-4118-99F9-81A0946E9C2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a:extLst>
            <a:ext uri="{FF2B5EF4-FFF2-40B4-BE49-F238E27FC236}">
              <a16:creationId xmlns:a16="http://schemas.microsoft.com/office/drawing/2014/main" id="{EA759741-BC13-46E7-885D-DB42B20805B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a:extLst>
            <a:ext uri="{FF2B5EF4-FFF2-40B4-BE49-F238E27FC236}">
              <a16:creationId xmlns:a16="http://schemas.microsoft.com/office/drawing/2014/main" id="{9E6F06D8-CB36-402A-BD08-E6D1B2E36C7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a:extLst>
            <a:ext uri="{FF2B5EF4-FFF2-40B4-BE49-F238E27FC236}">
              <a16:creationId xmlns:a16="http://schemas.microsoft.com/office/drawing/2014/main" id="{D6B45AF8-5017-41B8-8A07-718E25DB2B2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a:extLst>
            <a:ext uri="{FF2B5EF4-FFF2-40B4-BE49-F238E27FC236}">
              <a16:creationId xmlns:a16="http://schemas.microsoft.com/office/drawing/2014/main" id="{34F432FB-073A-4B2D-8446-D55DD6C99FC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a:extLst>
            <a:ext uri="{FF2B5EF4-FFF2-40B4-BE49-F238E27FC236}">
              <a16:creationId xmlns:a16="http://schemas.microsoft.com/office/drawing/2014/main" id="{99AB2C49-0800-4CAA-B141-5FFEE580FF7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a:extLst>
            <a:ext uri="{FF2B5EF4-FFF2-40B4-BE49-F238E27FC236}">
              <a16:creationId xmlns:a16="http://schemas.microsoft.com/office/drawing/2014/main" id="{8F76CB16-58D6-491A-89A6-D6E89301218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a:extLst>
            <a:ext uri="{FF2B5EF4-FFF2-40B4-BE49-F238E27FC236}">
              <a16:creationId xmlns:a16="http://schemas.microsoft.com/office/drawing/2014/main" id="{FC75FF2D-D49E-4536-A149-0B08241A82A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a:extLst>
            <a:ext uri="{FF2B5EF4-FFF2-40B4-BE49-F238E27FC236}">
              <a16:creationId xmlns:a16="http://schemas.microsoft.com/office/drawing/2014/main" id="{0E6ADA1C-87B7-4C8E-A398-FC3636D21CB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a:extLst>
            <a:ext uri="{FF2B5EF4-FFF2-40B4-BE49-F238E27FC236}">
              <a16:creationId xmlns:a16="http://schemas.microsoft.com/office/drawing/2014/main" id="{17FAC095-F8C0-47D5-AACF-D778EC79F17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a:extLst>
            <a:ext uri="{FF2B5EF4-FFF2-40B4-BE49-F238E27FC236}">
              <a16:creationId xmlns:a16="http://schemas.microsoft.com/office/drawing/2014/main" id="{37CB4ADE-9A0D-4E97-B2CC-3BD85BE26625}"/>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a:extLst>
            <a:ext uri="{FF2B5EF4-FFF2-40B4-BE49-F238E27FC236}">
              <a16:creationId xmlns:a16="http://schemas.microsoft.com/office/drawing/2014/main" id="{7937BAAE-CB8D-4F3E-B60B-9E0910E7FFB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a:extLst>
            <a:ext uri="{FF2B5EF4-FFF2-40B4-BE49-F238E27FC236}">
              <a16:creationId xmlns:a16="http://schemas.microsoft.com/office/drawing/2014/main" id="{28E443D1-C763-4AED-A9EF-026C17FCFCDB}"/>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1F36512A-74F8-4EA4-B0E3-707042E1FD6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050CBB0F-EDBD-4C08-821A-4916440384C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9E1855EE-AE61-482D-B6E0-E04608BE459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26" name="直線コネクタ 325">
          <a:extLst>
            <a:ext uri="{FF2B5EF4-FFF2-40B4-BE49-F238E27FC236}">
              <a16:creationId xmlns:a16="http://schemas.microsoft.com/office/drawing/2014/main" id="{768C0F61-1008-4B74-A1F6-CE6F9B491346}"/>
            </a:ext>
          </a:extLst>
        </xdr:cNvPr>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7" name="【福祉施設】&#10;一人当たり面積最小値テキスト">
          <a:extLst>
            <a:ext uri="{FF2B5EF4-FFF2-40B4-BE49-F238E27FC236}">
              <a16:creationId xmlns:a16="http://schemas.microsoft.com/office/drawing/2014/main" id="{FCBA3910-60D7-47B4-9C7B-161D593B19C5}"/>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8" name="直線コネクタ 327">
          <a:extLst>
            <a:ext uri="{FF2B5EF4-FFF2-40B4-BE49-F238E27FC236}">
              <a16:creationId xmlns:a16="http://schemas.microsoft.com/office/drawing/2014/main" id="{5FC1A03E-4075-40B2-8160-87421C687E91}"/>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29" name="【福祉施設】&#10;一人当たり面積最大値テキスト">
          <a:extLst>
            <a:ext uri="{FF2B5EF4-FFF2-40B4-BE49-F238E27FC236}">
              <a16:creationId xmlns:a16="http://schemas.microsoft.com/office/drawing/2014/main" id="{9C6ED82A-960D-4824-A9DB-840AABB87B0B}"/>
            </a:ext>
          </a:extLst>
        </xdr:cNvPr>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30" name="直線コネクタ 329">
          <a:extLst>
            <a:ext uri="{FF2B5EF4-FFF2-40B4-BE49-F238E27FC236}">
              <a16:creationId xmlns:a16="http://schemas.microsoft.com/office/drawing/2014/main" id="{594E8B33-DB87-461E-B7CD-5422AAD51E20}"/>
            </a:ext>
          </a:extLst>
        </xdr:cNvPr>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31" name="【福祉施設】&#10;一人当たり面積平均値テキスト">
          <a:extLst>
            <a:ext uri="{FF2B5EF4-FFF2-40B4-BE49-F238E27FC236}">
              <a16:creationId xmlns:a16="http://schemas.microsoft.com/office/drawing/2014/main" id="{84DCD6C1-58B3-4849-936E-AE0457A0FDAE}"/>
            </a:ext>
          </a:extLst>
        </xdr:cNvPr>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2" name="フローチャート: 判断 331">
          <a:extLst>
            <a:ext uri="{FF2B5EF4-FFF2-40B4-BE49-F238E27FC236}">
              <a16:creationId xmlns:a16="http://schemas.microsoft.com/office/drawing/2014/main" id="{AC4280F4-C9E2-45CC-B61B-4D63E9952893}"/>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3" name="フローチャート: 判断 332">
          <a:extLst>
            <a:ext uri="{FF2B5EF4-FFF2-40B4-BE49-F238E27FC236}">
              <a16:creationId xmlns:a16="http://schemas.microsoft.com/office/drawing/2014/main" id="{7688170A-D638-4327-8BC5-6E1C8B1B0529}"/>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4" name="フローチャート: 判断 333">
          <a:extLst>
            <a:ext uri="{FF2B5EF4-FFF2-40B4-BE49-F238E27FC236}">
              <a16:creationId xmlns:a16="http://schemas.microsoft.com/office/drawing/2014/main" id="{BDF053F7-F365-4AE0-981B-E82B8CFA095D}"/>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35" name="フローチャート: 判断 334">
          <a:extLst>
            <a:ext uri="{FF2B5EF4-FFF2-40B4-BE49-F238E27FC236}">
              <a16:creationId xmlns:a16="http://schemas.microsoft.com/office/drawing/2014/main" id="{829271B6-8472-4020-8519-047B7E958EEF}"/>
            </a:ext>
          </a:extLst>
        </xdr:cNvPr>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36" name="フローチャート: 判断 335">
          <a:extLst>
            <a:ext uri="{FF2B5EF4-FFF2-40B4-BE49-F238E27FC236}">
              <a16:creationId xmlns:a16="http://schemas.microsoft.com/office/drawing/2014/main" id="{AAEDE4AF-3F34-42EE-8986-98581D7A5F98}"/>
            </a:ext>
          </a:extLst>
        </xdr:cNvPr>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5387FE9B-E236-4FCC-A60D-5959524576F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C696F0BF-3A96-41CE-8B30-7DD228A9A76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4E408F06-AD86-4EEC-9727-29109B5D395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9BA1E442-59E7-4997-8463-AEA3D1EC72D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FE0AFF93-D694-4857-ABBC-B2973BCA28B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115207</xdr:rowOff>
    </xdr:from>
    <xdr:to>
      <xdr:col>55</xdr:col>
      <xdr:colOff>50800</xdr:colOff>
      <xdr:row>82</xdr:row>
      <xdr:rowOff>45357</xdr:rowOff>
    </xdr:to>
    <xdr:sp macro="" textlink="">
      <xdr:nvSpPr>
        <xdr:cNvPr id="342" name="楕円 341">
          <a:extLst>
            <a:ext uri="{FF2B5EF4-FFF2-40B4-BE49-F238E27FC236}">
              <a16:creationId xmlns:a16="http://schemas.microsoft.com/office/drawing/2014/main" id="{EF6E5931-DE83-41F1-BE1C-43567B030AD0}"/>
            </a:ext>
          </a:extLst>
        </xdr:cNvPr>
        <xdr:cNvSpPr/>
      </xdr:nvSpPr>
      <xdr:spPr>
        <a:xfrm>
          <a:off x="104267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138084</xdr:rowOff>
    </xdr:from>
    <xdr:ext cx="469744" cy="259045"/>
    <xdr:sp macro="" textlink="">
      <xdr:nvSpPr>
        <xdr:cNvPr id="343" name="【福祉施設】&#10;一人当たり面積該当値テキスト">
          <a:extLst>
            <a:ext uri="{FF2B5EF4-FFF2-40B4-BE49-F238E27FC236}">
              <a16:creationId xmlns:a16="http://schemas.microsoft.com/office/drawing/2014/main" id="{9F912387-8D05-4EBA-8C53-ED60550087EF}"/>
            </a:ext>
          </a:extLst>
        </xdr:cNvPr>
        <xdr:cNvSpPr txBox="1"/>
      </xdr:nvSpPr>
      <xdr:spPr>
        <a:xfrm>
          <a:off x="10515600"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136979</xdr:rowOff>
    </xdr:from>
    <xdr:to>
      <xdr:col>50</xdr:col>
      <xdr:colOff>165100</xdr:colOff>
      <xdr:row>82</xdr:row>
      <xdr:rowOff>67129</xdr:rowOff>
    </xdr:to>
    <xdr:sp macro="" textlink="">
      <xdr:nvSpPr>
        <xdr:cNvPr id="344" name="楕円 343">
          <a:extLst>
            <a:ext uri="{FF2B5EF4-FFF2-40B4-BE49-F238E27FC236}">
              <a16:creationId xmlns:a16="http://schemas.microsoft.com/office/drawing/2014/main" id="{0BB01010-D804-464A-B756-30D1EB493215}"/>
            </a:ext>
          </a:extLst>
        </xdr:cNvPr>
        <xdr:cNvSpPr/>
      </xdr:nvSpPr>
      <xdr:spPr>
        <a:xfrm>
          <a:off x="9588500" y="140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166007</xdr:rowOff>
    </xdr:from>
    <xdr:to>
      <xdr:col>55</xdr:col>
      <xdr:colOff>0</xdr:colOff>
      <xdr:row>82</xdr:row>
      <xdr:rowOff>16329</xdr:rowOff>
    </xdr:to>
    <xdr:cxnSp macro="">
      <xdr:nvCxnSpPr>
        <xdr:cNvPr id="345" name="直線コネクタ 344">
          <a:extLst>
            <a:ext uri="{FF2B5EF4-FFF2-40B4-BE49-F238E27FC236}">
              <a16:creationId xmlns:a16="http://schemas.microsoft.com/office/drawing/2014/main" id="{B49011F0-8651-4870-9713-6CB7EDBFDBB6}"/>
            </a:ext>
          </a:extLst>
        </xdr:cNvPr>
        <xdr:cNvCxnSpPr/>
      </xdr:nvCxnSpPr>
      <xdr:spPr>
        <a:xfrm flipV="1">
          <a:off x="9639300" y="140534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147864</xdr:rowOff>
    </xdr:from>
    <xdr:to>
      <xdr:col>46</xdr:col>
      <xdr:colOff>38100</xdr:colOff>
      <xdr:row>82</xdr:row>
      <xdr:rowOff>78014</xdr:rowOff>
    </xdr:to>
    <xdr:sp macro="" textlink="">
      <xdr:nvSpPr>
        <xdr:cNvPr id="346" name="楕円 345">
          <a:extLst>
            <a:ext uri="{FF2B5EF4-FFF2-40B4-BE49-F238E27FC236}">
              <a16:creationId xmlns:a16="http://schemas.microsoft.com/office/drawing/2014/main" id="{A713B041-505A-4D36-844C-1239EB1807C4}"/>
            </a:ext>
          </a:extLst>
        </xdr:cNvPr>
        <xdr:cNvSpPr/>
      </xdr:nvSpPr>
      <xdr:spPr>
        <a:xfrm>
          <a:off x="8699500" y="140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16329</xdr:rowOff>
    </xdr:from>
    <xdr:to>
      <xdr:col>50</xdr:col>
      <xdr:colOff>114300</xdr:colOff>
      <xdr:row>82</xdr:row>
      <xdr:rowOff>27214</xdr:rowOff>
    </xdr:to>
    <xdr:cxnSp macro="">
      <xdr:nvCxnSpPr>
        <xdr:cNvPr id="347" name="直線コネクタ 346">
          <a:extLst>
            <a:ext uri="{FF2B5EF4-FFF2-40B4-BE49-F238E27FC236}">
              <a16:creationId xmlns:a16="http://schemas.microsoft.com/office/drawing/2014/main" id="{9303BCC9-64B8-46B4-8DA1-EA9411173882}"/>
            </a:ext>
          </a:extLst>
        </xdr:cNvPr>
        <xdr:cNvCxnSpPr/>
      </xdr:nvCxnSpPr>
      <xdr:spPr>
        <a:xfrm flipV="1">
          <a:off x="8750300" y="140752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52614</xdr:rowOff>
    </xdr:from>
    <xdr:to>
      <xdr:col>41</xdr:col>
      <xdr:colOff>101600</xdr:colOff>
      <xdr:row>82</xdr:row>
      <xdr:rowOff>154214</xdr:rowOff>
    </xdr:to>
    <xdr:sp macro="" textlink="">
      <xdr:nvSpPr>
        <xdr:cNvPr id="348" name="楕円 347">
          <a:extLst>
            <a:ext uri="{FF2B5EF4-FFF2-40B4-BE49-F238E27FC236}">
              <a16:creationId xmlns:a16="http://schemas.microsoft.com/office/drawing/2014/main" id="{25CF8E68-4B15-4276-BA8A-2CB3324EE5C3}"/>
            </a:ext>
          </a:extLst>
        </xdr:cNvPr>
        <xdr:cNvSpPr/>
      </xdr:nvSpPr>
      <xdr:spPr>
        <a:xfrm>
          <a:off x="7810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27214</xdr:rowOff>
    </xdr:from>
    <xdr:to>
      <xdr:col>45</xdr:col>
      <xdr:colOff>177800</xdr:colOff>
      <xdr:row>82</xdr:row>
      <xdr:rowOff>103414</xdr:rowOff>
    </xdr:to>
    <xdr:cxnSp macro="">
      <xdr:nvCxnSpPr>
        <xdr:cNvPr id="349" name="直線コネクタ 348">
          <a:extLst>
            <a:ext uri="{FF2B5EF4-FFF2-40B4-BE49-F238E27FC236}">
              <a16:creationId xmlns:a16="http://schemas.microsoft.com/office/drawing/2014/main" id="{9A2F180C-1776-4EE1-BC19-69E1048DAD0E}"/>
            </a:ext>
          </a:extLst>
        </xdr:cNvPr>
        <xdr:cNvCxnSpPr/>
      </xdr:nvCxnSpPr>
      <xdr:spPr>
        <a:xfrm flipV="1">
          <a:off x="7861300" y="140861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50" name="n_1aveValue【福祉施設】&#10;一人当たり面積">
          <a:extLst>
            <a:ext uri="{FF2B5EF4-FFF2-40B4-BE49-F238E27FC236}">
              <a16:creationId xmlns:a16="http://schemas.microsoft.com/office/drawing/2014/main" id="{8E385CA2-4629-47C1-B901-BB9F2F90FCCF}"/>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51" name="n_2aveValue【福祉施設】&#10;一人当たり面積">
          <a:extLst>
            <a:ext uri="{FF2B5EF4-FFF2-40B4-BE49-F238E27FC236}">
              <a16:creationId xmlns:a16="http://schemas.microsoft.com/office/drawing/2014/main" id="{4273E190-3A94-4411-B88B-4B8992307F98}"/>
            </a:ext>
          </a:extLst>
        </xdr:cNvPr>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20156</xdr:rowOff>
    </xdr:from>
    <xdr:ext cx="469744" cy="259045"/>
    <xdr:sp macro="" textlink="">
      <xdr:nvSpPr>
        <xdr:cNvPr id="352" name="n_3aveValue【福祉施設】&#10;一人当たり面積">
          <a:extLst>
            <a:ext uri="{FF2B5EF4-FFF2-40B4-BE49-F238E27FC236}">
              <a16:creationId xmlns:a16="http://schemas.microsoft.com/office/drawing/2014/main" id="{C2C717B7-9F63-4009-A49B-194DC04BD584}"/>
            </a:ext>
          </a:extLst>
        </xdr:cNvPr>
        <xdr:cNvSpPr txBox="1"/>
      </xdr:nvSpPr>
      <xdr:spPr>
        <a:xfrm>
          <a:off x="7626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53" name="n_4aveValue【福祉施設】&#10;一人当たり面積">
          <a:extLst>
            <a:ext uri="{FF2B5EF4-FFF2-40B4-BE49-F238E27FC236}">
              <a16:creationId xmlns:a16="http://schemas.microsoft.com/office/drawing/2014/main" id="{7AB4B3C0-BFDE-4901-AAC5-54D729E64511}"/>
            </a:ext>
          </a:extLst>
        </xdr:cNvPr>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83656</xdr:rowOff>
    </xdr:from>
    <xdr:ext cx="469744" cy="259045"/>
    <xdr:sp macro="" textlink="">
      <xdr:nvSpPr>
        <xdr:cNvPr id="354" name="n_1mainValue【福祉施設】&#10;一人当たり面積">
          <a:extLst>
            <a:ext uri="{FF2B5EF4-FFF2-40B4-BE49-F238E27FC236}">
              <a16:creationId xmlns:a16="http://schemas.microsoft.com/office/drawing/2014/main" id="{130BFF4C-A7F6-4205-9177-C24D293BDC23}"/>
            </a:ext>
          </a:extLst>
        </xdr:cNvPr>
        <xdr:cNvSpPr txBox="1"/>
      </xdr:nvSpPr>
      <xdr:spPr>
        <a:xfrm>
          <a:off x="9391727" y="137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94541</xdr:rowOff>
    </xdr:from>
    <xdr:ext cx="469744" cy="259045"/>
    <xdr:sp macro="" textlink="">
      <xdr:nvSpPr>
        <xdr:cNvPr id="355" name="n_2mainValue【福祉施設】&#10;一人当たり面積">
          <a:extLst>
            <a:ext uri="{FF2B5EF4-FFF2-40B4-BE49-F238E27FC236}">
              <a16:creationId xmlns:a16="http://schemas.microsoft.com/office/drawing/2014/main" id="{41047B27-F86F-4B5A-A0E2-777616440540}"/>
            </a:ext>
          </a:extLst>
        </xdr:cNvPr>
        <xdr:cNvSpPr txBox="1"/>
      </xdr:nvSpPr>
      <xdr:spPr>
        <a:xfrm>
          <a:off x="8515427" y="1381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170741</xdr:rowOff>
    </xdr:from>
    <xdr:ext cx="469744" cy="259045"/>
    <xdr:sp macro="" textlink="">
      <xdr:nvSpPr>
        <xdr:cNvPr id="356" name="n_3mainValue【福祉施設】&#10;一人当たり面積">
          <a:extLst>
            <a:ext uri="{FF2B5EF4-FFF2-40B4-BE49-F238E27FC236}">
              <a16:creationId xmlns:a16="http://schemas.microsoft.com/office/drawing/2014/main" id="{7CF4D354-A0B5-4B57-907C-444B0C6943E0}"/>
            </a:ext>
          </a:extLst>
        </xdr:cNvPr>
        <xdr:cNvSpPr txBox="1"/>
      </xdr:nvSpPr>
      <xdr:spPr>
        <a:xfrm>
          <a:off x="7626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2C29FF6F-2A88-4B64-A025-4642DAB413C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7D3598B8-2925-43AC-9684-21861226028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6DF9CD28-8205-4533-8810-69285508877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BBDC7FF2-8179-4BFD-A036-E59EA5663D5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FD2E0750-71E2-44EC-9F12-39B8B09D817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1D434A10-837B-4E20-92E0-D5342F286E8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5EEA352E-24A7-404D-91AE-0BF23FA8107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32C1E721-58D1-4C1E-8063-067C9ECC6BA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2A5547D8-EE4C-4CD1-9DF7-01607168D06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10EE8E29-D452-4ED6-BDCE-EC5082121C4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176F1F9A-6531-4238-B9A0-A3341EB48BA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a:extLst>
            <a:ext uri="{FF2B5EF4-FFF2-40B4-BE49-F238E27FC236}">
              <a16:creationId xmlns:a16="http://schemas.microsoft.com/office/drawing/2014/main" id="{5FC98D9B-8A1D-4436-9B9F-B315A2BE20D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a:extLst>
            <a:ext uri="{FF2B5EF4-FFF2-40B4-BE49-F238E27FC236}">
              <a16:creationId xmlns:a16="http://schemas.microsoft.com/office/drawing/2014/main" id="{68D86D37-0386-46D8-A264-5C657E81740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a:extLst>
            <a:ext uri="{FF2B5EF4-FFF2-40B4-BE49-F238E27FC236}">
              <a16:creationId xmlns:a16="http://schemas.microsoft.com/office/drawing/2014/main" id="{536037F4-7346-4693-866D-1F79FCFBDC4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a:extLst>
            <a:ext uri="{FF2B5EF4-FFF2-40B4-BE49-F238E27FC236}">
              <a16:creationId xmlns:a16="http://schemas.microsoft.com/office/drawing/2014/main" id="{98782E84-602E-4A4C-90D3-DB80730663B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a:extLst>
            <a:ext uri="{FF2B5EF4-FFF2-40B4-BE49-F238E27FC236}">
              <a16:creationId xmlns:a16="http://schemas.microsoft.com/office/drawing/2014/main" id="{AA055A0A-C835-4CE0-9F37-D5B7430EFA4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a:extLst>
            <a:ext uri="{FF2B5EF4-FFF2-40B4-BE49-F238E27FC236}">
              <a16:creationId xmlns:a16="http://schemas.microsoft.com/office/drawing/2014/main" id="{595CE4F3-94E4-41F6-BAE9-94801120BD4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a:extLst>
            <a:ext uri="{FF2B5EF4-FFF2-40B4-BE49-F238E27FC236}">
              <a16:creationId xmlns:a16="http://schemas.microsoft.com/office/drawing/2014/main" id="{7E718599-AA77-4466-95BD-B58C3223EF0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a:extLst>
            <a:ext uri="{FF2B5EF4-FFF2-40B4-BE49-F238E27FC236}">
              <a16:creationId xmlns:a16="http://schemas.microsoft.com/office/drawing/2014/main" id="{C5559BEF-0E34-48AB-BAAA-3D9170214C3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a:extLst>
            <a:ext uri="{FF2B5EF4-FFF2-40B4-BE49-F238E27FC236}">
              <a16:creationId xmlns:a16="http://schemas.microsoft.com/office/drawing/2014/main" id="{992843C8-6F09-4A84-AFD8-BD5E6639063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a:extLst>
            <a:ext uri="{FF2B5EF4-FFF2-40B4-BE49-F238E27FC236}">
              <a16:creationId xmlns:a16="http://schemas.microsoft.com/office/drawing/2014/main" id="{62CB1939-29CC-4172-A2CB-721F496219A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a:extLst>
            <a:ext uri="{FF2B5EF4-FFF2-40B4-BE49-F238E27FC236}">
              <a16:creationId xmlns:a16="http://schemas.microsoft.com/office/drawing/2014/main" id="{BEE5B0B9-C245-41EC-93E6-83C7B780993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a:extLst>
            <a:ext uri="{FF2B5EF4-FFF2-40B4-BE49-F238E27FC236}">
              <a16:creationId xmlns:a16="http://schemas.microsoft.com/office/drawing/2014/main" id="{A589AE54-29A6-41ED-9016-418AF536A95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9E7D7C6D-876A-4A6E-A240-D439253D9ED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a:extLst>
            <a:ext uri="{FF2B5EF4-FFF2-40B4-BE49-F238E27FC236}">
              <a16:creationId xmlns:a16="http://schemas.microsoft.com/office/drawing/2014/main" id="{9154E288-0DAC-4451-AAC7-C2C6C5C5FD2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2" name="直線コネクタ 381">
          <a:extLst>
            <a:ext uri="{FF2B5EF4-FFF2-40B4-BE49-F238E27FC236}">
              <a16:creationId xmlns:a16="http://schemas.microsoft.com/office/drawing/2014/main" id="{C40BDA12-B987-4D08-8DF2-91AB51F20A33}"/>
            </a:ext>
          </a:extLst>
        </xdr:cNvPr>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3" name="【市民会館】&#10;有形固定資産減価償却率最小値テキスト">
          <a:extLst>
            <a:ext uri="{FF2B5EF4-FFF2-40B4-BE49-F238E27FC236}">
              <a16:creationId xmlns:a16="http://schemas.microsoft.com/office/drawing/2014/main" id="{3A092980-32E5-4465-9910-05ABE99050EE}"/>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4" name="直線コネクタ 383">
          <a:extLst>
            <a:ext uri="{FF2B5EF4-FFF2-40B4-BE49-F238E27FC236}">
              <a16:creationId xmlns:a16="http://schemas.microsoft.com/office/drawing/2014/main" id="{F806DCAB-B400-4AB6-BC27-AE5904A4272E}"/>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5" name="【市民会館】&#10;有形固定資産減価償却率最大値テキスト">
          <a:extLst>
            <a:ext uri="{FF2B5EF4-FFF2-40B4-BE49-F238E27FC236}">
              <a16:creationId xmlns:a16="http://schemas.microsoft.com/office/drawing/2014/main" id="{6A4D1E13-1D08-41C1-9EEE-5620353D0A74}"/>
            </a:ext>
          </a:extLst>
        </xdr:cNvPr>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6" name="直線コネクタ 385">
          <a:extLst>
            <a:ext uri="{FF2B5EF4-FFF2-40B4-BE49-F238E27FC236}">
              <a16:creationId xmlns:a16="http://schemas.microsoft.com/office/drawing/2014/main" id="{D55CDC40-66BF-479A-A2C0-B27247234660}"/>
            </a:ext>
          </a:extLst>
        </xdr:cNvPr>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5459</xdr:rowOff>
    </xdr:from>
    <xdr:ext cx="405111" cy="259045"/>
    <xdr:sp macro="" textlink="">
      <xdr:nvSpPr>
        <xdr:cNvPr id="387" name="【市民会館】&#10;有形固定資産減価償却率平均値テキスト">
          <a:extLst>
            <a:ext uri="{FF2B5EF4-FFF2-40B4-BE49-F238E27FC236}">
              <a16:creationId xmlns:a16="http://schemas.microsoft.com/office/drawing/2014/main" id="{AADB2932-A0D7-4172-8666-C77EA114CDFF}"/>
            </a:ext>
          </a:extLst>
        </xdr:cNvPr>
        <xdr:cNvSpPr txBox="1"/>
      </xdr:nvSpPr>
      <xdr:spPr>
        <a:xfrm>
          <a:off x="4673600" y="17836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88" name="フローチャート: 判断 387">
          <a:extLst>
            <a:ext uri="{FF2B5EF4-FFF2-40B4-BE49-F238E27FC236}">
              <a16:creationId xmlns:a16="http://schemas.microsoft.com/office/drawing/2014/main" id="{57A7834F-4A2F-4B9F-9D0E-855246BCFDA7}"/>
            </a:ext>
          </a:extLst>
        </xdr:cNvPr>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89" name="フローチャート: 判断 388">
          <a:extLst>
            <a:ext uri="{FF2B5EF4-FFF2-40B4-BE49-F238E27FC236}">
              <a16:creationId xmlns:a16="http://schemas.microsoft.com/office/drawing/2014/main" id="{15823F85-E44E-4B61-A712-4ADB831612D8}"/>
            </a:ext>
          </a:extLst>
        </xdr:cNvPr>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90" name="フローチャート: 判断 389">
          <a:extLst>
            <a:ext uri="{FF2B5EF4-FFF2-40B4-BE49-F238E27FC236}">
              <a16:creationId xmlns:a16="http://schemas.microsoft.com/office/drawing/2014/main" id="{6E8AB574-1C68-495D-BB64-D7B71D216709}"/>
            </a:ext>
          </a:extLst>
        </xdr:cNvPr>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91" name="フローチャート: 判断 390">
          <a:extLst>
            <a:ext uri="{FF2B5EF4-FFF2-40B4-BE49-F238E27FC236}">
              <a16:creationId xmlns:a16="http://schemas.microsoft.com/office/drawing/2014/main" id="{70446856-4861-41BC-AAA1-8BD813E6C976}"/>
            </a:ext>
          </a:extLst>
        </xdr:cNvPr>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92" name="フローチャート: 判断 391">
          <a:extLst>
            <a:ext uri="{FF2B5EF4-FFF2-40B4-BE49-F238E27FC236}">
              <a16:creationId xmlns:a16="http://schemas.microsoft.com/office/drawing/2014/main" id="{EE9ABAE8-F270-46DB-AFC4-DDEC0DEF978E}"/>
            </a:ext>
          </a:extLst>
        </xdr:cNvPr>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246B3142-E09E-45C3-888D-DFED40EA23E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A96C095C-9CAF-4D0F-921E-6C329E440BC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89A27CA0-EC22-4D7E-BB2A-39BBF5F791E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5294EE41-3BB2-4219-B129-FDDF34184D6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2E3D8856-4BA1-48CF-A799-C9EDC2652F6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115207</xdr:rowOff>
    </xdr:from>
    <xdr:to>
      <xdr:col>24</xdr:col>
      <xdr:colOff>114300</xdr:colOff>
      <xdr:row>103</xdr:row>
      <xdr:rowOff>45357</xdr:rowOff>
    </xdr:to>
    <xdr:sp macro="" textlink="">
      <xdr:nvSpPr>
        <xdr:cNvPr id="398" name="楕円 397">
          <a:extLst>
            <a:ext uri="{FF2B5EF4-FFF2-40B4-BE49-F238E27FC236}">
              <a16:creationId xmlns:a16="http://schemas.microsoft.com/office/drawing/2014/main" id="{6F9BA158-38D3-430E-8A3D-34DAE391F8CE}"/>
            </a:ext>
          </a:extLst>
        </xdr:cNvPr>
        <xdr:cNvSpPr/>
      </xdr:nvSpPr>
      <xdr:spPr>
        <a:xfrm>
          <a:off x="45847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138084</xdr:rowOff>
    </xdr:from>
    <xdr:ext cx="405111" cy="259045"/>
    <xdr:sp macro="" textlink="">
      <xdr:nvSpPr>
        <xdr:cNvPr id="399" name="【市民会館】&#10;有形固定資産減価償却率該当値テキスト">
          <a:extLst>
            <a:ext uri="{FF2B5EF4-FFF2-40B4-BE49-F238E27FC236}">
              <a16:creationId xmlns:a16="http://schemas.microsoft.com/office/drawing/2014/main" id="{75D7585F-CB82-437D-8D6B-50B3170E1022}"/>
            </a:ext>
          </a:extLst>
        </xdr:cNvPr>
        <xdr:cNvSpPr txBox="1"/>
      </xdr:nvSpPr>
      <xdr:spPr>
        <a:xfrm>
          <a:off x="4673600" y="1745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79284</xdr:rowOff>
    </xdr:from>
    <xdr:to>
      <xdr:col>20</xdr:col>
      <xdr:colOff>38100</xdr:colOff>
      <xdr:row>103</xdr:row>
      <xdr:rowOff>9434</xdr:rowOff>
    </xdr:to>
    <xdr:sp macro="" textlink="">
      <xdr:nvSpPr>
        <xdr:cNvPr id="400" name="楕円 399">
          <a:extLst>
            <a:ext uri="{FF2B5EF4-FFF2-40B4-BE49-F238E27FC236}">
              <a16:creationId xmlns:a16="http://schemas.microsoft.com/office/drawing/2014/main" id="{A2C5A79A-9F0D-4972-9969-04B2F55ACBFA}"/>
            </a:ext>
          </a:extLst>
        </xdr:cNvPr>
        <xdr:cNvSpPr/>
      </xdr:nvSpPr>
      <xdr:spPr>
        <a:xfrm>
          <a:off x="3746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130084</xdr:rowOff>
    </xdr:from>
    <xdr:to>
      <xdr:col>24</xdr:col>
      <xdr:colOff>63500</xdr:colOff>
      <xdr:row>102</xdr:row>
      <xdr:rowOff>166007</xdr:rowOff>
    </xdr:to>
    <xdr:cxnSp macro="">
      <xdr:nvCxnSpPr>
        <xdr:cNvPr id="401" name="直線コネクタ 400">
          <a:extLst>
            <a:ext uri="{FF2B5EF4-FFF2-40B4-BE49-F238E27FC236}">
              <a16:creationId xmlns:a16="http://schemas.microsoft.com/office/drawing/2014/main" id="{ED6C6BA0-4B1F-467B-9F38-C56889913EC7}"/>
            </a:ext>
          </a:extLst>
        </xdr:cNvPr>
        <xdr:cNvCxnSpPr/>
      </xdr:nvCxnSpPr>
      <xdr:spPr>
        <a:xfrm>
          <a:off x="3797300" y="1761798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76019</xdr:rowOff>
    </xdr:from>
    <xdr:to>
      <xdr:col>15</xdr:col>
      <xdr:colOff>101600</xdr:colOff>
      <xdr:row>103</xdr:row>
      <xdr:rowOff>6169</xdr:rowOff>
    </xdr:to>
    <xdr:sp macro="" textlink="">
      <xdr:nvSpPr>
        <xdr:cNvPr id="402" name="楕円 401">
          <a:extLst>
            <a:ext uri="{FF2B5EF4-FFF2-40B4-BE49-F238E27FC236}">
              <a16:creationId xmlns:a16="http://schemas.microsoft.com/office/drawing/2014/main" id="{8FE4C256-149F-4E6E-989A-BAEE69A60C37}"/>
            </a:ext>
          </a:extLst>
        </xdr:cNvPr>
        <xdr:cNvSpPr/>
      </xdr:nvSpPr>
      <xdr:spPr>
        <a:xfrm>
          <a:off x="2857500" y="17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126819</xdr:rowOff>
    </xdr:from>
    <xdr:to>
      <xdr:col>19</xdr:col>
      <xdr:colOff>177800</xdr:colOff>
      <xdr:row>102</xdr:row>
      <xdr:rowOff>130084</xdr:rowOff>
    </xdr:to>
    <xdr:cxnSp macro="">
      <xdr:nvCxnSpPr>
        <xdr:cNvPr id="403" name="直線コネクタ 402">
          <a:extLst>
            <a:ext uri="{FF2B5EF4-FFF2-40B4-BE49-F238E27FC236}">
              <a16:creationId xmlns:a16="http://schemas.microsoft.com/office/drawing/2014/main" id="{9D8A20D6-A1CC-480F-B43A-DBB30F5828CB}"/>
            </a:ext>
          </a:extLst>
        </xdr:cNvPr>
        <xdr:cNvCxnSpPr/>
      </xdr:nvCxnSpPr>
      <xdr:spPr>
        <a:xfrm>
          <a:off x="2908300" y="176147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38463</xdr:rowOff>
    </xdr:from>
    <xdr:to>
      <xdr:col>10</xdr:col>
      <xdr:colOff>165100</xdr:colOff>
      <xdr:row>102</xdr:row>
      <xdr:rowOff>140063</xdr:rowOff>
    </xdr:to>
    <xdr:sp macro="" textlink="">
      <xdr:nvSpPr>
        <xdr:cNvPr id="404" name="楕円 403">
          <a:extLst>
            <a:ext uri="{FF2B5EF4-FFF2-40B4-BE49-F238E27FC236}">
              <a16:creationId xmlns:a16="http://schemas.microsoft.com/office/drawing/2014/main" id="{E75B1BB6-E073-4806-B8CC-CC8004FE2A46}"/>
            </a:ext>
          </a:extLst>
        </xdr:cNvPr>
        <xdr:cNvSpPr/>
      </xdr:nvSpPr>
      <xdr:spPr>
        <a:xfrm>
          <a:off x="1968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89263</xdr:rowOff>
    </xdr:from>
    <xdr:to>
      <xdr:col>15</xdr:col>
      <xdr:colOff>50800</xdr:colOff>
      <xdr:row>102</xdr:row>
      <xdr:rowOff>126819</xdr:rowOff>
    </xdr:to>
    <xdr:cxnSp macro="">
      <xdr:nvCxnSpPr>
        <xdr:cNvPr id="405" name="直線コネクタ 404">
          <a:extLst>
            <a:ext uri="{FF2B5EF4-FFF2-40B4-BE49-F238E27FC236}">
              <a16:creationId xmlns:a16="http://schemas.microsoft.com/office/drawing/2014/main" id="{BF2EF6DC-1DED-4649-A1F1-0C34E1950009}"/>
            </a:ext>
          </a:extLst>
        </xdr:cNvPr>
        <xdr:cNvCxnSpPr/>
      </xdr:nvCxnSpPr>
      <xdr:spPr>
        <a:xfrm>
          <a:off x="2019300" y="175771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157315</xdr:rowOff>
    </xdr:from>
    <xdr:ext cx="405111" cy="259045"/>
    <xdr:sp macro="" textlink="">
      <xdr:nvSpPr>
        <xdr:cNvPr id="406" name="n_1aveValue【市民会館】&#10;有形固定資産減価償却率">
          <a:extLst>
            <a:ext uri="{FF2B5EF4-FFF2-40B4-BE49-F238E27FC236}">
              <a16:creationId xmlns:a16="http://schemas.microsoft.com/office/drawing/2014/main" id="{8845599A-2A23-422E-8606-44B2D350CB65}"/>
            </a:ext>
          </a:extLst>
        </xdr:cNvPr>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119759</xdr:rowOff>
    </xdr:from>
    <xdr:ext cx="405111" cy="259045"/>
    <xdr:sp macro="" textlink="">
      <xdr:nvSpPr>
        <xdr:cNvPr id="407" name="n_2aveValue【市民会館】&#10;有形固定資産減価償却率">
          <a:extLst>
            <a:ext uri="{FF2B5EF4-FFF2-40B4-BE49-F238E27FC236}">
              <a16:creationId xmlns:a16="http://schemas.microsoft.com/office/drawing/2014/main" id="{0E5115ED-AAB7-4DC2-A36B-460B7EEA2E9A}"/>
            </a:ext>
          </a:extLst>
        </xdr:cNvPr>
        <xdr:cNvSpPr txBox="1"/>
      </xdr:nvSpPr>
      <xdr:spPr>
        <a:xfrm>
          <a:off x="2705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88735</xdr:rowOff>
    </xdr:from>
    <xdr:ext cx="405111" cy="259045"/>
    <xdr:sp macro="" textlink="">
      <xdr:nvSpPr>
        <xdr:cNvPr id="408" name="n_3aveValue【市民会館】&#10;有形固定資産減価償却率">
          <a:extLst>
            <a:ext uri="{FF2B5EF4-FFF2-40B4-BE49-F238E27FC236}">
              <a16:creationId xmlns:a16="http://schemas.microsoft.com/office/drawing/2014/main" id="{CB15D98B-A8A3-4A05-AD0A-56C484F2F0A5}"/>
            </a:ext>
          </a:extLst>
        </xdr:cNvPr>
        <xdr:cNvSpPr txBox="1"/>
      </xdr:nvSpPr>
      <xdr:spPr>
        <a:xfrm>
          <a:off x="1816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09" name="n_4aveValue【市民会館】&#10;有形固定資産減価償却率">
          <a:extLst>
            <a:ext uri="{FF2B5EF4-FFF2-40B4-BE49-F238E27FC236}">
              <a16:creationId xmlns:a16="http://schemas.microsoft.com/office/drawing/2014/main" id="{7839A101-C063-488C-B742-A37756487481}"/>
            </a:ext>
          </a:extLst>
        </xdr:cNvPr>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25961</xdr:rowOff>
    </xdr:from>
    <xdr:ext cx="405111" cy="259045"/>
    <xdr:sp macro="" textlink="">
      <xdr:nvSpPr>
        <xdr:cNvPr id="410" name="n_1mainValue【市民会館】&#10;有形固定資産減価償却率">
          <a:extLst>
            <a:ext uri="{FF2B5EF4-FFF2-40B4-BE49-F238E27FC236}">
              <a16:creationId xmlns:a16="http://schemas.microsoft.com/office/drawing/2014/main" id="{7E38608F-FC9A-47BC-BADB-5094D8A0F730}"/>
            </a:ext>
          </a:extLst>
        </xdr:cNvPr>
        <xdr:cNvSpPr txBox="1"/>
      </xdr:nvSpPr>
      <xdr:spPr>
        <a:xfrm>
          <a:off x="35820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22696</xdr:rowOff>
    </xdr:from>
    <xdr:ext cx="405111" cy="259045"/>
    <xdr:sp macro="" textlink="">
      <xdr:nvSpPr>
        <xdr:cNvPr id="411" name="n_2mainValue【市民会館】&#10;有形固定資産減価償却率">
          <a:extLst>
            <a:ext uri="{FF2B5EF4-FFF2-40B4-BE49-F238E27FC236}">
              <a16:creationId xmlns:a16="http://schemas.microsoft.com/office/drawing/2014/main" id="{40885CA5-923E-487F-88EE-7201AB535239}"/>
            </a:ext>
          </a:extLst>
        </xdr:cNvPr>
        <xdr:cNvSpPr txBox="1"/>
      </xdr:nvSpPr>
      <xdr:spPr>
        <a:xfrm>
          <a:off x="2705744" y="1733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156590</xdr:rowOff>
    </xdr:from>
    <xdr:ext cx="405111" cy="259045"/>
    <xdr:sp macro="" textlink="">
      <xdr:nvSpPr>
        <xdr:cNvPr id="412" name="n_3mainValue【市民会館】&#10;有形固定資産減価償却率">
          <a:extLst>
            <a:ext uri="{FF2B5EF4-FFF2-40B4-BE49-F238E27FC236}">
              <a16:creationId xmlns:a16="http://schemas.microsoft.com/office/drawing/2014/main" id="{56BD6316-F904-4BD2-8F51-FDB518833003}"/>
            </a:ext>
          </a:extLst>
        </xdr:cNvPr>
        <xdr:cNvSpPr txBox="1"/>
      </xdr:nvSpPr>
      <xdr:spPr>
        <a:xfrm>
          <a:off x="18167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a:extLst>
            <a:ext uri="{FF2B5EF4-FFF2-40B4-BE49-F238E27FC236}">
              <a16:creationId xmlns:a16="http://schemas.microsoft.com/office/drawing/2014/main" id="{5F7F2348-BE94-4FDB-993A-4829C1C28A9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a:extLst>
            <a:ext uri="{FF2B5EF4-FFF2-40B4-BE49-F238E27FC236}">
              <a16:creationId xmlns:a16="http://schemas.microsoft.com/office/drawing/2014/main" id="{9C05D374-89DD-4527-B72B-D7BEBAC9FE5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a:extLst>
            <a:ext uri="{FF2B5EF4-FFF2-40B4-BE49-F238E27FC236}">
              <a16:creationId xmlns:a16="http://schemas.microsoft.com/office/drawing/2014/main" id="{3D32C424-7AB4-423F-8F3D-129A02F3BD7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a:extLst>
            <a:ext uri="{FF2B5EF4-FFF2-40B4-BE49-F238E27FC236}">
              <a16:creationId xmlns:a16="http://schemas.microsoft.com/office/drawing/2014/main" id="{90CCC474-4E30-41A6-B9D5-157FC410BC0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a:extLst>
            <a:ext uri="{FF2B5EF4-FFF2-40B4-BE49-F238E27FC236}">
              <a16:creationId xmlns:a16="http://schemas.microsoft.com/office/drawing/2014/main" id="{0460F301-CBDF-4220-9B4A-6A5800D56E7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a:extLst>
            <a:ext uri="{FF2B5EF4-FFF2-40B4-BE49-F238E27FC236}">
              <a16:creationId xmlns:a16="http://schemas.microsoft.com/office/drawing/2014/main" id="{BB8F352D-5499-40CB-8C5F-D90DF09D665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a:extLst>
            <a:ext uri="{FF2B5EF4-FFF2-40B4-BE49-F238E27FC236}">
              <a16:creationId xmlns:a16="http://schemas.microsoft.com/office/drawing/2014/main" id="{BFADA8D9-FF53-4DF8-93B6-E770DA272DB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a:extLst>
            <a:ext uri="{FF2B5EF4-FFF2-40B4-BE49-F238E27FC236}">
              <a16:creationId xmlns:a16="http://schemas.microsoft.com/office/drawing/2014/main" id="{79F4F076-FF49-4A1E-8611-1A362E20070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a:extLst>
            <a:ext uri="{FF2B5EF4-FFF2-40B4-BE49-F238E27FC236}">
              <a16:creationId xmlns:a16="http://schemas.microsoft.com/office/drawing/2014/main" id="{3E301C41-9DFE-4978-91A5-34F286C4D5D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a:extLst>
            <a:ext uri="{FF2B5EF4-FFF2-40B4-BE49-F238E27FC236}">
              <a16:creationId xmlns:a16="http://schemas.microsoft.com/office/drawing/2014/main" id="{7C71863E-4D6D-46B2-BFBC-E9209F8B472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a:extLst>
            <a:ext uri="{FF2B5EF4-FFF2-40B4-BE49-F238E27FC236}">
              <a16:creationId xmlns:a16="http://schemas.microsoft.com/office/drawing/2014/main" id="{2B50A7CC-E8E7-489A-8224-0EABB466ECE4}"/>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4" name="テキスト ボックス 423">
          <a:extLst>
            <a:ext uri="{FF2B5EF4-FFF2-40B4-BE49-F238E27FC236}">
              <a16:creationId xmlns:a16="http://schemas.microsoft.com/office/drawing/2014/main" id="{5A67C416-D3AE-49A4-B519-C1912F1EF7F4}"/>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a:extLst>
            <a:ext uri="{FF2B5EF4-FFF2-40B4-BE49-F238E27FC236}">
              <a16:creationId xmlns:a16="http://schemas.microsoft.com/office/drawing/2014/main" id="{35E93EB6-326E-4381-9E1C-76CC3965FCF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a:extLst>
            <a:ext uri="{FF2B5EF4-FFF2-40B4-BE49-F238E27FC236}">
              <a16:creationId xmlns:a16="http://schemas.microsoft.com/office/drawing/2014/main" id="{30A693F1-7645-4361-AF74-447F038D332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a:extLst>
            <a:ext uri="{FF2B5EF4-FFF2-40B4-BE49-F238E27FC236}">
              <a16:creationId xmlns:a16="http://schemas.microsoft.com/office/drawing/2014/main" id="{81DA91D5-111C-4E35-9C9D-1173CEFD17BA}"/>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8" name="テキスト ボックス 427">
          <a:extLst>
            <a:ext uri="{FF2B5EF4-FFF2-40B4-BE49-F238E27FC236}">
              <a16:creationId xmlns:a16="http://schemas.microsoft.com/office/drawing/2014/main" id="{5042AE11-A5A6-4998-AF93-F4D0FD96C0A6}"/>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a:extLst>
            <a:ext uri="{FF2B5EF4-FFF2-40B4-BE49-F238E27FC236}">
              <a16:creationId xmlns:a16="http://schemas.microsoft.com/office/drawing/2014/main" id="{8083A9E0-0264-4407-95AE-A24525F1076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a:extLst>
            <a:ext uri="{FF2B5EF4-FFF2-40B4-BE49-F238E27FC236}">
              <a16:creationId xmlns:a16="http://schemas.microsoft.com/office/drawing/2014/main" id="{A4156962-EC18-4A7F-9B7A-A8F1B909B30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a:extLst>
            <a:ext uri="{FF2B5EF4-FFF2-40B4-BE49-F238E27FC236}">
              <a16:creationId xmlns:a16="http://schemas.microsoft.com/office/drawing/2014/main" id="{9DE394F8-3D1B-4695-AC6B-B16EFAE391A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2" name="直線コネクタ 431">
          <a:extLst>
            <a:ext uri="{FF2B5EF4-FFF2-40B4-BE49-F238E27FC236}">
              <a16:creationId xmlns:a16="http://schemas.microsoft.com/office/drawing/2014/main" id="{F4C370CE-B088-431D-8023-2ED04235791A}"/>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3" name="【市民会館】&#10;一人当たり面積最小値テキスト">
          <a:extLst>
            <a:ext uri="{FF2B5EF4-FFF2-40B4-BE49-F238E27FC236}">
              <a16:creationId xmlns:a16="http://schemas.microsoft.com/office/drawing/2014/main" id="{9C9DD7A5-E9E2-48D6-9D5D-93705B6DF594}"/>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4" name="直線コネクタ 433">
          <a:extLst>
            <a:ext uri="{FF2B5EF4-FFF2-40B4-BE49-F238E27FC236}">
              <a16:creationId xmlns:a16="http://schemas.microsoft.com/office/drawing/2014/main" id="{846CD1B5-F90C-42DF-84B1-B903D65B6CF1}"/>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5" name="【市民会館】&#10;一人当たり面積最大値テキスト">
          <a:extLst>
            <a:ext uri="{FF2B5EF4-FFF2-40B4-BE49-F238E27FC236}">
              <a16:creationId xmlns:a16="http://schemas.microsoft.com/office/drawing/2014/main" id="{612CD7B9-51C8-4D64-A3B0-B275EE9B4AB5}"/>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6" name="直線コネクタ 435">
          <a:extLst>
            <a:ext uri="{FF2B5EF4-FFF2-40B4-BE49-F238E27FC236}">
              <a16:creationId xmlns:a16="http://schemas.microsoft.com/office/drawing/2014/main" id="{E09C329D-31AC-4345-809E-BD6949C8E46A}"/>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37" name="【市民会館】&#10;一人当たり面積平均値テキスト">
          <a:extLst>
            <a:ext uri="{FF2B5EF4-FFF2-40B4-BE49-F238E27FC236}">
              <a16:creationId xmlns:a16="http://schemas.microsoft.com/office/drawing/2014/main" id="{597D0279-8DEA-4E91-85FF-8A45119A8B43}"/>
            </a:ext>
          </a:extLst>
        </xdr:cNvPr>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8" name="フローチャート: 判断 437">
          <a:extLst>
            <a:ext uri="{FF2B5EF4-FFF2-40B4-BE49-F238E27FC236}">
              <a16:creationId xmlns:a16="http://schemas.microsoft.com/office/drawing/2014/main" id="{8DBC8B1F-C5BA-46AC-977C-F2F91AD55EA0}"/>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9" name="フローチャート: 判断 438">
          <a:extLst>
            <a:ext uri="{FF2B5EF4-FFF2-40B4-BE49-F238E27FC236}">
              <a16:creationId xmlns:a16="http://schemas.microsoft.com/office/drawing/2014/main" id="{434D7329-7C67-4ECE-B699-1DEEC67D789E}"/>
            </a:ext>
          </a:extLst>
        </xdr:cNvPr>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40" name="フローチャート: 判断 439">
          <a:extLst>
            <a:ext uri="{FF2B5EF4-FFF2-40B4-BE49-F238E27FC236}">
              <a16:creationId xmlns:a16="http://schemas.microsoft.com/office/drawing/2014/main" id="{45C2EE76-73C3-424A-BD62-75957A893572}"/>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1" name="フローチャート: 判断 440">
          <a:extLst>
            <a:ext uri="{FF2B5EF4-FFF2-40B4-BE49-F238E27FC236}">
              <a16:creationId xmlns:a16="http://schemas.microsoft.com/office/drawing/2014/main" id="{CFC5657D-516D-4089-AFC5-E5B34FD524B8}"/>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42" name="フローチャート: 判断 441">
          <a:extLst>
            <a:ext uri="{FF2B5EF4-FFF2-40B4-BE49-F238E27FC236}">
              <a16:creationId xmlns:a16="http://schemas.microsoft.com/office/drawing/2014/main" id="{5A71A58E-BF60-4E06-B2CA-950BAEB021AF}"/>
            </a:ext>
          </a:extLst>
        </xdr:cNvPr>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3B330C03-4553-4072-9DBC-295382795B0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EA50EE46-6358-455D-8AFB-90E61EB2007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9384C1B8-7111-4185-9BEC-BECE394A127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D7DC4BED-57F9-4B79-A7C9-46655F24EB7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26F87E78-3DC6-4164-9E68-F462E5C64A9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71120</xdr:rowOff>
    </xdr:from>
    <xdr:to>
      <xdr:col>55</xdr:col>
      <xdr:colOff>50800</xdr:colOff>
      <xdr:row>101</xdr:row>
      <xdr:rowOff>1270</xdr:rowOff>
    </xdr:to>
    <xdr:sp macro="" textlink="">
      <xdr:nvSpPr>
        <xdr:cNvPr id="448" name="楕円 447">
          <a:extLst>
            <a:ext uri="{FF2B5EF4-FFF2-40B4-BE49-F238E27FC236}">
              <a16:creationId xmlns:a16="http://schemas.microsoft.com/office/drawing/2014/main" id="{0F0298D9-3FA1-41A7-AAA5-4ED291820506}"/>
            </a:ext>
          </a:extLst>
        </xdr:cNvPr>
        <xdr:cNvSpPr/>
      </xdr:nvSpPr>
      <xdr:spPr>
        <a:xfrm>
          <a:off x="104267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24147</xdr:rowOff>
    </xdr:from>
    <xdr:ext cx="469744" cy="259045"/>
    <xdr:sp macro="" textlink="">
      <xdr:nvSpPr>
        <xdr:cNvPr id="449" name="【市民会館】&#10;一人当たり面積該当値テキスト">
          <a:extLst>
            <a:ext uri="{FF2B5EF4-FFF2-40B4-BE49-F238E27FC236}">
              <a16:creationId xmlns:a16="http://schemas.microsoft.com/office/drawing/2014/main" id="{9355B517-9A2A-4208-A94F-78A637C90108}"/>
            </a:ext>
          </a:extLst>
        </xdr:cNvPr>
        <xdr:cNvSpPr txBox="1"/>
      </xdr:nvSpPr>
      <xdr:spPr>
        <a:xfrm>
          <a:off x="10515600" y="1716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76836</xdr:rowOff>
    </xdr:from>
    <xdr:to>
      <xdr:col>50</xdr:col>
      <xdr:colOff>165100</xdr:colOff>
      <xdr:row>101</xdr:row>
      <xdr:rowOff>6986</xdr:rowOff>
    </xdr:to>
    <xdr:sp macro="" textlink="">
      <xdr:nvSpPr>
        <xdr:cNvPr id="450" name="楕円 449">
          <a:extLst>
            <a:ext uri="{FF2B5EF4-FFF2-40B4-BE49-F238E27FC236}">
              <a16:creationId xmlns:a16="http://schemas.microsoft.com/office/drawing/2014/main" id="{E642B77F-35A7-4D1F-9C22-16A5AD3E1DFB}"/>
            </a:ext>
          </a:extLst>
        </xdr:cNvPr>
        <xdr:cNvSpPr/>
      </xdr:nvSpPr>
      <xdr:spPr>
        <a:xfrm>
          <a:off x="9588500" y="172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121920</xdr:rowOff>
    </xdr:from>
    <xdr:to>
      <xdr:col>55</xdr:col>
      <xdr:colOff>0</xdr:colOff>
      <xdr:row>100</xdr:row>
      <xdr:rowOff>127636</xdr:rowOff>
    </xdr:to>
    <xdr:cxnSp macro="">
      <xdr:nvCxnSpPr>
        <xdr:cNvPr id="451" name="直線コネクタ 450">
          <a:extLst>
            <a:ext uri="{FF2B5EF4-FFF2-40B4-BE49-F238E27FC236}">
              <a16:creationId xmlns:a16="http://schemas.microsoft.com/office/drawing/2014/main" id="{A9F0864D-BB53-4964-A9BD-B57A4FA96611}"/>
            </a:ext>
          </a:extLst>
        </xdr:cNvPr>
        <xdr:cNvCxnSpPr/>
      </xdr:nvCxnSpPr>
      <xdr:spPr>
        <a:xfrm flipV="1">
          <a:off x="9639300" y="172669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162561</xdr:rowOff>
    </xdr:from>
    <xdr:to>
      <xdr:col>46</xdr:col>
      <xdr:colOff>38100</xdr:colOff>
      <xdr:row>101</xdr:row>
      <xdr:rowOff>92711</xdr:rowOff>
    </xdr:to>
    <xdr:sp macro="" textlink="">
      <xdr:nvSpPr>
        <xdr:cNvPr id="452" name="楕円 451">
          <a:extLst>
            <a:ext uri="{FF2B5EF4-FFF2-40B4-BE49-F238E27FC236}">
              <a16:creationId xmlns:a16="http://schemas.microsoft.com/office/drawing/2014/main" id="{D4E85A2E-9954-4682-9011-D56E2FEB547C}"/>
            </a:ext>
          </a:extLst>
        </xdr:cNvPr>
        <xdr:cNvSpPr/>
      </xdr:nvSpPr>
      <xdr:spPr>
        <a:xfrm>
          <a:off x="8699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127636</xdr:rowOff>
    </xdr:from>
    <xdr:to>
      <xdr:col>50</xdr:col>
      <xdr:colOff>114300</xdr:colOff>
      <xdr:row>101</xdr:row>
      <xdr:rowOff>41911</xdr:rowOff>
    </xdr:to>
    <xdr:cxnSp macro="">
      <xdr:nvCxnSpPr>
        <xdr:cNvPr id="453" name="直線コネクタ 452">
          <a:extLst>
            <a:ext uri="{FF2B5EF4-FFF2-40B4-BE49-F238E27FC236}">
              <a16:creationId xmlns:a16="http://schemas.microsoft.com/office/drawing/2014/main" id="{01EBAC43-132D-421D-875C-1245CCE2CB8C}"/>
            </a:ext>
          </a:extLst>
        </xdr:cNvPr>
        <xdr:cNvCxnSpPr/>
      </xdr:nvCxnSpPr>
      <xdr:spPr>
        <a:xfrm flipV="1">
          <a:off x="8750300" y="1727263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25400</xdr:rowOff>
    </xdr:from>
    <xdr:to>
      <xdr:col>41</xdr:col>
      <xdr:colOff>101600</xdr:colOff>
      <xdr:row>101</xdr:row>
      <xdr:rowOff>127000</xdr:rowOff>
    </xdr:to>
    <xdr:sp macro="" textlink="">
      <xdr:nvSpPr>
        <xdr:cNvPr id="454" name="楕円 453">
          <a:extLst>
            <a:ext uri="{FF2B5EF4-FFF2-40B4-BE49-F238E27FC236}">
              <a16:creationId xmlns:a16="http://schemas.microsoft.com/office/drawing/2014/main" id="{C2674FF3-EE9F-48B8-8A82-5DB04C8E6FDE}"/>
            </a:ext>
          </a:extLst>
        </xdr:cNvPr>
        <xdr:cNvSpPr/>
      </xdr:nvSpPr>
      <xdr:spPr>
        <a:xfrm>
          <a:off x="7810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41911</xdr:rowOff>
    </xdr:from>
    <xdr:to>
      <xdr:col>45</xdr:col>
      <xdr:colOff>177800</xdr:colOff>
      <xdr:row>101</xdr:row>
      <xdr:rowOff>76200</xdr:rowOff>
    </xdr:to>
    <xdr:cxnSp macro="">
      <xdr:nvCxnSpPr>
        <xdr:cNvPr id="455" name="直線コネクタ 454">
          <a:extLst>
            <a:ext uri="{FF2B5EF4-FFF2-40B4-BE49-F238E27FC236}">
              <a16:creationId xmlns:a16="http://schemas.microsoft.com/office/drawing/2014/main" id="{AC516D96-0B8D-4FF8-AC67-CCBEC72985D5}"/>
            </a:ext>
          </a:extLst>
        </xdr:cNvPr>
        <xdr:cNvCxnSpPr/>
      </xdr:nvCxnSpPr>
      <xdr:spPr>
        <a:xfrm flipV="1">
          <a:off x="7861300" y="173583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56" name="n_1aveValue【市民会館】&#10;一人当たり面積">
          <a:extLst>
            <a:ext uri="{FF2B5EF4-FFF2-40B4-BE49-F238E27FC236}">
              <a16:creationId xmlns:a16="http://schemas.microsoft.com/office/drawing/2014/main" id="{39AB031B-ABE0-49C5-A0C1-F2F9851B8678}"/>
            </a:ext>
          </a:extLst>
        </xdr:cNvPr>
        <xdr:cNvSpPr txBox="1"/>
      </xdr:nvSpPr>
      <xdr:spPr>
        <a:xfrm>
          <a:off x="93917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57" name="n_2aveValue【市民会館】&#10;一人当たり面積">
          <a:extLst>
            <a:ext uri="{FF2B5EF4-FFF2-40B4-BE49-F238E27FC236}">
              <a16:creationId xmlns:a16="http://schemas.microsoft.com/office/drawing/2014/main" id="{25198660-89D5-4DF8-B53D-D0B4D4583F7A}"/>
            </a:ext>
          </a:extLst>
        </xdr:cNvPr>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58" name="n_3aveValue【市民会館】&#10;一人当たり面積">
          <a:extLst>
            <a:ext uri="{FF2B5EF4-FFF2-40B4-BE49-F238E27FC236}">
              <a16:creationId xmlns:a16="http://schemas.microsoft.com/office/drawing/2014/main" id="{0B5E929D-6136-4AAE-839D-3093EA956271}"/>
            </a:ext>
          </a:extLst>
        </xdr:cNvPr>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59" name="n_4aveValue【市民会館】&#10;一人当たり面積">
          <a:extLst>
            <a:ext uri="{FF2B5EF4-FFF2-40B4-BE49-F238E27FC236}">
              <a16:creationId xmlns:a16="http://schemas.microsoft.com/office/drawing/2014/main" id="{E7852F53-E09A-4AC5-A422-1B8B18316EEF}"/>
            </a:ext>
          </a:extLst>
        </xdr:cNvPr>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23513</xdr:rowOff>
    </xdr:from>
    <xdr:ext cx="469744" cy="259045"/>
    <xdr:sp macro="" textlink="">
      <xdr:nvSpPr>
        <xdr:cNvPr id="460" name="n_1mainValue【市民会館】&#10;一人当たり面積">
          <a:extLst>
            <a:ext uri="{FF2B5EF4-FFF2-40B4-BE49-F238E27FC236}">
              <a16:creationId xmlns:a16="http://schemas.microsoft.com/office/drawing/2014/main" id="{6BB5D760-F0FF-41F2-8899-404C440C5D2B}"/>
            </a:ext>
          </a:extLst>
        </xdr:cNvPr>
        <xdr:cNvSpPr txBox="1"/>
      </xdr:nvSpPr>
      <xdr:spPr>
        <a:xfrm>
          <a:off x="9391727" y="1699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109238</xdr:rowOff>
    </xdr:from>
    <xdr:ext cx="469744" cy="259045"/>
    <xdr:sp macro="" textlink="">
      <xdr:nvSpPr>
        <xdr:cNvPr id="461" name="n_2mainValue【市民会館】&#10;一人当たり面積">
          <a:extLst>
            <a:ext uri="{FF2B5EF4-FFF2-40B4-BE49-F238E27FC236}">
              <a16:creationId xmlns:a16="http://schemas.microsoft.com/office/drawing/2014/main" id="{6F73CD2A-1AB2-4097-AAA8-7612EEBA79A4}"/>
            </a:ext>
          </a:extLst>
        </xdr:cNvPr>
        <xdr:cNvSpPr txBox="1"/>
      </xdr:nvSpPr>
      <xdr:spPr>
        <a:xfrm>
          <a:off x="85154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143527</xdr:rowOff>
    </xdr:from>
    <xdr:ext cx="469744" cy="259045"/>
    <xdr:sp macro="" textlink="">
      <xdr:nvSpPr>
        <xdr:cNvPr id="462" name="n_3mainValue【市民会館】&#10;一人当たり面積">
          <a:extLst>
            <a:ext uri="{FF2B5EF4-FFF2-40B4-BE49-F238E27FC236}">
              <a16:creationId xmlns:a16="http://schemas.microsoft.com/office/drawing/2014/main" id="{CD7DEE4B-C71D-4822-A258-07DD52C2BF89}"/>
            </a:ext>
          </a:extLst>
        </xdr:cNvPr>
        <xdr:cNvSpPr txBox="1"/>
      </xdr:nvSpPr>
      <xdr:spPr>
        <a:xfrm>
          <a:off x="762642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a:extLst>
            <a:ext uri="{FF2B5EF4-FFF2-40B4-BE49-F238E27FC236}">
              <a16:creationId xmlns:a16="http://schemas.microsoft.com/office/drawing/2014/main" id="{0EEA936E-6201-441C-9032-9F6270C06BA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a:extLst>
            <a:ext uri="{FF2B5EF4-FFF2-40B4-BE49-F238E27FC236}">
              <a16:creationId xmlns:a16="http://schemas.microsoft.com/office/drawing/2014/main" id="{17FE9553-CE8A-4915-8B1B-2B534D1411E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a:extLst>
            <a:ext uri="{FF2B5EF4-FFF2-40B4-BE49-F238E27FC236}">
              <a16:creationId xmlns:a16="http://schemas.microsoft.com/office/drawing/2014/main" id="{B09557B7-2FA2-47F2-9234-2D9A0C4C5B9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a:extLst>
            <a:ext uri="{FF2B5EF4-FFF2-40B4-BE49-F238E27FC236}">
              <a16:creationId xmlns:a16="http://schemas.microsoft.com/office/drawing/2014/main" id="{22F72B55-08D5-4F8C-840B-A9F87B29444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a:extLst>
            <a:ext uri="{FF2B5EF4-FFF2-40B4-BE49-F238E27FC236}">
              <a16:creationId xmlns:a16="http://schemas.microsoft.com/office/drawing/2014/main" id="{B968ED82-1189-4F50-B37C-41624387E28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a:extLst>
            <a:ext uri="{FF2B5EF4-FFF2-40B4-BE49-F238E27FC236}">
              <a16:creationId xmlns:a16="http://schemas.microsoft.com/office/drawing/2014/main" id="{3617FC51-2979-433F-B948-0B3A2B3A1CF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a:extLst>
            <a:ext uri="{FF2B5EF4-FFF2-40B4-BE49-F238E27FC236}">
              <a16:creationId xmlns:a16="http://schemas.microsoft.com/office/drawing/2014/main" id="{00312C68-0DCA-448A-828C-138DBD2D518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a:extLst>
            <a:ext uri="{FF2B5EF4-FFF2-40B4-BE49-F238E27FC236}">
              <a16:creationId xmlns:a16="http://schemas.microsoft.com/office/drawing/2014/main" id="{2A50148B-F161-43B2-A2F5-61B5B30C90A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a:extLst>
            <a:ext uri="{FF2B5EF4-FFF2-40B4-BE49-F238E27FC236}">
              <a16:creationId xmlns:a16="http://schemas.microsoft.com/office/drawing/2014/main" id="{770A2875-B55E-48A9-88B8-CEA63AF539A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a:extLst>
            <a:ext uri="{FF2B5EF4-FFF2-40B4-BE49-F238E27FC236}">
              <a16:creationId xmlns:a16="http://schemas.microsoft.com/office/drawing/2014/main" id="{FFA39F51-2853-4EC6-BDBB-F83AFE9F348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a:extLst>
            <a:ext uri="{FF2B5EF4-FFF2-40B4-BE49-F238E27FC236}">
              <a16:creationId xmlns:a16="http://schemas.microsoft.com/office/drawing/2014/main" id="{7D6C9204-7E87-4D81-A5E4-BB2C30DFB8D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a:extLst>
            <a:ext uri="{FF2B5EF4-FFF2-40B4-BE49-F238E27FC236}">
              <a16:creationId xmlns:a16="http://schemas.microsoft.com/office/drawing/2014/main" id="{4291C6E2-33A8-4434-B39B-E8A0E278FE3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5" name="テキスト ボックス 474">
          <a:extLst>
            <a:ext uri="{FF2B5EF4-FFF2-40B4-BE49-F238E27FC236}">
              <a16:creationId xmlns:a16="http://schemas.microsoft.com/office/drawing/2014/main" id="{67CE1066-8C4E-41FC-AAF4-30A76BA6F4F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a:extLst>
            <a:ext uri="{FF2B5EF4-FFF2-40B4-BE49-F238E27FC236}">
              <a16:creationId xmlns:a16="http://schemas.microsoft.com/office/drawing/2014/main" id="{518F11FB-8111-40B5-981E-FEF07737005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a:extLst>
            <a:ext uri="{FF2B5EF4-FFF2-40B4-BE49-F238E27FC236}">
              <a16:creationId xmlns:a16="http://schemas.microsoft.com/office/drawing/2014/main" id="{4234819D-80A1-4AD1-9214-3E4CDA2E2BD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a:extLst>
            <a:ext uri="{FF2B5EF4-FFF2-40B4-BE49-F238E27FC236}">
              <a16:creationId xmlns:a16="http://schemas.microsoft.com/office/drawing/2014/main" id="{0E82BE19-11FD-4F4F-AB57-A84762B06B7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a:extLst>
            <a:ext uri="{FF2B5EF4-FFF2-40B4-BE49-F238E27FC236}">
              <a16:creationId xmlns:a16="http://schemas.microsoft.com/office/drawing/2014/main" id="{783F8CBE-8A29-445C-A068-7B42D064FAD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a:extLst>
            <a:ext uri="{FF2B5EF4-FFF2-40B4-BE49-F238E27FC236}">
              <a16:creationId xmlns:a16="http://schemas.microsoft.com/office/drawing/2014/main" id="{C39330C9-AE70-4E80-A006-1F77FAA98F4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a:extLst>
            <a:ext uri="{FF2B5EF4-FFF2-40B4-BE49-F238E27FC236}">
              <a16:creationId xmlns:a16="http://schemas.microsoft.com/office/drawing/2014/main" id="{A0570881-0D87-4306-9162-B0E080AE405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a:extLst>
            <a:ext uri="{FF2B5EF4-FFF2-40B4-BE49-F238E27FC236}">
              <a16:creationId xmlns:a16="http://schemas.microsoft.com/office/drawing/2014/main" id="{DA7EABD6-28D5-4660-A87A-EC57A4A3A8E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a:extLst>
            <a:ext uri="{FF2B5EF4-FFF2-40B4-BE49-F238E27FC236}">
              <a16:creationId xmlns:a16="http://schemas.microsoft.com/office/drawing/2014/main" id="{71E09D50-C68B-4E3C-8A2C-EE3FF276071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a:extLst>
            <a:ext uri="{FF2B5EF4-FFF2-40B4-BE49-F238E27FC236}">
              <a16:creationId xmlns:a16="http://schemas.microsoft.com/office/drawing/2014/main" id="{D1C60AAD-41EC-4508-9FD2-69EC1DFFC17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5" name="テキスト ボックス 484">
          <a:extLst>
            <a:ext uri="{FF2B5EF4-FFF2-40B4-BE49-F238E27FC236}">
              <a16:creationId xmlns:a16="http://schemas.microsoft.com/office/drawing/2014/main" id="{256A44E8-A096-454F-9011-C9A25C9C40C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89B61C5F-0B21-4261-AB85-6C243E49E1A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一般廃棄物処理施設】&#10;有形固定資産減価償却率グラフ枠">
          <a:extLst>
            <a:ext uri="{FF2B5EF4-FFF2-40B4-BE49-F238E27FC236}">
              <a16:creationId xmlns:a16="http://schemas.microsoft.com/office/drawing/2014/main" id="{2C9FA7F2-B08B-4472-8CB3-013FF5D8AAE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88" name="直線コネクタ 487">
          <a:extLst>
            <a:ext uri="{FF2B5EF4-FFF2-40B4-BE49-F238E27FC236}">
              <a16:creationId xmlns:a16="http://schemas.microsoft.com/office/drawing/2014/main" id="{EC85E730-3E35-4EF5-B614-8FACD1347613}"/>
            </a:ext>
          </a:extLst>
        </xdr:cNvPr>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89" name="【一般廃棄物処理施設】&#10;有形固定資産減価償却率最小値テキスト">
          <a:extLst>
            <a:ext uri="{FF2B5EF4-FFF2-40B4-BE49-F238E27FC236}">
              <a16:creationId xmlns:a16="http://schemas.microsoft.com/office/drawing/2014/main" id="{E42B3034-25D5-4C29-AB8C-1FAA2958E823}"/>
            </a:ext>
          </a:extLst>
        </xdr:cNvPr>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0" name="直線コネクタ 489">
          <a:extLst>
            <a:ext uri="{FF2B5EF4-FFF2-40B4-BE49-F238E27FC236}">
              <a16:creationId xmlns:a16="http://schemas.microsoft.com/office/drawing/2014/main" id="{783D4272-BA4B-4EF5-8CE6-A8C91E9AEBB0}"/>
            </a:ext>
          </a:extLst>
        </xdr:cNvPr>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91" name="【一般廃棄物処理施設】&#10;有形固定資産減価償却率最大値テキスト">
          <a:extLst>
            <a:ext uri="{FF2B5EF4-FFF2-40B4-BE49-F238E27FC236}">
              <a16:creationId xmlns:a16="http://schemas.microsoft.com/office/drawing/2014/main" id="{43F3DFC9-2641-4A98-9AEC-F30A87999F7B}"/>
            </a:ext>
          </a:extLst>
        </xdr:cNvPr>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92" name="直線コネクタ 491">
          <a:extLst>
            <a:ext uri="{FF2B5EF4-FFF2-40B4-BE49-F238E27FC236}">
              <a16:creationId xmlns:a16="http://schemas.microsoft.com/office/drawing/2014/main" id="{10AF80DB-D62B-4365-AA76-27830B165DCA}"/>
            </a:ext>
          </a:extLst>
        </xdr:cNvPr>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93" name="【一般廃棄物処理施設】&#10;有形固定資産減価償却率平均値テキスト">
          <a:extLst>
            <a:ext uri="{FF2B5EF4-FFF2-40B4-BE49-F238E27FC236}">
              <a16:creationId xmlns:a16="http://schemas.microsoft.com/office/drawing/2014/main" id="{C739C4A7-DB0C-4E8F-833C-37402D6FE0C9}"/>
            </a:ext>
          </a:extLst>
        </xdr:cNvPr>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94" name="フローチャート: 判断 493">
          <a:extLst>
            <a:ext uri="{FF2B5EF4-FFF2-40B4-BE49-F238E27FC236}">
              <a16:creationId xmlns:a16="http://schemas.microsoft.com/office/drawing/2014/main" id="{11D1CF68-18DD-4C46-9215-00808D3D622D}"/>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95" name="フローチャート: 判断 494">
          <a:extLst>
            <a:ext uri="{FF2B5EF4-FFF2-40B4-BE49-F238E27FC236}">
              <a16:creationId xmlns:a16="http://schemas.microsoft.com/office/drawing/2014/main" id="{91F586A1-110B-4A24-B261-EA579A702886}"/>
            </a:ext>
          </a:extLst>
        </xdr:cNvPr>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96" name="フローチャート: 判断 495">
          <a:extLst>
            <a:ext uri="{FF2B5EF4-FFF2-40B4-BE49-F238E27FC236}">
              <a16:creationId xmlns:a16="http://schemas.microsoft.com/office/drawing/2014/main" id="{02A93EFA-4B76-47FD-90FB-C452AB0E2413}"/>
            </a:ext>
          </a:extLst>
        </xdr:cNvPr>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97" name="フローチャート: 判断 496">
          <a:extLst>
            <a:ext uri="{FF2B5EF4-FFF2-40B4-BE49-F238E27FC236}">
              <a16:creationId xmlns:a16="http://schemas.microsoft.com/office/drawing/2014/main" id="{709A9C79-452B-4CB4-AA93-3F9AC34B6CD0}"/>
            </a:ext>
          </a:extLst>
        </xdr:cNvPr>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498" name="フローチャート: 判断 497">
          <a:extLst>
            <a:ext uri="{FF2B5EF4-FFF2-40B4-BE49-F238E27FC236}">
              <a16:creationId xmlns:a16="http://schemas.microsoft.com/office/drawing/2014/main" id="{8ABB407B-EFB3-453F-A23A-4DF6752B2EFF}"/>
            </a:ext>
          </a:extLst>
        </xdr:cNvPr>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34CA8324-1267-4894-96B7-1725FC21749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E2994AD8-B575-453D-8158-0E37869024B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6314BA84-335B-42B9-9456-C84208604D1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3B39392F-2B31-4054-8EA7-414F9965CC7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D32F8D67-4067-4D1F-879F-6076EE4C8BA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72753</xdr:rowOff>
    </xdr:from>
    <xdr:to>
      <xdr:col>85</xdr:col>
      <xdr:colOff>177800</xdr:colOff>
      <xdr:row>39</xdr:row>
      <xdr:rowOff>2903</xdr:rowOff>
    </xdr:to>
    <xdr:sp macro="" textlink="">
      <xdr:nvSpPr>
        <xdr:cNvPr id="504" name="楕円 503">
          <a:extLst>
            <a:ext uri="{FF2B5EF4-FFF2-40B4-BE49-F238E27FC236}">
              <a16:creationId xmlns:a16="http://schemas.microsoft.com/office/drawing/2014/main" id="{44A73CF2-68A6-4953-8616-DAB0310B7E4F}"/>
            </a:ext>
          </a:extLst>
        </xdr:cNvPr>
        <xdr:cNvSpPr/>
      </xdr:nvSpPr>
      <xdr:spPr>
        <a:xfrm>
          <a:off x="162687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51180</xdr:rowOff>
    </xdr:from>
    <xdr:ext cx="405111" cy="259045"/>
    <xdr:sp macro="" textlink="">
      <xdr:nvSpPr>
        <xdr:cNvPr id="505" name="【一般廃棄物処理施設】&#10;有形固定資産減価償却率該当値テキスト">
          <a:extLst>
            <a:ext uri="{FF2B5EF4-FFF2-40B4-BE49-F238E27FC236}">
              <a16:creationId xmlns:a16="http://schemas.microsoft.com/office/drawing/2014/main" id="{334EA6EE-298B-4FFD-957F-F26DB3782449}"/>
            </a:ext>
          </a:extLst>
        </xdr:cNvPr>
        <xdr:cNvSpPr txBox="1"/>
      </xdr:nvSpPr>
      <xdr:spPr>
        <a:xfrm>
          <a:off x="16357600"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20501</xdr:rowOff>
    </xdr:from>
    <xdr:to>
      <xdr:col>81</xdr:col>
      <xdr:colOff>101600</xdr:colOff>
      <xdr:row>38</xdr:row>
      <xdr:rowOff>122101</xdr:rowOff>
    </xdr:to>
    <xdr:sp macro="" textlink="">
      <xdr:nvSpPr>
        <xdr:cNvPr id="506" name="楕円 505">
          <a:extLst>
            <a:ext uri="{FF2B5EF4-FFF2-40B4-BE49-F238E27FC236}">
              <a16:creationId xmlns:a16="http://schemas.microsoft.com/office/drawing/2014/main" id="{26A6BA49-21CD-4C9D-A383-0570800E8820}"/>
            </a:ext>
          </a:extLst>
        </xdr:cNvPr>
        <xdr:cNvSpPr/>
      </xdr:nvSpPr>
      <xdr:spPr>
        <a:xfrm>
          <a:off x="15430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71301</xdr:rowOff>
    </xdr:from>
    <xdr:to>
      <xdr:col>85</xdr:col>
      <xdr:colOff>127000</xdr:colOff>
      <xdr:row>38</xdr:row>
      <xdr:rowOff>123553</xdr:rowOff>
    </xdr:to>
    <xdr:cxnSp macro="">
      <xdr:nvCxnSpPr>
        <xdr:cNvPr id="507" name="直線コネクタ 506">
          <a:extLst>
            <a:ext uri="{FF2B5EF4-FFF2-40B4-BE49-F238E27FC236}">
              <a16:creationId xmlns:a16="http://schemas.microsoft.com/office/drawing/2014/main" id="{5E7D4725-7807-4378-874E-04B7299F43BE}"/>
            </a:ext>
          </a:extLst>
        </xdr:cNvPr>
        <xdr:cNvCxnSpPr/>
      </xdr:nvCxnSpPr>
      <xdr:spPr>
        <a:xfrm>
          <a:off x="15481300" y="658640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154396</xdr:rowOff>
    </xdr:from>
    <xdr:to>
      <xdr:col>76</xdr:col>
      <xdr:colOff>165100</xdr:colOff>
      <xdr:row>38</xdr:row>
      <xdr:rowOff>84545</xdr:rowOff>
    </xdr:to>
    <xdr:sp macro="" textlink="">
      <xdr:nvSpPr>
        <xdr:cNvPr id="508" name="楕円 507">
          <a:extLst>
            <a:ext uri="{FF2B5EF4-FFF2-40B4-BE49-F238E27FC236}">
              <a16:creationId xmlns:a16="http://schemas.microsoft.com/office/drawing/2014/main" id="{99ECECB7-E807-4995-A5DF-77676CED2604}"/>
            </a:ext>
          </a:extLst>
        </xdr:cNvPr>
        <xdr:cNvSpPr/>
      </xdr:nvSpPr>
      <xdr:spPr>
        <a:xfrm>
          <a:off x="14541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33746</xdr:rowOff>
    </xdr:from>
    <xdr:to>
      <xdr:col>81</xdr:col>
      <xdr:colOff>50800</xdr:colOff>
      <xdr:row>38</xdr:row>
      <xdr:rowOff>71301</xdr:rowOff>
    </xdr:to>
    <xdr:cxnSp macro="">
      <xdr:nvCxnSpPr>
        <xdr:cNvPr id="509" name="直線コネクタ 508">
          <a:extLst>
            <a:ext uri="{FF2B5EF4-FFF2-40B4-BE49-F238E27FC236}">
              <a16:creationId xmlns:a16="http://schemas.microsoft.com/office/drawing/2014/main" id="{2989B569-9239-4210-8653-E2DDC6D62703}"/>
            </a:ext>
          </a:extLst>
        </xdr:cNvPr>
        <xdr:cNvCxnSpPr/>
      </xdr:nvCxnSpPr>
      <xdr:spPr>
        <a:xfrm>
          <a:off x="14592300" y="654884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110308</xdr:rowOff>
    </xdr:from>
    <xdr:to>
      <xdr:col>72</xdr:col>
      <xdr:colOff>38100</xdr:colOff>
      <xdr:row>38</xdr:row>
      <xdr:rowOff>40458</xdr:rowOff>
    </xdr:to>
    <xdr:sp macro="" textlink="">
      <xdr:nvSpPr>
        <xdr:cNvPr id="510" name="楕円 509">
          <a:extLst>
            <a:ext uri="{FF2B5EF4-FFF2-40B4-BE49-F238E27FC236}">
              <a16:creationId xmlns:a16="http://schemas.microsoft.com/office/drawing/2014/main" id="{3AD639F6-B697-4C44-812C-160321CF5566}"/>
            </a:ext>
          </a:extLst>
        </xdr:cNvPr>
        <xdr:cNvSpPr/>
      </xdr:nvSpPr>
      <xdr:spPr>
        <a:xfrm>
          <a:off x="13652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161109</xdr:rowOff>
    </xdr:from>
    <xdr:to>
      <xdr:col>76</xdr:col>
      <xdr:colOff>114300</xdr:colOff>
      <xdr:row>38</xdr:row>
      <xdr:rowOff>33746</xdr:rowOff>
    </xdr:to>
    <xdr:cxnSp macro="">
      <xdr:nvCxnSpPr>
        <xdr:cNvPr id="511" name="直線コネクタ 510">
          <a:extLst>
            <a:ext uri="{FF2B5EF4-FFF2-40B4-BE49-F238E27FC236}">
              <a16:creationId xmlns:a16="http://schemas.microsoft.com/office/drawing/2014/main" id="{FC631B63-A7A1-48CF-B79E-2A40646A61A5}"/>
            </a:ext>
          </a:extLst>
        </xdr:cNvPr>
        <xdr:cNvCxnSpPr/>
      </xdr:nvCxnSpPr>
      <xdr:spPr>
        <a:xfrm>
          <a:off x="13703300" y="650475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12" name="n_1aveValue【一般廃棄物処理施設】&#10;有形固定資産減価償却率">
          <a:extLst>
            <a:ext uri="{FF2B5EF4-FFF2-40B4-BE49-F238E27FC236}">
              <a16:creationId xmlns:a16="http://schemas.microsoft.com/office/drawing/2014/main" id="{5ADC707A-3F6D-422A-B9EA-75039B0309DF}"/>
            </a:ext>
          </a:extLst>
        </xdr:cNvPr>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513" name="n_2aveValue【一般廃棄物処理施設】&#10;有形固定資産減価償却率">
          <a:extLst>
            <a:ext uri="{FF2B5EF4-FFF2-40B4-BE49-F238E27FC236}">
              <a16:creationId xmlns:a16="http://schemas.microsoft.com/office/drawing/2014/main" id="{E25B0E10-E6B9-4CE8-B0DE-EED5BF4B2D69}"/>
            </a:ext>
          </a:extLst>
        </xdr:cNvPr>
        <xdr:cNvSpPr txBox="1"/>
      </xdr:nvSpPr>
      <xdr:spPr>
        <a:xfrm>
          <a:off x="14389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514" name="n_3aveValue【一般廃棄物処理施設】&#10;有形固定資産減価償却率">
          <a:extLst>
            <a:ext uri="{FF2B5EF4-FFF2-40B4-BE49-F238E27FC236}">
              <a16:creationId xmlns:a16="http://schemas.microsoft.com/office/drawing/2014/main" id="{29E62A64-E8DF-40B2-8C6C-98330A664AF7}"/>
            </a:ext>
          </a:extLst>
        </xdr:cNvPr>
        <xdr:cNvSpPr txBox="1"/>
      </xdr:nvSpPr>
      <xdr:spPr>
        <a:xfrm>
          <a:off x="13500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15" name="n_4aveValue【一般廃棄物処理施設】&#10;有形固定資産減価償却率">
          <a:extLst>
            <a:ext uri="{FF2B5EF4-FFF2-40B4-BE49-F238E27FC236}">
              <a16:creationId xmlns:a16="http://schemas.microsoft.com/office/drawing/2014/main" id="{300F9492-FD68-475A-8D32-916BE2B4595A}"/>
            </a:ext>
          </a:extLst>
        </xdr:cNvPr>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138628</xdr:rowOff>
    </xdr:from>
    <xdr:ext cx="405111" cy="259045"/>
    <xdr:sp macro="" textlink="">
      <xdr:nvSpPr>
        <xdr:cNvPr id="516" name="n_1mainValue【一般廃棄物処理施設】&#10;有形固定資産減価償却率">
          <a:extLst>
            <a:ext uri="{FF2B5EF4-FFF2-40B4-BE49-F238E27FC236}">
              <a16:creationId xmlns:a16="http://schemas.microsoft.com/office/drawing/2014/main" id="{8A3B606E-627E-401F-9876-44956AE637C7}"/>
            </a:ext>
          </a:extLst>
        </xdr:cNvPr>
        <xdr:cNvSpPr txBox="1"/>
      </xdr:nvSpPr>
      <xdr:spPr>
        <a:xfrm>
          <a:off x="152660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517" name="n_2mainValue【一般廃棄物処理施設】&#10;有形固定資産減価償却率">
          <a:extLst>
            <a:ext uri="{FF2B5EF4-FFF2-40B4-BE49-F238E27FC236}">
              <a16:creationId xmlns:a16="http://schemas.microsoft.com/office/drawing/2014/main" id="{BB9BF5D2-1B3C-4A32-90EB-403B64264410}"/>
            </a:ext>
          </a:extLst>
        </xdr:cNvPr>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56985</xdr:rowOff>
    </xdr:from>
    <xdr:ext cx="405111" cy="259045"/>
    <xdr:sp macro="" textlink="">
      <xdr:nvSpPr>
        <xdr:cNvPr id="518" name="n_3mainValue【一般廃棄物処理施設】&#10;有形固定資産減価償却率">
          <a:extLst>
            <a:ext uri="{FF2B5EF4-FFF2-40B4-BE49-F238E27FC236}">
              <a16:creationId xmlns:a16="http://schemas.microsoft.com/office/drawing/2014/main" id="{A692C2EF-C71A-4DFA-8331-C3272DF8D222}"/>
            </a:ext>
          </a:extLst>
        </xdr:cNvPr>
        <xdr:cNvSpPr txBox="1"/>
      </xdr:nvSpPr>
      <xdr:spPr>
        <a:xfrm>
          <a:off x="135007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a:extLst>
            <a:ext uri="{FF2B5EF4-FFF2-40B4-BE49-F238E27FC236}">
              <a16:creationId xmlns:a16="http://schemas.microsoft.com/office/drawing/2014/main" id="{50097937-916A-46BC-B8C0-ED93C9014E9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a:extLst>
            <a:ext uri="{FF2B5EF4-FFF2-40B4-BE49-F238E27FC236}">
              <a16:creationId xmlns:a16="http://schemas.microsoft.com/office/drawing/2014/main" id="{2B218249-3776-4745-A5E0-F8AB5614BD4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a:extLst>
            <a:ext uri="{FF2B5EF4-FFF2-40B4-BE49-F238E27FC236}">
              <a16:creationId xmlns:a16="http://schemas.microsoft.com/office/drawing/2014/main" id="{5DC8E891-9E73-4387-A64A-E82AC5069E8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a:extLst>
            <a:ext uri="{FF2B5EF4-FFF2-40B4-BE49-F238E27FC236}">
              <a16:creationId xmlns:a16="http://schemas.microsoft.com/office/drawing/2014/main" id="{8E0A0B40-977B-4B27-A5E6-1D04DBBC5F3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a:extLst>
            <a:ext uri="{FF2B5EF4-FFF2-40B4-BE49-F238E27FC236}">
              <a16:creationId xmlns:a16="http://schemas.microsoft.com/office/drawing/2014/main" id="{0D304CA5-2019-4397-B313-D910D89449C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a:extLst>
            <a:ext uri="{FF2B5EF4-FFF2-40B4-BE49-F238E27FC236}">
              <a16:creationId xmlns:a16="http://schemas.microsoft.com/office/drawing/2014/main" id="{3F5A4169-AE32-4C38-95D0-F05311ABB2A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a:extLst>
            <a:ext uri="{FF2B5EF4-FFF2-40B4-BE49-F238E27FC236}">
              <a16:creationId xmlns:a16="http://schemas.microsoft.com/office/drawing/2014/main" id="{08F7B78C-1812-4131-B6F5-AE398AFCC45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a:extLst>
            <a:ext uri="{FF2B5EF4-FFF2-40B4-BE49-F238E27FC236}">
              <a16:creationId xmlns:a16="http://schemas.microsoft.com/office/drawing/2014/main" id="{5633C01C-3C52-4419-9C26-FC1AC60C574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a:extLst>
            <a:ext uri="{FF2B5EF4-FFF2-40B4-BE49-F238E27FC236}">
              <a16:creationId xmlns:a16="http://schemas.microsoft.com/office/drawing/2014/main" id="{1F1DFFA2-0845-43C3-9DF2-662D266627A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a:extLst>
            <a:ext uri="{FF2B5EF4-FFF2-40B4-BE49-F238E27FC236}">
              <a16:creationId xmlns:a16="http://schemas.microsoft.com/office/drawing/2014/main" id="{35D519AF-A8ED-49A7-8945-DA163F9BB2B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a:extLst>
            <a:ext uri="{FF2B5EF4-FFF2-40B4-BE49-F238E27FC236}">
              <a16:creationId xmlns:a16="http://schemas.microsoft.com/office/drawing/2014/main" id="{CC701585-0169-477D-8CCF-4C482023216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0" name="テキスト ボックス 529">
          <a:extLst>
            <a:ext uri="{FF2B5EF4-FFF2-40B4-BE49-F238E27FC236}">
              <a16:creationId xmlns:a16="http://schemas.microsoft.com/office/drawing/2014/main" id="{24DE862E-1442-468A-B7D1-9038945FCD88}"/>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a:extLst>
            <a:ext uri="{FF2B5EF4-FFF2-40B4-BE49-F238E27FC236}">
              <a16:creationId xmlns:a16="http://schemas.microsoft.com/office/drawing/2014/main" id="{E2B43716-7FA1-44A7-824F-479FC46717C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2" name="テキスト ボックス 531">
          <a:extLst>
            <a:ext uri="{FF2B5EF4-FFF2-40B4-BE49-F238E27FC236}">
              <a16:creationId xmlns:a16="http://schemas.microsoft.com/office/drawing/2014/main" id="{C9D17DFA-4F11-45A0-8C33-FED614A25667}"/>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a:extLst>
            <a:ext uri="{FF2B5EF4-FFF2-40B4-BE49-F238E27FC236}">
              <a16:creationId xmlns:a16="http://schemas.microsoft.com/office/drawing/2014/main" id="{2F4D7637-0616-431F-9DF3-4807E0842D2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a:extLst>
            <a:ext uri="{FF2B5EF4-FFF2-40B4-BE49-F238E27FC236}">
              <a16:creationId xmlns:a16="http://schemas.microsoft.com/office/drawing/2014/main" id="{003D23C1-5F21-48CE-9B09-6F409A4C723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a:extLst>
            <a:ext uri="{FF2B5EF4-FFF2-40B4-BE49-F238E27FC236}">
              <a16:creationId xmlns:a16="http://schemas.microsoft.com/office/drawing/2014/main" id="{3D8A5FE2-E429-4E12-8909-260CD5F5EB5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6" name="テキスト ボックス 535">
          <a:extLst>
            <a:ext uri="{FF2B5EF4-FFF2-40B4-BE49-F238E27FC236}">
              <a16:creationId xmlns:a16="http://schemas.microsoft.com/office/drawing/2014/main" id="{7BA55253-E9D4-4983-B002-CC8B6CD2CAA3}"/>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a:extLst>
            <a:ext uri="{FF2B5EF4-FFF2-40B4-BE49-F238E27FC236}">
              <a16:creationId xmlns:a16="http://schemas.microsoft.com/office/drawing/2014/main" id="{C129D632-EF36-43CE-8B45-D6BD6725EDB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8" name="テキスト ボックス 537">
          <a:extLst>
            <a:ext uri="{FF2B5EF4-FFF2-40B4-BE49-F238E27FC236}">
              <a16:creationId xmlns:a16="http://schemas.microsoft.com/office/drawing/2014/main" id="{A161D22C-F2D7-44D2-AB38-3B4962CCECA2}"/>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a:extLst>
            <a:ext uri="{FF2B5EF4-FFF2-40B4-BE49-F238E27FC236}">
              <a16:creationId xmlns:a16="http://schemas.microsoft.com/office/drawing/2014/main" id="{8E785660-66F5-4AAF-940C-0170E6FA5B8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a:extLst>
            <a:ext uri="{FF2B5EF4-FFF2-40B4-BE49-F238E27FC236}">
              <a16:creationId xmlns:a16="http://schemas.microsoft.com/office/drawing/2014/main" id="{7599E7A2-CE28-42B1-823F-413D9B81AC6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a:extLst>
            <a:ext uri="{FF2B5EF4-FFF2-40B4-BE49-F238E27FC236}">
              <a16:creationId xmlns:a16="http://schemas.microsoft.com/office/drawing/2014/main" id="{885F6320-8AA8-4E39-92F9-C8B0EE6AAB7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42" name="直線コネクタ 541">
          <a:extLst>
            <a:ext uri="{FF2B5EF4-FFF2-40B4-BE49-F238E27FC236}">
              <a16:creationId xmlns:a16="http://schemas.microsoft.com/office/drawing/2014/main" id="{1D51CCBF-A9FA-4457-9395-126DC42EB81F}"/>
            </a:ext>
          </a:extLst>
        </xdr:cNvPr>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43" name="【一般廃棄物処理施設】&#10;一人当たり有形固定資産（償却資産）額最小値テキスト">
          <a:extLst>
            <a:ext uri="{FF2B5EF4-FFF2-40B4-BE49-F238E27FC236}">
              <a16:creationId xmlns:a16="http://schemas.microsoft.com/office/drawing/2014/main" id="{0A4567B7-27C7-455F-8F76-DCCEA8F3683E}"/>
            </a:ext>
          </a:extLst>
        </xdr:cNvPr>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44" name="直線コネクタ 543">
          <a:extLst>
            <a:ext uri="{FF2B5EF4-FFF2-40B4-BE49-F238E27FC236}">
              <a16:creationId xmlns:a16="http://schemas.microsoft.com/office/drawing/2014/main" id="{E594268C-C8AF-421B-B81C-B8874540CEA3}"/>
            </a:ext>
          </a:extLst>
        </xdr:cNvPr>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45" name="【一般廃棄物処理施設】&#10;一人当たり有形固定資産（償却資産）額最大値テキスト">
          <a:extLst>
            <a:ext uri="{FF2B5EF4-FFF2-40B4-BE49-F238E27FC236}">
              <a16:creationId xmlns:a16="http://schemas.microsoft.com/office/drawing/2014/main" id="{75D50204-6572-440D-81F6-848C6035AD1A}"/>
            </a:ext>
          </a:extLst>
        </xdr:cNvPr>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46" name="直線コネクタ 545">
          <a:extLst>
            <a:ext uri="{FF2B5EF4-FFF2-40B4-BE49-F238E27FC236}">
              <a16:creationId xmlns:a16="http://schemas.microsoft.com/office/drawing/2014/main" id="{40C7222E-63CA-469E-8C93-B3D8F009BC79}"/>
            </a:ext>
          </a:extLst>
        </xdr:cNvPr>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47" name="【一般廃棄物処理施設】&#10;一人当たり有形固定資産（償却資産）額平均値テキスト">
          <a:extLst>
            <a:ext uri="{FF2B5EF4-FFF2-40B4-BE49-F238E27FC236}">
              <a16:creationId xmlns:a16="http://schemas.microsoft.com/office/drawing/2014/main" id="{7DD19395-9963-43FF-A625-29234027E171}"/>
            </a:ext>
          </a:extLst>
        </xdr:cNvPr>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48" name="フローチャート: 判断 547">
          <a:extLst>
            <a:ext uri="{FF2B5EF4-FFF2-40B4-BE49-F238E27FC236}">
              <a16:creationId xmlns:a16="http://schemas.microsoft.com/office/drawing/2014/main" id="{1FC09015-1E9B-4AFD-8B37-0F5EF89779F4}"/>
            </a:ext>
          </a:extLst>
        </xdr:cNvPr>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49" name="フローチャート: 判断 548">
          <a:extLst>
            <a:ext uri="{FF2B5EF4-FFF2-40B4-BE49-F238E27FC236}">
              <a16:creationId xmlns:a16="http://schemas.microsoft.com/office/drawing/2014/main" id="{9CAFFFA5-9D1C-443E-82D5-844E51AA9D34}"/>
            </a:ext>
          </a:extLst>
        </xdr:cNvPr>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50" name="フローチャート: 判断 549">
          <a:extLst>
            <a:ext uri="{FF2B5EF4-FFF2-40B4-BE49-F238E27FC236}">
              <a16:creationId xmlns:a16="http://schemas.microsoft.com/office/drawing/2014/main" id="{F0F7EED2-A35A-4725-A2CA-78972541F530}"/>
            </a:ext>
          </a:extLst>
        </xdr:cNvPr>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51" name="フローチャート: 判断 550">
          <a:extLst>
            <a:ext uri="{FF2B5EF4-FFF2-40B4-BE49-F238E27FC236}">
              <a16:creationId xmlns:a16="http://schemas.microsoft.com/office/drawing/2014/main" id="{1524B4E0-64F3-4AC1-8928-736A2258B348}"/>
            </a:ext>
          </a:extLst>
        </xdr:cNvPr>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52" name="フローチャート: 判断 551">
          <a:extLst>
            <a:ext uri="{FF2B5EF4-FFF2-40B4-BE49-F238E27FC236}">
              <a16:creationId xmlns:a16="http://schemas.microsoft.com/office/drawing/2014/main" id="{BCA23725-CC75-4B70-92AC-A33EEE8686AE}"/>
            </a:ext>
          </a:extLst>
        </xdr:cNvPr>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A05D5C7F-738D-4EB9-B230-6D34B3F4DD6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91DBCF54-E403-44CC-B478-51DE841B4F1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44C3E360-6B3D-4CB4-AACC-6FE93EEAE39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A3259C43-B781-420C-B1F4-87DF92E2D51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3A3FFF2D-38B4-495B-A80A-D06397621C7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142642</xdr:rowOff>
    </xdr:from>
    <xdr:to>
      <xdr:col>116</xdr:col>
      <xdr:colOff>114300</xdr:colOff>
      <xdr:row>39</xdr:row>
      <xdr:rowOff>72792</xdr:rowOff>
    </xdr:to>
    <xdr:sp macro="" textlink="">
      <xdr:nvSpPr>
        <xdr:cNvPr id="558" name="楕円 557">
          <a:extLst>
            <a:ext uri="{FF2B5EF4-FFF2-40B4-BE49-F238E27FC236}">
              <a16:creationId xmlns:a16="http://schemas.microsoft.com/office/drawing/2014/main" id="{AAB276AB-9BA7-4330-B7FB-22709E6E15B3}"/>
            </a:ext>
          </a:extLst>
        </xdr:cNvPr>
        <xdr:cNvSpPr/>
      </xdr:nvSpPr>
      <xdr:spPr>
        <a:xfrm>
          <a:off x="22110700" y="66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165519</xdr:rowOff>
    </xdr:from>
    <xdr:ext cx="534377" cy="259045"/>
    <xdr:sp macro="" textlink="">
      <xdr:nvSpPr>
        <xdr:cNvPr id="559" name="【一般廃棄物処理施設】&#10;一人当たり有形固定資産（償却資産）額該当値テキスト">
          <a:extLst>
            <a:ext uri="{FF2B5EF4-FFF2-40B4-BE49-F238E27FC236}">
              <a16:creationId xmlns:a16="http://schemas.microsoft.com/office/drawing/2014/main" id="{556E2507-C114-4151-A1A4-F3A736ED7D6D}"/>
            </a:ext>
          </a:extLst>
        </xdr:cNvPr>
        <xdr:cNvSpPr txBox="1"/>
      </xdr:nvSpPr>
      <xdr:spPr>
        <a:xfrm>
          <a:off x="22199600" y="650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141818</xdr:rowOff>
    </xdr:from>
    <xdr:to>
      <xdr:col>112</xdr:col>
      <xdr:colOff>38100</xdr:colOff>
      <xdr:row>39</xdr:row>
      <xdr:rowOff>71968</xdr:rowOff>
    </xdr:to>
    <xdr:sp macro="" textlink="">
      <xdr:nvSpPr>
        <xdr:cNvPr id="560" name="楕円 559">
          <a:extLst>
            <a:ext uri="{FF2B5EF4-FFF2-40B4-BE49-F238E27FC236}">
              <a16:creationId xmlns:a16="http://schemas.microsoft.com/office/drawing/2014/main" id="{C0DCC4EF-4403-430B-B0FB-F5095986A2B3}"/>
            </a:ext>
          </a:extLst>
        </xdr:cNvPr>
        <xdr:cNvSpPr/>
      </xdr:nvSpPr>
      <xdr:spPr>
        <a:xfrm>
          <a:off x="21272500" y="66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21168</xdr:rowOff>
    </xdr:from>
    <xdr:to>
      <xdr:col>116</xdr:col>
      <xdr:colOff>63500</xdr:colOff>
      <xdr:row>39</xdr:row>
      <xdr:rowOff>21992</xdr:rowOff>
    </xdr:to>
    <xdr:cxnSp macro="">
      <xdr:nvCxnSpPr>
        <xdr:cNvPr id="561" name="直線コネクタ 560">
          <a:extLst>
            <a:ext uri="{FF2B5EF4-FFF2-40B4-BE49-F238E27FC236}">
              <a16:creationId xmlns:a16="http://schemas.microsoft.com/office/drawing/2014/main" id="{D6032509-3DEC-46BF-93E8-27167384198B}"/>
            </a:ext>
          </a:extLst>
        </xdr:cNvPr>
        <xdr:cNvCxnSpPr/>
      </xdr:nvCxnSpPr>
      <xdr:spPr>
        <a:xfrm>
          <a:off x="21323300" y="6707718"/>
          <a:ext cx="8382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148310</xdr:rowOff>
    </xdr:from>
    <xdr:to>
      <xdr:col>107</xdr:col>
      <xdr:colOff>101600</xdr:colOff>
      <xdr:row>39</xdr:row>
      <xdr:rowOff>78460</xdr:rowOff>
    </xdr:to>
    <xdr:sp macro="" textlink="">
      <xdr:nvSpPr>
        <xdr:cNvPr id="562" name="楕円 561">
          <a:extLst>
            <a:ext uri="{FF2B5EF4-FFF2-40B4-BE49-F238E27FC236}">
              <a16:creationId xmlns:a16="http://schemas.microsoft.com/office/drawing/2014/main" id="{3CA9F8A4-F6EC-4662-BF1B-B86055EE0539}"/>
            </a:ext>
          </a:extLst>
        </xdr:cNvPr>
        <xdr:cNvSpPr/>
      </xdr:nvSpPr>
      <xdr:spPr>
        <a:xfrm>
          <a:off x="20383500" y="66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21168</xdr:rowOff>
    </xdr:from>
    <xdr:to>
      <xdr:col>111</xdr:col>
      <xdr:colOff>177800</xdr:colOff>
      <xdr:row>39</xdr:row>
      <xdr:rowOff>27660</xdr:rowOff>
    </xdr:to>
    <xdr:cxnSp macro="">
      <xdr:nvCxnSpPr>
        <xdr:cNvPr id="563" name="直線コネクタ 562">
          <a:extLst>
            <a:ext uri="{FF2B5EF4-FFF2-40B4-BE49-F238E27FC236}">
              <a16:creationId xmlns:a16="http://schemas.microsoft.com/office/drawing/2014/main" id="{A4E7CB94-A93A-474E-9EEF-6B0FFD9DFD90}"/>
            </a:ext>
          </a:extLst>
        </xdr:cNvPr>
        <xdr:cNvCxnSpPr/>
      </xdr:nvCxnSpPr>
      <xdr:spPr>
        <a:xfrm flipV="1">
          <a:off x="20434300" y="6707718"/>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149987</xdr:rowOff>
    </xdr:from>
    <xdr:to>
      <xdr:col>102</xdr:col>
      <xdr:colOff>165100</xdr:colOff>
      <xdr:row>39</xdr:row>
      <xdr:rowOff>80137</xdr:rowOff>
    </xdr:to>
    <xdr:sp macro="" textlink="">
      <xdr:nvSpPr>
        <xdr:cNvPr id="564" name="楕円 563">
          <a:extLst>
            <a:ext uri="{FF2B5EF4-FFF2-40B4-BE49-F238E27FC236}">
              <a16:creationId xmlns:a16="http://schemas.microsoft.com/office/drawing/2014/main" id="{C7DC9695-86B2-4874-8C2D-71B067EFF4A2}"/>
            </a:ext>
          </a:extLst>
        </xdr:cNvPr>
        <xdr:cNvSpPr/>
      </xdr:nvSpPr>
      <xdr:spPr>
        <a:xfrm>
          <a:off x="19494500" y="666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27660</xdr:rowOff>
    </xdr:from>
    <xdr:to>
      <xdr:col>107</xdr:col>
      <xdr:colOff>50800</xdr:colOff>
      <xdr:row>39</xdr:row>
      <xdr:rowOff>29337</xdr:rowOff>
    </xdr:to>
    <xdr:cxnSp macro="">
      <xdr:nvCxnSpPr>
        <xdr:cNvPr id="565" name="直線コネクタ 564">
          <a:extLst>
            <a:ext uri="{FF2B5EF4-FFF2-40B4-BE49-F238E27FC236}">
              <a16:creationId xmlns:a16="http://schemas.microsoft.com/office/drawing/2014/main" id="{CED7C01B-8BF8-453B-B9A6-423B34961C4A}"/>
            </a:ext>
          </a:extLst>
        </xdr:cNvPr>
        <xdr:cNvCxnSpPr/>
      </xdr:nvCxnSpPr>
      <xdr:spPr>
        <a:xfrm flipV="1">
          <a:off x="19545300" y="6714210"/>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66" name="n_1aveValue【一般廃棄物処理施設】&#10;一人当たり有形固定資産（償却資産）額">
          <a:extLst>
            <a:ext uri="{FF2B5EF4-FFF2-40B4-BE49-F238E27FC236}">
              <a16:creationId xmlns:a16="http://schemas.microsoft.com/office/drawing/2014/main" id="{5AEDBEE8-E753-4A16-9669-26E3E07EE769}"/>
            </a:ext>
          </a:extLst>
        </xdr:cNvPr>
        <xdr:cNvSpPr txBox="1"/>
      </xdr:nvSpPr>
      <xdr:spPr>
        <a:xfrm>
          <a:off x="210434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96783</xdr:rowOff>
    </xdr:from>
    <xdr:ext cx="534377" cy="259045"/>
    <xdr:sp macro="" textlink="">
      <xdr:nvSpPr>
        <xdr:cNvPr id="567" name="n_2aveValue【一般廃棄物処理施設】&#10;一人当たり有形固定資産（償却資産）額">
          <a:extLst>
            <a:ext uri="{FF2B5EF4-FFF2-40B4-BE49-F238E27FC236}">
              <a16:creationId xmlns:a16="http://schemas.microsoft.com/office/drawing/2014/main" id="{20D7304A-028D-419F-B52A-731BE522B087}"/>
            </a:ext>
          </a:extLst>
        </xdr:cNvPr>
        <xdr:cNvSpPr txBox="1"/>
      </xdr:nvSpPr>
      <xdr:spPr>
        <a:xfrm>
          <a:off x="20167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135813</xdr:rowOff>
    </xdr:from>
    <xdr:ext cx="534377" cy="259045"/>
    <xdr:sp macro="" textlink="">
      <xdr:nvSpPr>
        <xdr:cNvPr id="568" name="n_3aveValue【一般廃棄物処理施設】&#10;一人当たり有形固定資産（償却資産）額">
          <a:extLst>
            <a:ext uri="{FF2B5EF4-FFF2-40B4-BE49-F238E27FC236}">
              <a16:creationId xmlns:a16="http://schemas.microsoft.com/office/drawing/2014/main" id="{C2731D7C-B303-4D2D-A2DF-66006456DDB5}"/>
            </a:ext>
          </a:extLst>
        </xdr:cNvPr>
        <xdr:cNvSpPr txBox="1"/>
      </xdr:nvSpPr>
      <xdr:spPr>
        <a:xfrm>
          <a:off x="19278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69" name="n_4aveValue【一般廃棄物処理施設】&#10;一人当たり有形固定資産（償却資産）額">
          <a:extLst>
            <a:ext uri="{FF2B5EF4-FFF2-40B4-BE49-F238E27FC236}">
              <a16:creationId xmlns:a16="http://schemas.microsoft.com/office/drawing/2014/main" id="{53ECCC7B-A8B2-4325-AB4F-8EE04E12360A}"/>
            </a:ext>
          </a:extLst>
        </xdr:cNvPr>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88495</xdr:rowOff>
    </xdr:from>
    <xdr:ext cx="534377" cy="259045"/>
    <xdr:sp macro="" textlink="">
      <xdr:nvSpPr>
        <xdr:cNvPr id="570" name="n_1mainValue【一般廃棄物処理施設】&#10;一人当たり有形固定資産（償却資産）額">
          <a:extLst>
            <a:ext uri="{FF2B5EF4-FFF2-40B4-BE49-F238E27FC236}">
              <a16:creationId xmlns:a16="http://schemas.microsoft.com/office/drawing/2014/main" id="{B73D556A-8365-428D-9FED-2CDB7C320B0C}"/>
            </a:ext>
          </a:extLst>
        </xdr:cNvPr>
        <xdr:cNvSpPr txBox="1"/>
      </xdr:nvSpPr>
      <xdr:spPr>
        <a:xfrm>
          <a:off x="21043411" y="643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94988</xdr:rowOff>
    </xdr:from>
    <xdr:ext cx="534377" cy="259045"/>
    <xdr:sp macro="" textlink="">
      <xdr:nvSpPr>
        <xdr:cNvPr id="571" name="n_2mainValue【一般廃棄物処理施設】&#10;一人当たり有形固定資産（償却資産）額">
          <a:extLst>
            <a:ext uri="{FF2B5EF4-FFF2-40B4-BE49-F238E27FC236}">
              <a16:creationId xmlns:a16="http://schemas.microsoft.com/office/drawing/2014/main" id="{A804D96A-692A-4DE1-9EAC-0ED29D8ED7D0}"/>
            </a:ext>
          </a:extLst>
        </xdr:cNvPr>
        <xdr:cNvSpPr txBox="1"/>
      </xdr:nvSpPr>
      <xdr:spPr>
        <a:xfrm>
          <a:off x="20167111" y="64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96664</xdr:rowOff>
    </xdr:from>
    <xdr:ext cx="534377" cy="259045"/>
    <xdr:sp macro="" textlink="">
      <xdr:nvSpPr>
        <xdr:cNvPr id="572" name="n_3mainValue【一般廃棄物処理施設】&#10;一人当たり有形固定資産（償却資産）額">
          <a:extLst>
            <a:ext uri="{FF2B5EF4-FFF2-40B4-BE49-F238E27FC236}">
              <a16:creationId xmlns:a16="http://schemas.microsoft.com/office/drawing/2014/main" id="{76B1B561-A561-4D21-BCB2-510056C16549}"/>
            </a:ext>
          </a:extLst>
        </xdr:cNvPr>
        <xdr:cNvSpPr txBox="1"/>
      </xdr:nvSpPr>
      <xdr:spPr>
        <a:xfrm>
          <a:off x="19278111" y="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a:extLst>
            <a:ext uri="{FF2B5EF4-FFF2-40B4-BE49-F238E27FC236}">
              <a16:creationId xmlns:a16="http://schemas.microsoft.com/office/drawing/2014/main" id="{463761DD-5BDA-4C86-8AE6-C980F3A6C73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a:extLst>
            <a:ext uri="{FF2B5EF4-FFF2-40B4-BE49-F238E27FC236}">
              <a16:creationId xmlns:a16="http://schemas.microsoft.com/office/drawing/2014/main" id="{A9BEE4CB-FDD7-4732-B608-BB47C7B5ECE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a:extLst>
            <a:ext uri="{FF2B5EF4-FFF2-40B4-BE49-F238E27FC236}">
              <a16:creationId xmlns:a16="http://schemas.microsoft.com/office/drawing/2014/main" id="{A56D5BF3-9A4C-474E-9E20-D4A04423ECE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a:extLst>
            <a:ext uri="{FF2B5EF4-FFF2-40B4-BE49-F238E27FC236}">
              <a16:creationId xmlns:a16="http://schemas.microsoft.com/office/drawing/2014/main" id="{E5CC9232-7447-4D8F-9BFD-3EEDF9A92A0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a:extLst>
            <a:ext uri="{FF2B5EF4-FFF2-40B4-BE49-F238E27FC236}">
              <a16:creationId xmlns:a16="http://schemas.microsoft.com/office/drawing/2014/main" id="{D94C124F-B356-48A8-9634-7C0C78F0C8C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a:extLst>
            <a:ext uri="{FF2B5EF4-FFF2-40B4-BE49-F238E27FC236}">
              <a16:creationId xmlns:a16="http://schemas.microsoft.com/office/drawing/2014/main" id="{151CAF5C-E5E0-470C-8685-9BB2A2C62CC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a:extLst>
            <a:ext uri="{FF2B5EF4-FFF2-40B4-BE49-F238E27FC236}">
              <a16:creationId xmlns:a16="http://schemas.microsoft.com/office/drawing/2014/main" id="{970D6565-4290-49FE-AFEC-F003801D196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a:extLst>
            <a:ext uri="{FF2B5EF4-FFF2-40B4-BE49-F238E27FC236}">
              <a16:creationId xmlns:a16="http://schemas.microsoft.com/office/drawing/2014/main" id="{36589F7B-E73C-4604-B8D3-3EB7550BFE5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a:extLst>
            <a:ext uri="{FF2B5EF4-FFF2-40B4-BE49-F238E27FC236}">
              <a16:creationId xmlns:a16="http://schemas.microsoft.com/office/drawing/2014/main" id="{B7726AFB-9D1B-4143-9BEA-1B6ABC8336F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a:extLst>
            <a:ext uri="{FF2B5EF4-FFF2-40B4-BE49-F238E27FC236}">
              <a16:creationId xmlns:a16="http://schemas.microsoft.com/office/drawing/2014/main" id="{6D319049-EB7E-4927-B2FF-35063144296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a:extLst>
            <a:ext uri="{FF2B5EF4-FFF2-40B4-BE49-F238E27FC236}">
              <a16:creationId xmlns:a16="http://schemas.microsoft.com/office/drawing/2014/main" id="{083BBA96-D77A-4D77-AEE3-BEB296B5292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4" name="直線コネクタ 583">
          <a:extLst>
            <a:ext uri="{FF2B5EF4-FFF2-40B4-BE49-F238E27FC236}">
              <a16:creationId xmlns:a16="http://schemas.microsoft.com/office/drawing/2014/main" id="{C0C01837-17F2-4BF9-B978-2156C8EEAF2C}"/>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5" name="テキスト ボックス 584">
          <a:extLst>
            <a:ext uri="{FF2B5EF4-FFF2-40B4-BE49-F238E27FC236}">
              <a16:creationId xmlns:a16="http://schemas.microsoft.com/office/drawing/2014/main" id="{6D0BB686-0158-4F8C-9694-7500189CC9A2}"/>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6" name="直線コネクタ 585">
          <a:extLst>
            <a:ext uri="{FF2B5EF4-FFF2-40B4-BE49-F238E27FC236}">
              <a16:creationId xmlns:a16="http://schemas.microsoft.com/office/drawing/2014/main" id="{7F35F62E-D7B5-4520-997C-CF2C99387C23}"/>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7" name="テキスト ボックス 586">
          <a:extLst>
            <a:ext uri="{FF2B5EF4-FFF2-40B4-BE49-F238E27FC236}">
              <a16:creationId xmlns:a16="http://schemas.microsoft.com/office/drawing/2014/main" id="{FD7981B8-8D00-4284-9C3D-83D8E7A2EF9A}"/>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8" name="直線コネクタ 587">
          <a:extLst>
            <a:ext uri="{FF2B5EF4-FFF2-40B4-BE49-F238E27FC236}">
              <a16:creationId xmlns:a16="http://schemas.microsoft.com/office/drawing/2014/main" id="{820999C2-34B8-4627-923C-D297003AD18F}"/>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9" name="テキスト ボックス 588">
          <a:extLst>
            <a:ext uri="{FF2B5EF4-FFF2-40B4-BE49-F238E27FC236}">
              <a16:creationId xmlns:a16="http://schemas.microsoft.com/office/drawing/2014/main" id="{97F48C4F-CEF8-4DAE-B68E-07DDCCCDEDA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0" name="直線コネクタ 589">
          <a:extLst>
            <a:ext uri="{FF2B5EF4-FFF2-40B4-BE49-F238E27FC236}">
              <a16:creationId xmlns:a16="http://schemas.microsoft.com/office/drawing/2014/main" id="{F4F06706-5444-46F3-BBB1-923C791D6D49}"/>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1" name="テキスト ボックス 590">
          <a:extLst>
            <a:ext uri="{FF2B5EF4-FFF2-40B4-BE49-F238E27FC236}">
              <a16:creationId xmlns:a16="http://schemas.microsoft.com/office/drawing/2014/main" id="{BE651586-506D-4EA7-BE1F-253F311B77D5}"/>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2" name="直線コネクタ 591">
          <a:extLst>
            <a:ext uri="{FF2B5EF4-FFF2-40B4-BE49-F238E27FC236}">
              <a16:creationId xmlns:a16="http://schemas.microsoft.com/office/drawing/2014/main" id="{7CC2ED38-0E9F-4327-BC67-1E7E9E45DF7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3" name="テキスト ボックス 592">
          <a:extLst>
            <a:ext uri="{FF2B5EF4-FFF2-40B4-BE49-F238E27FC236}">
              <a16:creationId xmlns:a16="http://schemas.microsoft.com/office/drawing/2014/main" id="{FF573B39-C414-4A2F-8EE0-4C435EC0AE9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4" name="【保健センター・保健所】&#10;有形固定資産減価償却率グラフ枠">
          <a:extLst>
            <a:ext uri="{FF2B5EF4-FFF2-40B4-BE49-F238E27FC236}">
              <a16:creationId xmlns:a16="http://schemas.microsoft.com/office/drawing/2014/main" id="{7F0CD52B-CF23-4374-BE6C-9A11885E477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95" name="直線コネクタ 594">
          <a:extLst>
            <a:ext uri="{FF2B5EF4-FFF2-40B4-BE49-F238E27FC236}">
              <a16:creationId xmlns:a16="http://schemas.microsoft.com/office/drawing/2014/main" id="{756E6B5B-EEA7-4FC1-8E73-B5C5C0B49A45}"/>
            </a:ext>
          </a:extLst>
        </xdr:cNvPr>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96" name="【保健センター・保健所】&#10;有形固定資産減価償却率最小値テキスト">
          <a:extLst>
            <a:ext uri="{FF2B5EF4-FFF2-40B4-BE49-F238E27FC236}">
              <a16:creationId xmlns:a16="http://schemas.microsoft.com/office/drawing/2014/main" id="{6562E095-FA35-48EE-AB1F-3CE39D5637AF}"/>
            </a:ext>
          </a:extLst>
        </xdr:cNvPr>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97" name="直線コネクタ 596">
          <a:extLst>
            <a:ext uri="{FF2B5EF4-FFF2-40B4-BE49-F238E27FC236}">
              <a16:creationId xmlns:a16="http://schemas.microsoft.com/office/drawing/2014/main" id="{9CC00EB0-DE95-4AF4-93DD-046459F387B5}"/>
            </a:ext>
          </a:extLst>
        </xdr:cNvPr>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98" name="【保健センター・保健所】&#10;有形固定資産減価償却率最大値テキスト">
          <a:extLst>
            <a:ext uri="{FF2B5EF4-FFF2-40B4-BE49-F238E27FC236}">
              <a16:creationId xmlns:a16="http://schemas.microsoft.com/office/drawing/2014/main" id="{A2877527-F760-47BA-B182-3E9EB84A0C34}"/>
            </a:ext>
          </a:extLst>
        </xdr:cNvPr>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99" name="直線コネクタ 598">
          <a:extLst>
            <a:ext uri="{FF2B5EF4-FFF2-40B4-BE49-F238E27FC236}">
              <a16:creationId xmlns:a16="http://schemas.microsoft.com/office/drawing/2014/main" id="{4A0E38B8-1A33-46A0-8A66-5B81EB557CE7}"/>
            </a:ext>
          </a:extLst>
        </xdr:cNvPr>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600" name="【保健センター・保健所】&#10;有形固定資産減価償却率平均値テキスト">
          <a:extLst>
            <a:ext uri="{FF2B5EF4-FFF2-40B4-BE49-F238E27FC236}">
              <a16:creationId xmlns:a16="http://schemas.microsoft.com/office/drawing/2014/main" id="{30686111-8EBF-4760-9019-3DFA475FB1B2}"/>
            </a:ext>
          </a:extLst>
        </xdr:cNvPr>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01" name="フローチャート: 判断 600">
          <a:extLst>
            <a:ext uri="{FF2B5EF4-FFF2-40B4-BE49-F238E27FC236}">
              <a16:creationId xmlns:a16="http://schemas.microsoft.com/office/drawing/2014/main" id="{C18E33B5-E17D-406B-A07C-23E5304C2E74}"/>
            </a:ext>
          </a:extLst>
        </xdr:cNvPr>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02" name="フローチャート: 判断 601">
          <a:extLst>
            <a:ext uri="{FF2B5EF4-FFF2-40B4-BE49-F238E27FC236}">
              <a16:creationId xmlns:a16="http://schemas.microsoft.com/office/drawing/2014/main" id="{F282E9B8-F831-4C19-81CC-673E57D6E705}"/>
            </a:ext>
          </a:extLst>
        </xdr:cNvPr>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03" name="フローチャート: 判断 602">
          <a:extLst>
            <a:ext uri="{FF2B5EF4-FFF2-40B4-BE49-F238E27FC236}">
              <a16:creationId xmlns:a16="http://schemas.microsoft.com/office/drawing/2014/main" id="{EF5233BC-782C-4361-BFBA-B988C6D36CD3}"/>
            </a:ext>
          </a:extLst>
        </xdr:cNvPr>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04" name="フローチャート: 判断 603">
          <a:extLst>
            <a:ext uri="{FF2B5EF4-FFF2-40B4-BE49-F238E27FC236}">
              <a16:creationId xmlns:a16="http://schemas.microsoft.com/office/drawing/2014/main" id="{F9344FC8-1E7D-45DB-9B99-E3169CE09B52}"/>
            </a:ext>
          </a:extLst>
        </xdr:cNvPr>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05" name="フローチャート: 判断 604">
          <a:extLst>
            <a:ext uri="{FF2B5EF4-FFF2-40B4-BE49-F238E27FC236}">
              <a16:creationId xmlns:a16="http://schemas.microsoft.com/office/drawing/2014/main" id="{83A718B9-62BC-4222-800C-F5F263C8844C}"/>
            </a:ext>
          </a:extLst>
        </xdr:cNvPr>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1AA758F-3A04-407E-8159-A73B33E3102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695665A5-16B0-4139-8141-13DB5761D1C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FFC456F4-CD9E-45FB-87BE-AEAC2120CB5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CB00330-6049-4AAF-8541-71DD3A4F05D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50F05113-81E4-43CD-A2ED-C05DE7BC525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159512</xdr:rowOff>
    </xdr:from>
    <xdr:to>
      <xdr:col>85</xdr:col>
      <xdr:colOff>177800</xdr:colOff>
      <xdr:row>57</xdr:row>
      <xdr:rowOff>89662</xdr:rowOff>
    </xdr:to>
    <xdr:sp macro="" textlink="">
      <xdr:nvSpPr>
        <xdr:cNvPr id="611" name="楕円 610">
          <a:extLst>
            <a:ext uri="{FF2B5EF4-FFF2-40B4-BE49-F238E27FC236}">
              <a16:creationId xmlns:a16="http://schemas.microsoft.com/office/drawing/2014/main" id="{EF3791F8-6C48-4F1B-9597-3795AB898F7F}"/>
            </a:ext>
          </a:extLst>
        </xdr:cNvPr>
        <xdr:cNvSpPr/>
      </xdr:nvSpPr>
      <xdr:spPr>
        <a:xfrm>
          <a:off x="16268700" y="97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10939</xdr:rowOff>
    </xdr:from>
    <xdr:ext cx="405111" cy="259045"/>
    <xdr:sp macro="" textlink="">
      <xdr:nvSpPr>
        <xdr:cNvPr id="612" name="【保健センター・保健所】&#10;有形固定資産減価償却率該当値テキスト">
          <a:extLst>
            <a:ext uri="{FF2B5EF4-FFF2-40B4-BE49-F238E27FC236}">
              <a16:creationId xmlns:a16="http://schemas.microsoft.com/office/drawing/2014/main" id="{35FD1DEA-244A-4B1C-872A-72DFE6DC1155}"/>
            </a:ext>
          </a:extLst>
        </xdr:cNvPr>
        <xdr:cNvSpPr txBox="1"/>
      </xdr:nvSpPr>
      <xdr:spPr>
        <a:xfrm>
          <a:off x="16357600" y="961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111506</xdr:rowOff>
    </xdr:from>
    <xdr:to>
      <xdr:col>81</xdr:col>
      <xdr:colOff>101600</xdr:colOff>
      <xdr:row>57</xdr:row>
      <xdr:rowOff>41656</xdr:rowOff>
    </xdr:to>
    <xdr:sp macro="" textlink="">
      <xdr:nvSpPr>
        <xdr:cNvPr id="613" name="楕円 612">
          <a:extLst>
            <a:ext uri="{FF2B5EF4-FFF2-40B4-BE49-F238E27FC236}">
              <a16:creationId xmlns:a16="http://schemas.microsoft.com/office/drawing/2014/main" id="{860A4B45-2A41-432E-982D-CB142C15E768}"/>
            </a:ext>
          </a:extLst>
        </xdr:cNvPr>
        <xdr:cNvSpPr/>
      </xdr:nvSpPr>
      <xdr:spPr>
        <a:xfrm>
          <a:off x="15430500" y="97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162306</xdr:rowOff>
    </xdr:from>
    <xdr:to>
      <xdr:col>85</xdr:col>
      <xdr:colOff>127000</xdr:colOff>
      <xdr:row>57</xdr:row>
      <xdr:rowOff>38862</xdr:rowOff>
    </xdr:to>
    <xdr:cxnSp macro="">
      <xdr:nvCxnSpPr>
        <xdr:cNvPr id="614" name="直線コネクタ 613">
          <a:extLst>
            <a:ext uri="{FF2B5EF4-FFF2-40B4-BE49-F238E27FC236}">
              <a16:creationId xmlns:a16="http://schemas.microsoft.com/office/drawing/2014/main" id="{EEC8A869-E955-42A3-A3E0-8C4670FC2E26}"/>
            </a:ext>
          </a:extLst>
        </xdr:cNvPr>
        <xdr:cNvCxnSpPr/>
      </xdr:nvCxnSpPr>
      <xdr:spPr>
        <a:xfrm>
          <a:off x="15481300" y="976350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63500</xdr:rowOff>
    </xdr:from>
    <xdr:to>
      <xdr:col>76</xdr:col>
      <xdr:colOff>165100</xdr:colOff>
      <xdr:row>56</xdr:row>
      <xdr:rowOff>165100</xdr:rowOff>
    </xdr:to>
    <xdr:sp macro="" textlink="">
      <xdr:nvSpPr>
        <xdr:cNvPr id="615" name="楕円 614">
          <a:extLst>
            <a:ext uri="{FF2B5EF4-FFF2-40B4-BE49-F238E27FC236}">
              <a16:creationId xmlns:a16="http://schemas.microsoft.com/office/drawing/2014/main" id="{9C9F36F8-5AD9-4165-8D01-4D89134334B3}"/>
            </a:ext>
          </a:extLst>
        </xdr:cNvPr>
        <xdr:cNvSpPr/>
      </xdr:nvSpPr>
      <xdr:spPr>
        <a:xfrm>
          <a:off x="14541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114300</xdr:rowOff>
    </xdr:from>
    <xdr:to>
      <xdr:col>81</xdr:col>
      <xdr:colOff>50800</xdr:colOff>
      <xdr:row>56</xdr:row>
      <xdr:rowOff>162306</xdr:rowOff>
    </xdr:to>
    <xdr:cxnSp macro="">
      <xdr:nvCxnSpPr>
        <xdr:cNvPr id="616" name="直線コネクタ 615">
          <a:extLst>
            <a:ext uri="{FF2B5EF4-FFF2-40B4-BE49-F238E27FC236}">
              <a16:creationId xmlns:a16="http://schemas.microsoft.com/office/drawing/2014/main" id="{6188C3C2-BA5D-48AE-8942-6EB2181A9C25}"/>
            </a:ext>
          </a:extLst>
        </xdr:cNvPr>
        <xdr:cNvCxnSpPr/>
      </xdr:nvCxnSpPr>
      <xdr:spPr>
        <a:xfrm>
          <a:off x="14592300" y="971550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13208</xdr:rowOff>
    </xdr:from>
    <xdr:to>
      <xdr:col>72</xdr:col>
      <xdr:colOff>38100</xdr:colOff>
      <xdr:row>56</xdr:row>
      <xdr:rowOff>114808</xdr:rowOff>
    </xdr:to>
    <xdr:sp macro="" textlink="">
      <xdr:nvSpPr>
        <xdr:cNvPr id="617" name="楕円 616">
          <a:extLst>
            <a:ext uri="{FF2B5EF4-FFF2-40B4-BE49-F238E27FC236}">
              <a16:creationId xmlns:a16="http://schemas.microsoft.com/office/drawing/2014/main" id="{03E1AE74-C52E-45EE-BACA-E4EED6604ED6}"/>
            </a:ext>
          </a:extLst>
        </xdr:cNvPr>
        <xdr:cNvSpPr/>
      </xdr:nvSpPr>
      <xdr:spPr>
        <a:xfrm>
          <a:off x="13652500" y="96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64008</xdr:rowOff>
    </xdr:from>
    <xdr:to>
      <xdr:col>76</xdr:col>
      <xdr:colOff>114300</xdr:colOff>
      <xdr:row>56</xdr:row>
      <xdr:rowOff>114300</xdr:rowOff>
    </xdr:to>
    <xdr:cxnSp macro="">
      <xdr:nvCxnSpPr>
        <xdr:cNvPr id="618" name="直線コネクタ 617">
          <a:extLst>
            <a:ext uri="{FF2B5EF4-FFF2-40B4-BE49-F238E27FC236}">
              <a16:creationId xmlns:a16="http://schemas.microsoft.com/office/drawing/2014/main" id="{C832083C-59DF-40EF-95E3-681EF2CA661F}"/>
            </a:ext>
          </a:extLst>
        </xdr:cNvPr>
        <xdr:cNvCxnSpPr/>
      </xdr:nvCxnSpPr>
      <xdr:spPr>
        <a:xfrm>
          <a:off x="13703300" y="96652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619" name="n_1aveValue【保健センター・保健所】&#10;有形固定資産減価償却率">
          <a:extLst>
            <a:ext uri="{FF2B5EF4-FFF2-40B4-BE49-F238E27FC236}">
              <a16:creationId xmlns:a16="http://schemas.microsoft.com/office/drawing/2014/main" id="{F3A9E29B-3EBE-4A26-B290-063C53516BC8}"/>
            </a:ext>
          </a:extLst>
        </xdr:cNvPr>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20" name="n_2aveValue【保健センター・保健所】&#10;有形固定資産減価償却率">
          <a:extLst>
            <a:ext uri="{FF2B5EF4-FFF2-40B4-BE49-F238E27FC236}">
              <a16:creationId xmlns:a16="http://schemas.microsoft.com/office/drawing/2014/main" id="{C8CA4947-D597-4E67-BCED-C46B6EC3D362}"/>
            </a:ext>
          </a:extLst>
        </xdr:cNvPr>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67073</xdr:rowOff>
    </xdr:from>
    <xdr:ext cx="405111" cy="259045"/>
    <xdr:sp macro="" textlink="">
      <xdr:nvSpPr>
        <xdr:cNvPr id="621" name="n_3aveValue【保健センター・保健所】&#10;有形固定資産減価償却率">
          <a:extLst>
            <a:ext uri="{FF2B5EF4-FFF2-40B4-BE49-F238E27FC236}">
              <a16:creationId xmlns:a16="http://schemas.microsoft.com/office/drawing/2014/main" id="{C7E0C31B-F113-4120-9210-FF394B5EBFE3}"/>
            </a:ext>
          </a:extLst>
        </xdr:cNvPr>
        <xdr:cNvSpPr txBox="1"/>
      </xdr:nvSpPr>
      <xdr:spPr>
        <a:xfrm>
          <a:off x="13500744" y="1001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22" name="n_4aveValue【保健センター・保健所】&#10;有形固定資産減価償却率">
          <a:extLst>
            <a:ext uri="{FF2B5EF4-FFF2-40B4-BE49-F238E27FC236}">
              <a16:creationId xmlns:a16="http://schemas.microsoft.com/office/drawing/2014/main" id="{00A3827A-E80B-4B42-91AE-78D229756CF6}"/>
            </a:ext>
          </a:extLst>
        </xdr:cNvPr>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58183</xdr:rowOff>
    </xdr:from>
    <xdr:ext cx="405111" cy="259045"/>
    <xdr:sp macro="" textlink="">
      <xdr:nvSpPr>
        <xdr:cNvPr id="623" name="n_1mainValue【保健センター・保健所】&#10;有形固定資産減価償却率">
          <a:extLst>
            <a:ext uri="{FF2B5EF4-FFF2-40B4-BE49-F238E27FC236}">
              <a16:creationId xmlns:a16="http://schemas.microsoft.com/office/drawing/2014/main" id="{01BE8535-5B1C-4986-9DC4-1FD7F9EC9E2F}"/>
            </a:ext>
          </a:extLst>
        </xdr:cNvPr>
        <xdr:cNvSpPr txBox="1"/>
      </xdr:nvSpPr>
      <xdr:spPr>
        <a:xfrm>
          <a:off x="15266044" y="948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10177</xdr:rowOff>
    </xdr:from>
    <xdr:ext cx="405111" cy="259045"/>
    <xdr:sp macro="" textlink="">
      <xdr:nvSpPr>
        <xdr:cNvPr id="624" name="n_2mainValue【保健センター・保健所】&#10;有形固定資産減価償却率">
          <a:extLst>
            <a:ext uri="{FF2B5EF4-FFF2-40B4-BE49-F238E27FC236}">
              <a16:creationId xmlns:a16="http://schemas.microsoft.com/office/drawing/2014/main" id="{47443CC1-41DA-48B0-BA24-35E3E2E44AAF}"/>
            </a:ext>
          </a:extLst>
        </xdr:cNvPr>
        <xdr:cNvSpPr txBox="1"/>
      </xdr:nvSpPr>
      <xdr:spPr>
        <a:xfrm>
          <a:off x="14389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131335</xdr:rowOff>
    </xdr:from>
    <xdr:ext cx="405111" cy="259045"/>
    <xdr:sp macro="" textlink="">
      <xdr:nvSpPr>
        <xdr:cNvPr id="625" name="n_3mainValue【保健センター・保健所】&#10;有形固定資産減価償却率">
          <a:extLst>
            <a:ext uri="{FF2B5EF4-FFF2-40B4-BE49-F238E27FC236}">
              <a16:creationId xmlns:a16="http://schemas.microsoft.com/office/drawing/2014/main" id="{0A97B9D1-52AC-4DF9-B7D3-2E4BAD415BEF}"/>
            </a:ext>
          </a:extLst>
        </xdr:cNvPr>
        <xdr:cNvSpPr txBox="1"/>
      </xdr:nvSpPr>
      <xdr:spPr>
        <a:xfrm>
          <a:off x="13500744" y="938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a:extLst>
            <a:ext uri="{FF2B5EF4-FFF2-40B4-BE49-F238E27FC236}">
              <a16:creationId xmlns:a16="http://schemas.microsoft.com/office/drawing/2014/main" id="{72F3C296-D20D-45FD-AB69-B119E474864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a:extLst>
            <a:ext uri="{FF2B5EF4-FFF2-40B4-BE49-F238E27FC236}">
              <a16:creationId xmlns:a16="http://schemas.microsoft.com/office/drawing/2014/main" id="{E04640EB-767A-4607-BA13-D694F44ACCA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a:extLst>
            <a:ext uri="{FF2B5EF4-FFF2-40B4-BE49-F238E27FC236}">
              <a16:creationId xmlns:a16="http://schemas.microsoft.com/office/drawing/2014/main" id="{EFA5EAE8-E43C-47EA-A320-6DEEE21C00E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a:extLst>
            <a:ext uri="{FF2B5EF4-FFF2-40B4-BE49-F238E27FC236}">
              <a16:creationId xmlns:a16="http://schemas.microsoft.com/office/drawing/2014/main" id="{6F564E09-8892-428E-81D9-17912FA8607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a:extLst>
            <a:ext uri="{FF2B5EF4-FFF2-40B4-BE49-F238E27FC236}">
              <a16:creationId xmlns:a16="http://schemas.microsoft.com/office/drawing/2014/main" id="{B261FE30-4F96-4B3F-8952-5C736141BB2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a:extLst>
            <a:ext uri="{FF2B5EF4-FFF2-40B4-BE49-F238E27FC236}">
              <a16:creationId xmlns:a16="http://schemas.microsoft.com/office/drawing/2014/main" id="{2D0680AE-96B5-4718-9B61-2F333947DD4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a:extLst>
            <a:ext uri="{FF2B5EF4-FFF2-40B4-BE49-F238E27FC236}">
              <a16:creationId xmlns:a16="http://schemas.microsoft.com/office/drawing/2014/main" id="{2F872C11-82E3-4D9C-874A-864B26835FC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a:extLst>
            <a:ext uri="{FF2B5EF4-FFF2-40B4-BE49-F238E27FC236}">
              <a16:creationId xmlns:a16="http://schemas.microsoft.com/office/drawing/2014/main" id="{F6D36A63-FC45-458D-A0EE-76EA3871C08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4" name="テキスト ボックス 633">
          <a:extLst>
            <a:ext uri="{FF2B5EF4-FFF2-40B4-BE49-F238E27FC236}">
              <a16:creationId xmlns:a16="http://schemas.microsoft.com/office/drawing/2014/main" id="{B6BDF81A-9E98-4C22-A0E0-059664C55DB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5" name="直線コネクタ 634">
          <a:extLst>
            <a:ext uri="{FF2B5EF4-FFF2-40B4-BE49-F238E27FC236}">
              <a16:creationId xmlns:a16="http://schemas.microsoft.com/office/drawing/2014/main" id="{7EADFBFE-02BB-443A-A532-4AD6166B80D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6" name="直線コネクタ 635">
          <a:extLst>
            <a:ext uri="{FF2B5EF4-FFF2-40B4-BE49-F238E27FC236}">
              <a16:creationId xmlns:a16="http://schemas.microsoft.com/office/drawing/2014/main" id="{73D415A0-23F8-4FFE-A0F3-7F412591F23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7" name="テキスト ボックス 636">
          <a:extLst>
            <a:ext uri="{FF2B5EF4-FFF2-40B4-BE49-F238E27FC236}">
              <a16:creationId xmlns:a16="http://schemas.microsoft.com/office/drawing/2014/main" id="{EC01371B-5948-463C-9955-3D21D91D040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8" name="直線コネクタ 637">
          <a:extLst>
            <a:ext uri="{FF2B5EF4-FFF2-40B4-BE49-F238E27FC236}">
              <a16:creationId xmlns:a16="http://schemas.microsoft.com/office/drawing/2014/main" id="{4C76BA60-FB1C-4072-9F62-FE191E3F849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9" name="テキスト ボックス 638">
          <a:extLst>
            <a:ext uri="{FF2B5EF4-FFF2-40B4-BE49-F238E27FC236}">
              <a16:creationId xmlns:a16="http://schemas.microsoft.com/office/drawing/2014/main" id="{71C54CFB-F086-4999-BC8C-5E1B5320C1B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0" name="直線コネクタ 639">
          <a:extLst>
            <a:ext uri="{FF2B5EF4-FFF2-40B4-BE49-F238E27FC236}">
              <a16:creationId xmlns:a16="http://schemas.microsoft.com/office/drawing/2014/main" id="{BB29BFCD-9A56-4720-BFF3-15497620964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1" name="テキスト ボックス 640">
          <a:extLst>
            <a:ext uri="{FF2B5EF4-FFF2-40B4-BE49-F238E27FC236}">
              <a16:creationId xmlns:a16="http://schemas.microsoft.com/office/drawing/2014/main" id="{229D1E02-C1EB-4681-BBD7-91776202B14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2" name="直線コネクタ 641">
          <a:extLst>
            <a:ext uri="{FF2B5EF4-FFF2-40B4-BE49-F238E27FC236}">
              <a16:creationId xmlns:a16="http://schemas.microsoft.com/office/drawing/2014/main" id="{4D6C60AA-628E-4EC2-A8CD-04D46C08567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3" name="テキスト ボックス 642">
          <a:extLst>
            <a:ext uri="{FF2B5EF4-FFF2-40B4-BE49-F238E27FC236}">
              <a16:creationId xmlns:a16="http://schemas.microsoft.com/office/drawing/2014/main" id="{A6C5B6B7-39A5-4C8C-99CD-2E2B301E5DF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4" name="直線コネクタ 643">
          <a:extLst>
            <a:ext uri="{FF2B5EF4-FFF2-40B4-BE49-F238E27FC236}">
              <a16:creationId xmlns:a16="http://schemas.microsoft.com/office/drawing/2014/main" id="{08D98953-027D-4042-8A27-DA8D7B47A2B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5" name="テキスト ボックス 644">
          <a:extLst>
            <a:ext uri="{FF2B5EF4-FFF2-40B4-BE49-F238E27FC236}">
              <a16:creationId xmlns:a16="http://schemas.microsoft.com/office/drawing/2014/main" id="{C084B432-CB27-42CB-9E6A-F7AB7ED90AB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a:extLst>
            <a:ext uri="{FF2B5EF4-FFF2-40B4-BE49-F238E27FC236}">
              <a16:creationId xmlns:a16="http://schemas.microsoft.com/office/drawing/2014/main" id="{FA7A3508-5C14-4487-9AEF-D701358C614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a:extLst>
            <a:ext uri="{FF2B5EF4-FFF2-40B4-BE49-F238E27FC236}">
              <a16:creationId xmlns:a16="http://schemas.microsoft.com/office/drawing/2014/main" id="{4AD5C664-68B8-4762-9B17-DAF8665B807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a:extLst>
            <a:ext uri="{FF2B5EF4-FFF2-40B4-BE49-F238E27FC236}">
              <a16:creationId xmlns:a16="http://schemas.microsoft.com/office/drawing/2014/main" id="{94F38A42-74B1-4CDC-B59C-EF2E642119A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49" name="直線コネクタ 648">
          <a:extLst>
            <a:ext uri="{FF2B5EF4-FFF2-40B4-BE49-F238E27FC236}">
              <a16:creationId xmlns:a16="http://schemas.microsoft.com/office/drawing/2014/main" id="{346F53D5-2E1A-481D-92B0-F4A8348DE445}"/>
            </a:ext>
          </a:extLst>
        </xdr:cNvPr>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0" name="【保健センター・保健所】&#10;一人当たり面積最小値テキスト">
          <a:extLst>
            <a:ext uri="{FF2B5EF4-FFF2-40B4-BE49-F238E27FC236}">
              <a16:creationId xmlns:a16="http://schemas.microsoft.com/office/drawing/2014/main" id="{29FB3695-B104-4CDC-B3EE-D81D848DD2D4}"/>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1" name="直線コネクタ 650">
          <a:extLst>
            <a:ext uri="{FF2B5EF4-FFF2-40B4-BE49-F238E27FC236}">
              <a16:creationId xmlns:a16="http://schemas.microsoft.com/office/drawing/2014/main" id="{F5E25003-6492-4241-A8DF-94A4769B7E87}"/>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52" name="【保健センター・保健所】&#10;一人当たり面積最大値テキスト">
          <a:extLst>
            <a:ext uri="{FF2B5EF4-FFF2-40B4-BE49-F238E27FC236}">
              <a16:creationId xmlns:a16="http://schemas.microsoft.com/office/drawing/2014/main" id="{4CA67935-9C7E-4E35-A8E4-F0EC6058C2CB}"/>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53" name="直線コネクタ 652">
          <a:extLst>
            <a:ext uri="{FF2B5EF4-FFF2-40B4-BE49-F238E27FC236}">
              <a16:creationId xmlns:a16="http://schemas.microsoft.com/office/drawing/2014/main" id="{EB3152B7-CFC6-4E12-932C-DB4011C88593}"/>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54" name="【保健センター・保健所】&#10;一人当たり面積平均値テキスト">
          <a:extLst>
            <a:ext uri="{FF2B5EF4-FFF2-40B4-BE49-F238E27FC236}">
              <a16:creationId xmlns:a16="http://schemas.microsoft.com/office/drawing/2014/main" id="{BAD60039-31BD-4AE8-AD8A-ACAA2800CD98}"/>
            </a:ext>
          </a:extLst>
        </xdr:cNvPr>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55" name="フローチャート: 判断 654">
          <a:extLst>
            <a:ext uri="{FF2B5EF4-FFF2-40B4-BE49-F238E27FC236}">
              <a16:creationId xmlns:a16="http://schemas.microsoft.com/office/drawing/2014/main" id="{7ED4A7C2-F53B-444F-9DEC-B59DD3AF52D4}"/>
            </a:ext>
          </a:extLst>
        </xdr:cNvPr>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56" name="フローチャート: 判断 655">
          <a:extLst>
            <a:ext uri="{FF2B5EF4-FFF2-40B4-BE49-F238E27FC236}">
              <a16:creationId xmlns:a16="http://schemas.microsoft.com/office/drawing/2014/main" id="{25464D36-8E19-417C-9C1E-86C9A3C2999A}"/>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57" name="フローチャート: 判断 656">
          <a:extLst>
            <a:ext uri="{FF2B5EF4-FFF2-40B4-BE49-F238E27FC236}">
              <a16:creationId xmlns:a16="http://schemas.microsoft.com/office/drawing/2014/main" id="{B150F3DA-2BC6-43DB-B02D-954BB7430FB5}"/>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58" name="フローチャート: 判断 657">
          <a:extLst>
            <a:ext uri="{FF2B5EF4-FFF2-40B4-BE49-F238E27FC236}">
              <a16:creationId xmlns:a16="http://schemas.microsoft.com/office/drawing/2014/main" id="{8181B112-18E8-4836-9160-384B5913B1D5}"/>
            </a:ext>
          </a:extLst>
        </xdr:cNvPr>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59" name="フローチャート: 判断 658">
          <a:extLst>
            <a:ext uri="{FF2B5EF4-FFF2-40B4-BE49-F238E27FC236}">
              <a16:creationId xmlns:a16="http://schemas.microsoft.com/office/drawing/2014/main" id="{02ECFC2F-AA79-4B55-9833-6A21F9E81ABB}"/>
            </a:ext>
          </a:extLst>
        </xdr:cNvPr>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820682FE-BA49-4678-AB61-B94DF146556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5071EA6A-DF58-4AA6-B0ED-7D38F60146F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4F5DC29B-B5CD-4CFC-9124-030513D0736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DCA2F306-9941-46B2-B754-95D7CE30FDF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1D99082E-5DB8-43C2-8BA7-BC5F9FAD322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665" name="楕円 664">
          <a:extLst>
            <a:ext uri="{FF2B5EF4-FFF2-40B4-BE49-F238E27FC236}">
              <a16:creationId xmlns:a16="http://schemas.microsoft.com/office/drawing/2014/main" id="{65091231-6534-4973-BA92-CC7DCAF5456C}"/>
            </a:ext>
          </a:extLst>
        </xdr:cNvPr>
        <xdr:cNvSpPr/>
      </xdr:nvSpPr>
      <xdr:spPr>
        <a:xfrm>
          <a:off x="22110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80027</xdr:rowOff>
    </xdr:from>
    <xdr:ext cx="469744" cy="259045"/>
    <xdr:sp macro="" textlink="">
      <xdr:nvSpPr>
        <xdr:cNvPr id="666" name="【保健センター・保健所】&#10;一人当たり面積該当値テキスト">
          <a:extLst>
            <a:ext uri="{FF2B5EF4-FFF2-40B4-BE49-F238E27FC236}">
              <a16:creationId xmlns:a16="http://schemas.microsoft.com/office/drawing/2014/main" id="{6FB841C8-369E-474A-B437-A081203EA333}"/>
            </a:ext>
          </a:extLst>
        </xdr:cNvPr>
        <xdr:cNvSpPr txBox="1"/>
      </xdr:nvSpPr>
      <xdr:spPr>
        <a:xfrm>
          <a:off x="22199600"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101600</xdr:rowOff>
    </xdr:from>
    <xdr:to>
      <xdr:col>112</xdr:col>
      <xdr:colOff>38100</xdr:colOff>
      <xdr:row>62</xdr:row>
      <xdr:rowOff>31750</xdr:rowOff>
    </xdr:to>
    <xdr:sp macro="" textlink="">
      <xdr:nvSpPr>
        <xdr:cNvPr id="667" name="楕円 666">
          <a:extLst>
            <a:ext uri="{FF2B5EF4-FFF2-40B4-BE49-F238E27FC236}">
              <a16:creationId xmlns:a16="http://schemas.microsoft.com/office/drawing/2014/main" id="{168A5242-14C3-470C-A6A0-A71C0D540DA1}"/>
            </a:ext>
          </a:extLst>
        </xdr:cNvPr>
        <xdr:cNvSpPr/>
      </xdr:nvSpPr>
      <xdr:spPr>
        <a:xfrm>
          <a:off x="21272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152400</xdr:rowOff>
    </xdr:from>
    <xdr:to>
      <xdr:col>116</xdr:col>
      <xdr:colOff>63500</xdr:colOff>
      <xdr:row>61</xdr:row>
      <xdr:rowOff>152400</xdr:rowOff>
    </xdr:to>
    <xdr:cxnSp macro="">
      <xdr:nvCxnSpPr>
        <xdr:cNvPr id="668" name="直線コネクタ 667">
          <a:extLst>
            <a:ext uri="{FF2B5EF4-FFF2-40B4-BE49-F238E27FC236}">
              <a16:creationId xmlns:a16="http://schemas.microsoft.com/office/drawing/2014/main" id="{AA65A4DE-222D-4EB4-8A24-523505F7256A}"/>
            </a:ext>
          </a:extLst>
        </xdr:cNvPr>
        <xdr:cNvCxnSpPr/>
      </xdr:nvCxnSpPr>
      <xdr:spPr>
        <a:xfrm>
          <a:off x="21323300" y="10610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669" name="楕円 668">
          <a:extLst>
            <a:ext uri="{FF2B5EF4-FFF2-40B4-BE49-F238E27FC236}">
              <a16:creationId xmlns:a16="http://schemas.microsoft.com/office/drawing/2014/main" id="{15808335-CFC6-4824-84F0-736B7BD1069D}"/>
            </a:ext>
          </a:extLst>
        </xdr:cNvPr>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152400</xdr:rowOff>
    </xdr:from>
    <xdr:to>
      <xdr:col>111</xdr:col>
      <xdr:colOff>177800</xdr:colOff>
      <xdr:row>62</xdr:row>
      <xdr:rowOff>0</xdr:rowOff>
    </xdr:to>
    <xdr:cxnSp macro="">
      <xdr:nvCxnSpPr>
        <xdr:cNvPr id="670" name="直線コネクタ 669">
          <a:extLst>
            <a:ext uri="{FF2B5EF4-FFF2-40B4-BE49-F238E27FC236}">
              <a16:creationId xmlns:a16="http://schemas.microsoft.com/office/drawing/2014/main" id="{53C6C53A-5DAA-41E2-99BB-37D0114882CA}"/>
            </a:ext>
          </a:extLst>
        </xdr:cNvPr>
        <xdr:cNvCxnSpPr/>
      </xdr:nvCxnSpPr>
      <xdr:spPr>
        <a:xfrm flipV="1">
          <a:off x="20434300" y="10610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71" name="楕円 670">
          <a:extLst>
            <a:ext uri="{FF2B5EF4-FFF2-40B4-BE49-F238E27FC236}">
              <a16:creationId xmlns:a16="http://schemas.microsoft.com/office/drawing/2014/main" id="{31317685-F817-4ED7-8957-38F191C92D2C}"/>
            </a:ext>
          </a:extLst>
        </xdr:cNvPr>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672" name="直線コネクタ 671">
          <a:extLst>
            <a:ext uri="{FF2B5EF4-FFF2-40B4-BE49-F238E27FC236}">
              <a16:creationId xmlns:a16="http://schemas.microsoft.com/office/drawing/2014/main" id="{E8957985-8441-4349-8789-DD659EB254A8}"/>
            </a:ext>
          </a:extLst>
        </xdr:cNvPr>
        <xdr:cNvCxnSpPr/>
      </xdr:nvCxnSpPr>
      <xdr:spPr>
        <a:xfrm>
          <a:off x="19545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73" name="n_1aveValue【保健センター・保健所】&#10;一人当たり面積">
          <a:extLst>
            <a:ext uri="{FF2B5EF4-FFF2-40B4-BE49-F238E27FC236}">
              <a16:creationId xmlns:a16="http://schemas.microsoft.com/office/drawing/2014/main" id="{4DD112C3-2904-42FD-98BB-7E5043376AB8}"/>
            </a:ext>
          </a:extLst>
        </xdr:cNvPr>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74" name="n_2aveValue【保健センター・保健所】&#10;一人当たり面積">
          <a:extLst>
            <a:ext uri="{FF2B5EF4-FFF2-40B4-BE49-F238E27FC236}">
              <a16:creationId xmlns:a16="http://schemas.microsoft.com/office/drawing/2014/main" id="{A7491B5B-7EED-4994-9726-80730BA2F46A}"/>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75" name="n_3aveValue【保健センター・保健所】&#10;一人当たり面積">
          <a:extLst>
            <a:ext uri="{FF2B5EF4-FFF2-40B4-BE49-F238E27FC236}">
              <a16:creationId xmlns:a16="http://schemas.microsoft.com/office/drawing/2014/main" id="{D307B034-9CEE-4B07-95BF-051587239824}"/>
            </a:ext>
          </a:extLst>
        </xdr:cNvPr>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676" name="n_4aveValue【保健センター・保健所】&#10;一人当たり面積">
          <a:extLst>
            <a:ext uri="{FF2B5EF4-FFF2-40B4-BE49-F238E27FC236}">
              <a16:creationId xmlns:a16="http://schemas.microsoft.com/office/drawing/2014/main" id="{3C027E46-EE18-463B-8EA9-599E2E4330EC}"/>
            </a:ext>
          </a:extLst>
        </xdr:cNvPr>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22877</xdr:rowOff>
    </xdr:from>
    <xdr:ext cx="469744" cy="259045"/>
    <xdr:sp macro="" textlink="">
      <xdr:nvSpPr>
        <xdr:cNvPr id="677" name="n_1mainValue【保健センター・保健所】&#10;一人当たり面積">
          <a:extLst>
            <a:ext uri="{FF2B5EF4-FFF2-40B4-BE49-F238E27FC236}">
              <a16:creationId xmlns:a16="http://schemas.microsoft.com/office/drawing/2014/main" id="{3E62E470-8ABA-48BF-A4C8-5AA4E1931718}"/>
            </a:ext>
          </a:extLst>
        </xdr:cNvPr>
        <xdr:cNvSpPr txBox="1"/>
      </xdr:nvSpPr>
      <xdr:spPr>
        <a:xfrm>
          <a:off x="21075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678" name="n_2mainValue【保健センター・保健所】&#10;一人当たり面積">
          <a:extLst>
            <a:ext uri="{FF2B5EF4-FFF2-40B4-BE49-F238E27FC236}">
              <a16:creationId xmlns:a16="http://schemas.microsoft.com/office/drawing/2014/main" id="{B692B0FC-F244-465B-A5F0-91405C7D5356}"/>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679" name="n_3mainValue【保健センター・保健所】&#10;一人当たり面積">
          <a:extLst>
            <a:ext uri="{FF2B5EF4-FFF2-40B4-BE49-F238E27FC236}">
              <a16:creationId xmlns:a16="http://schemas.microsoft.com/office/drawing/2014/main" id="{6BD631A5-243C-4E47-A127-40353F015600}"/>
            </a:ext>
          </a:extLst>
        </xdr:cNvPr>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a:extLst>
            <a:ext uri="{FF2B5EF4-FFF2-40B4-BE49-F238E27FC236}">
              <a16:creationId xmlns:a16="http://schemas.microsoft.com/office/drawing/2014/main" id="{D555843B-06A3-4C9C-9C73-9EC75CDDE62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a:extLst>
            <a:ext uri="{FF2B5EF4-FFF2-40B4-BE49-F238E27FC236}">
              <a16:creationId xmlns:a16="http://schemas.microsoft.com/office/drawing/2014/main" id="{1BA3F590-3C4D-4871-963A-8A5D87B660C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a:extLst>
            <a:ext uri="{FF2B5EF4-FFF2-40B4-BE49-F238E27FC236}">
              <a16:creationId xmlns:a16="http://schemas.microsoft.com/office/drawing/2014/main" id="{48D25D7A-5A40-426A-A547-24B38106FC8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a:extLst>
            <a:ext uri="{FF2B5EF4-FFF2-40B4-BE49-F238E27FC236}">
              <a16:creationId xmlns:a16="http://schemas.microsoft.com/office/drawing/2014/main" id="{91E3931C-F417-49B5-97A2-88030BF34FD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a:extLst>
            <a:ext uri="{FF2B5EF4-FFF2-40B4-BE49-F238E27FC236}">
              <a16:creationId xmlns:a16="http://schemas.microsoft.com/office/drawing/2014/main" id="{F8D63AD0-32F0-485D-813A-144B7879873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a:extLst>
            <a:ext uri="{FF2B5EF4-FFF2-40B4-BE49-F238E27FC236}">
              <a16:creationId xmlns:a16="http://schemas.microsoft.com/office/drawing/2014/main" id="{108AC211-A415-465A-8276-4E60CBA0E63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a:extLst>
            <a:ext uri="{FF2B5EF4-FFF2-40B4-BE49-F238E27FC236}">
              <a16:creationId xmlns:a16="http://schemas.microsoft.com/office/drawing/2014/main" id="{6B6E25EA-BB5B-4856-A3EB-613EA14E958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a:extLst>
            <a:ext uri="{FF2B5EF4-FFF2-40B4-BE49-F238E27FC236}">
              <a16:creationId xmlns:a16="http://schemas.microsoft.com/office/drawing/2014/main" id="{B8825F13-D0CE-4167-A86B-B1BFA5ADDEE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a:extLst>
            <a:ext uri="{FF2B5EF4-FFF2-40B4-BE49-F238E27FC236}">
              <a16:creationId xmlns:a16="http://schemas.microsoft.com/office/drawing/2014/main" id="{9A478911-2DE4-4C77-8373-8721301CF06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a:extLst>
            <a:ext uri="{FF2B5EF4-FFF2-40B4-BE49-F238E27FC236}">
              <a16:creationId xmlns:a16="http://schemas.microsoft.com/office/drawing/2014/main" id="{1404155F-67F4-438E-84B6-F6CE027C606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a:extLst>
            <a:ext uri="{FF2B5EF4-FFF2-40B4-BE49-F238E27FC236}">
              <a16:creationId xmlns:a16="http://schemas.microsoft.com/office/drawing/2014/main" id="{6E1E7C46-ABBE-4F87-B891-4604B0319F8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a:extLst>
            <a:ext uri="{FF2B5EF4-FFF2-40B4-BE49-F238E27FC236}">
              <a16:creationId xmlns:a16="http://schemas.microsoft.com/office/drawing/2014/main" id="{AE3372F6-ABC0-44F1-A6D0-28E2AFD12F4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1538AFA2-6B19-43EE-BFAA-A25661CD380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a:extLst>
            <a:ext uri="{FF2B5EF4-FFF2-40B4-BE49-F238E27FC236}">
              <a16:creationId xmlns:a16="http://schemas.microsoft.com/office/drawing/2014/main" id="{953D9742-04E7-40EF-8A90-D5B4E16C6FA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a:extLst>
            <a:ext uri="{FF2B5EF4-FFF2-40B4-BE49-F238E27FC236}">
              <a16:creationId xmlns:a16="http://schemas.microsoft.com/office/drawing/2014/main" id="{272F14D3-6323-4713-8504-6F367144521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a:extLst>
            <a:ext uri="{FF2B5EF4-FFF2-40B4-BE49-F238E27FC236}">
              <a16:creationId xmlns:a16="http://schemas.microsoft.com/office/drawing/2014/main" id="{4895C79B-642F-4677-81DD-D3974B07A58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a:extLst>
            <a:ext uri="{FF2B5EF4-FFF2-40B4-BE49-F238E27FC236}">
              <a16:creationId xmlns:a16="http://schemas.microsoft.com/office/drawing/2014/main" id="{B05D860B-B1F1-4168-AE9C-2AF2DCC0113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a:extLst>
            <a:ext uri="{FF2B5EF4-FFF2-40B4-BE49-F238E27FC236}">
              <a16:creationId xmlns:a16="http://schemas.microsoft.com/office/drawing/2014/main" id="{06BD1B1C-1A3A-4E19-96FA-925748CF031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a:extLst>
            <a:ext uri="{FF2B5EF4-FFF2-40B4-BE49-F238E27FC236}">
              <a16:creationId xmlns:a16="http://schemas.microsoft.com/office/drawing/2014/main" id="{16D00FCC-F491-46F5-B307-A1EAC9E8079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a:extLst>
            <a:ext uri="{FF2B5EF4-FFF2-40B4-BE49-F238E27FC236}">
              <a16:creationId xmlns:a16="http://schemas.microsoft.com/office/drawing/2014/main" id="{FA90B419-465C-4F50-BDBB-23BB4A8E4B8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a:extLst>
            <a:ext uri="{FF2B5EF4-FFF2-40B4-BE49-F238E27FC236}">
              <a16:creationId xmlns:a16="http://schemas.microsoft.com/office/drawing/2014/main" id="{93657CAB-3E8D-411B-906E-21C393BA86A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a:extLst>
            <a:ext uri="{FF2B5EF4-FFF2-40B4-BE49-F238E27FC236}">
              <a16:creationId xmlns:a16="http://schemas.microsoft.com/office/drawing/2014/main" id="{CECF6124-672D-4638-9F4B-9FE3BE44A4E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a:extLst>
            <a:ext uri="{FF2B5EF4-FFF2-40B4-BE49-F238E27FC236}">
              <a16:creationId xmlns:a16="http://schemas.microsoft.com/office/drawing/2014/main" id="{F9A0E1E6-1A83-4327-925A-34A3B4F93E7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消防施設】&#10;有形固定資産減価償却率グラフ枠">
          <a:extLst>
            <a:ext uri="{FF2B5EF4-FFF2-40B4-BE49-F238E27FC236}">
              <a16:creationId xmlns:a16="http://schemas.microsoft.com/office/drawing/2014/main" id="{DEAC886E-D118-4949-A474-932C0009D4F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04" name="直線コネクタ 703">
          <a:extLst>
            <a:ext uri="{FF2B5EF4-FFF2-40B4-BE49-F238E27FC236}">
              <a16:creationId xmlns:a16="http://schemas.microsoft.com/office/drawing/2014/main" id="{5718A281-2E67-44E5-A2DD-280AD38D6ADF}"/>
            </a:ext>
          </a:extLst>
        </xdr:cNvPr>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05" name="【消防施設】&#10;有形固定資産減価償却率最小値テキスト">
          <a:extLst>
            <a:ext uri="{FF2B5EF4-FFF2-40B4-BE49-F238E27FC236}">
              <a16:creationId xmlns:a16="http://schemas.microsoft.com/office/drawing/2014/main" id="{5E77E90F-9806-4590-8EF2-4E6EC8884A78}"/>
            </a:ext>
          </a:extLst>
        </xdr:cNvPr>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06" name="直線コネクタ 705">
          <a:extLst>
            <a:ext uri="{FF2B5EF4-FFF2-40B4-BE49-F238E27FC236}">
              <a16:creationId xmlns:a16="http://schemas.microsoft.com/office/drawing/2014/main" id="{373BE99B-317F-43A4-9C4F-9CF05E199614}"/>
            </a:ext>
          </a:extLst>
        </xdr:cNvPr>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07" name="【消防施設】&#10;有形固定資産減価償却率最大値テキスト">
          <a:extLst>
            <a:ext uri="{FF2B5EF4-FFF2-40B4-BE49-F238E27FC236}">
              <a16:creationId xmlns:a16="http://schemas.microsoft.com/office/drawing/2014/main" id="{DEE1A079-3F2F-44DF-A11E-4089CF8EB9DD}"/>
            </a:ext>
          </a:extLst>
        </xdr:cNvPr>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08" name="直線コネクタ 707">
          <a:extLst>
            <a:ext uri="{FF2B5EF4-FFF2-40B4-BE49-F238E27FC236}">
              <a16:creationId xmlns:a16="http://schemas.microsoft.com/office/drawing/2014/main" id="{3E9C589E-C053-42B2-AC32-597C97B80BDA}"/>
            </a:ext>
          </a:extLst>
        </xdr:cNvPr>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709" name="【消防施設】&#10;有形固定資産減価償却率平均値テキスト">
          <a:extLst>
            <a:ext uri="{FF2B5EF4-FFF2-40B4-BE49-F238E27FC236}">
              <a16:creationId xmlns:a16="http://schemas.microsoft.com/office/drawing/2014/main" id="{01E03061-7D88-4338-AAF5-7A2296499E66}"/>
            </a:ext>
          </a:extLst>
        </xdr:cNvPr>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10" name="フローチャート: 判断 709">
          <a:extLst>
            <a:ext uri="{FF2B5EF4-FFF2-40B4-BE49-F238E27FC236}">
              <a16:creationId xmlns:a16="http://schemas.microsoft.com/office/drawing/2014/main" id="{E495E5D4-3FC2-445E-B2E1-EA4288516484}"/>
            </a:ext>
          </a:extLst>
        </xdr:cNvPr>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11" name="フローチャート: 判断 710">
          <a:extLst>
            <a:ext uri="{FF2B5EF4-FFF2-40B4-BE49-F238E27FC236}">
              <a16:creationId xmlns:a16="http://schemas.microsoft.com/office/drawing/2014/main" id="{8CC9B600-937A-4924-8E90-89D69F42C499}"/>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12" name="フローチャート: 判断 711">
          <a:extLst>
            <a:ext uri="{FF2B5EF4-FFF2-40B4-BE49-F238E27FC236}">
              <a16:creationId xmlns:a16="http://schemas.microsoft.com/office/drawing/2014/main" id="{8FE9BA1F-A996-4E67-A5CF-DA3DFC713323}"/>
            </a:ext>
          </a:extLst>
        </xdr:cNvPr>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13" name="フローチャート: 判断 712">
          <a:extLst>
            <a:ext uri="{FF2B5EF4-FFF2-40B4-BE49-F238E27FC236}">
              <a16:creationId xmlns:a16="http://schemas.microsoft.com/office/drawing/2014/main" id="{020083CD-3CD7-4453-85E9-03FA2F65DC0E}"/>
            </a:ext>
          </a:extLst>
        </xdr:cNvPr>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14" name="フローチャート: 判断 713">
          <a:extLst>
            <a:ext uri="{FF2B5EF4-FFF2-40B4-BE49-F238E27FC236}">
              <a16:creationId xmlns:a16="http://schemas.microsoft.com/office/drawing/2014/main" id="{8AB6E438-F312-45BF-8081-1E2CA632BDEA}"/>
            </a:ext>
          </a:extLst>
        </xdr:cNvPr>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27A25649-0C46-4A6E-B451-AFF98C2CE5B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BCC42CD6-204D-4F03-A346-132F8C32427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8C92F145-B9D9-4A30-A613-4761C50546B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47622F49-6E8A-4D16-B018-41CE2469E7A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67291BDF-363E-4050-B5F1-84FCD889BA2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164464</xdr:rowOff>
    </xdr:from>
    <xdr:to>
      <xdr:col>85</xdr:col>
      <xdr:colOff>177800</xdr:colOff>
      <xdr:row>81</xdr:row>
      <xdr:rowOff>94614</xdr:rowOff>
    </xdr:to>
    <xdr:sp macro="" textlink="">
      <xdr:nvSpPr>
        <xdr:cNvPr id="720" name="楕円 719">
          <a:extLst>
            <a:ext uri="{FF2B5EF4-FFF2-40B4-BE49-F238E27FC236}">
              <a16:creationId xmlns:a16="http://schemas.microsoft.com/office/drawing/2014/main" id="{89A61BAA-B36F-43E7-A7E6-C82BADC68354}"/>
            </a:ext>
          </a:extLst>
        </xdr:cNvPr>
        <xdr:cNvSpPr/>
      </xdr:nvSpPr>
      <xdr:spPr>
        <a:xfrm>
          <a:off x="162687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15891</xdr:rowOff>
    </xdr:from>
    <xdr:ext cx="405111" cy="259045"/>
    <xdr:sp macro="" textlink="">
      <xdr:nvSpPr>
        <xdr:cNvPr id="721" name="【消防施設】&#10;有形固定資産減価償却率該当値テキスト">
          <a:extLst>
            <a:ext uri="{FF2B5EF4-FFF2-40B4-BE49-F238E27FC236}">
              <a16:creationId xmlns:a16="http://schemas.microsoft.com/office/drawing/2014/main" id="{4006B45A-9BE7-485C-A276-C54894B2EFC7}"/>
            </a:ext>
          </a:extLst>
        </xdr:cNvPr>
        <xdr:cNvSpPr txBox="1"/>
      </xdr:nvSpPr>
      <xdr:spPr>
        <a:xfrm>
          <a:off x="16357600"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143511</xdr:rowOff>
    </xdr:from>
    <xdr:to>
      <xdr:col>81</xdr:col>
      <xdr:colOff>101600</xdr:colOff>
      <xdr:row>81</xdr:row>
      <xdr:rowOff>73661</xdr:rowOff>
    </xdr:to>
    <xdr:sp macro="" textlink="">
      <xdr:nvSpPr>
        <xdr:cNvPr id="722" name="楕円 721">
          <a:extLst>
            <a:ext uri="{FF2B5EF4-FFF2-40B4-BE49-F238E27FC236}">
              <a16:creationId xmlns:a16="http://schemas.microsoft.com/office/drawing/2014/main" id="{C7ABDC57-C700-48BB-A81B-F24BB2ACECBE}"/>
            </a:ext>
          </a:extLst>
        </xdr:cNvPr>
        <xdr:cNvSpPr/>
      </xdr:nvSpPr>
      <xdr:spPr>
        <a:xfrm>
          <a:off x="15430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22861</xdr:rowOff>
    </xdr:from>
    <xdr:to>
      <xdr:col>85</xdr:col>
      <xdr:colOff>127000</xdr:colOff>
      <xdr:row>81</xdr:row>
      <xdr:rowOff>43814</xdr:rowOff>
    </xdr:to>
    <xdr:cxnSp macro="">
      <xdr:nvCxnSpPr>
        <xdr:cNvPr id="723" name="直線コネクタ 722">
          <a:extLst>
            <a:ext uri="{FF2B5EF4-FFF2-40B4-BE49-F238E27FC236}">
              <a16:creationId xmlns:a16="http://schemas.microsoft.com/office/drawing/2014/main" id="{0B15F6BF-EB34-47A6-A849-3793CA0DB879}"/>
            </a:ext>
          </a:extLst>
        </xdr:cNvPr>
        <xdr:cNvCxnSpPr/>
      </xdr:nvCxnSpPr>
      <xdr:spPr>
        <a:xfrm>
          <a:off x="15481300" y="1391031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113030</xdr:rowOff>
    </xdr:from>
    <xdr:to>
      <xdr:col>76</xdr:col>
      <xdr:colOff>165100</xdr:colOff>
      <xdr:row>81</xdr:row>
      <xdr:rowOff>43180</xdr:rowOff>
    </xdr:to>
    <xdr:sp macro="" textlink="">
      <xdr:nvSpPr>
        <xdr:cNvPr id="724" name="楕円 723">
          <a:extLst>
            <a:ext uri="{FF2B5EF4-FFF2-40B4-BE49-F238E27FC236}">
              <a16:creationId xmlns:a16="http://schemas.microsoft.com/office/drawing/2014/main" id="{87D3043C-DEB5-4110-A2A4-3288512FF061}"/>
            </a:ext>
          </a:extLst>
        </xdr:cNvPr>
        <xdr:cNvSpPr/>
      </xdr:nvSpPr>
      <xdr:spPr>
        <a:xfrm>
          <a:off x="14541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163830</xdr:rowOff>
    </xdr:from>
    <xdr:to>
      <xdr:col>81</xdr:col>
      <xdr:colOff>50800</xdr:colOff>
      <xdr:row>81</xdr:row>
      <xdr:rowOff>22861</xdr:rowOff>
    </xdr:to>
    <xdr:cxnSp macro="">
      <xdr:nvCxnSpPr>
        <xdr:cNvPr id="725" name="直線コネクタ 724">
          <a:extLst>
            <a:ext uri="{FF2B5EF4-FFF2-40B4-BE49-F238E27FC236}">
              <a16:creationId xmlns:a16="http://schemas.microsoft.com/office/drawing/2014/main" id="{E4F2926B-32A9-44DD-8721-4B5EBAD4D59A}"/>
            </a:ext>
          </a:extLst>
        </xdr:cNvPr>
        <xdr:cNvCxnSpPr/>
      </xdr:nvCxnSpPr>
      <xdr:spPr>
        <a:xfrm>
          <a:off x="14592300" y="138798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57786</xdr:rowOff>
    </xdr:from>
    <xdr:to>
      <xdr:col>72</xdr:col>
      <xdr:colOff>38100</xdr:colOff>
      <xdr:row>80</xdr:row>
      <xdr:rowOff>159386</xdr:rowOff>
    </xdr:to>
    <xdr:sp macro="" textlink="">
      <xdr:nvSpPr>
        <xdr:cNvPr id="726" name="楕円 725">
          <a:extLst>
            <a:ext uri="{FF2B5EF4-FFF2-40B4-BE49-F238E27FC236}">
              <a16:creationId xmlns:a16="http://schemas.microsoft.com/office/drawing/2014/main" id="{42069606-8366-46F4-8939-61193C18AB29}"/>
            </a:ext>
          </a:extLst>
        </xdr:cNvPr>
        <xdr:cNvSpPr/>
      </xdr:nvSpPr>
      <xdr:spPr>
        <a:xfrm>
          <a:off x="13652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108586</xdr:rowOff>
    </xdr:from>
    <xdr:to>
      <xdr:col>76</xdr:col>
      <xdr:colOff>114300</xdr:colOff>
      <xdr:row>80</xdr:row>
      <xdr:rowOff>163830</xdr:rowOff>
    </xdr:to>
    <xdr:cxnSp macro="">
      <xdr:nvCxnSpPr>
        <xdr:cNvPr id="727" name="直線コネクタ 726">
          <a:extLst>
            <a:ext uri="{FF2B5EF4-FFF2-40B4-BE49-F238E27FC236}">
              <a16:creationId xmlns:a16="http://schemas.microsoft.com/office/drawing/2014/main" id="{F69703AD-6AC4-418A-AD5A-542CB80485F9}"/>
            </a:ext>
          </a:extLst>
        </xdr:cNvPr>
        <xdr:cNvCxnSpPr/>
      </xdr:nvCxnSpPr>
      <xdr:spPr>
        <a:xfrm>
          <a:off x="13703300" y="1382458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28" name="n_1aveValue【消防施設】&#10;有形固定資産減価償却率">
          <a:extLst>
            <a:ext uri="{FF2B5EF4-FFF2-40B4-BE49-F238E27FC236}">
              <a16:creationId xmlns:a16="http://schemas.microsoft.com/office/drawing/2014/main" id="{AEBD88C7-D551-4843-AB50-70CE6E4A0990}"/>
            </a:ext>
          </a:extLst>
        </xdr:cNvPr>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116222</xdr:rowOff>
    </xdr:from>
    <xdr:ext cx="405111" cy="259045"/>
    <xdr:sp macro="" textlink="">
      <xdr:nvSpPr>
        <xdr:cNvPr id="729" name="n_2aveValue【消防施設】&#10;有形固定資産減価償却率">
          <a:extLst>
            <a:ext uri="{FF2B5EF4-FFF2-40B4-BE49-F238E27FC236}">
              <a16:creationId xmlns:a16="http://schemas.microsoft.com/office/drawing/2014/main" id="{5DD157A1-14A6-4A4E-86DC-9CC3B33AD678}"/>
            </a:ext>
          </a:extLst>
        </xdr:cNvPr>
        <xdr:cNvSpPr txBox="1"/>
      </xdr:nvSpPr>
      <xdr:spPr>
        <a:xfrm>
          <a:off x="14389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730" name="n_3aveValue【消防施設】&#10;有形固定資産減価償却率">
          <a:extLst>
            <a:ext uri="{FF2B5EF4-FFF2-40B4-BE49-F238E27FC236}">
              <a16:creationId xmlns:a16="http://schemas.microsoft.com/office/drawing/2014/main" id="{68410394-5A9C-4F7D-86C6-7C8B9B876C58}"/>
            </a:ext>
          </a:extLst>
        </xdr:cNvPr>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31" name="n_4aveValue【消防施設】&#10;有形固定資産減価償却率">
          <a:extLst>
            <a:ext uri="{FF2B5EF4-FFF2-40B4-BE49-F238E27FC236}">
              <a16:creationId xmlns:a16="http://schemas.microsoft.com/office/drawing/2014/main" id="{36602846-5D8C-43B7-B953-1668470126EC}"/>
            </a:ext>
          </a:extLst>
        </xdr:cNvPr>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90188</xdr:rowOff>
    </xdr:from>
    <xdr:ext cx="405111" cy="259045"/>
    <xdr:sp macro="" textlink="">
      <xdr:nvSpPr>
        <xdr:cNvPr id="732" name="n_1mainValue【消防施設】&#10;有形固定資産減価償却率">
          <a:extLst>
            <a:ext uri="{FF2B5EF4-FFF2-40B4-BE49-F238E27FC236}">
              <a16:creationId xmlns:a16="http://schemas.microsoft.com/office/drawing/2014/main" id="{E4ECB7F1-83D0-48DC-A1C1-22C6B1E08AD7}"/>
            </a:ext>
          </a:extLst>
        </xdr:cNvPr>
        <xdr:cNvSpPr txBox="1"/>
      </xdr:nvSpPr>
      <xdr:spPr>
        <a:xfrm>
          <a:off x="15266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59707</xdr:rowOff>
    </xdr:from>
    <xdr:ext cx="405111" cy="259045"/>
    <xdr:sp macro="" textlink="">
      <xdr:nvSpPr>
        <xdr:cNvPr id="733" name="n_2mainValue【消防施設】&#10;有形固定資産減価償却率">
          <a:extLst>
            <a:ext uri="{FF2B5EF4-FFF2-40B4-BE49-F238E27FC236}">
              <a16:creationId xmlns:a16="http://schemas.microsoft.com/office/drawing/2014/main" id="{7CFEDA2D-53C7-4947-8668-E669D02B6149}"/>
            </a:ext>
          </a:extLst>
        </xdr:cNvPr>
        <xdr:cNvSpPr txBox="1"/>
      </xdr:nvSpPr>
      <xdr:spPr>
        <a:xfrm>
          <a:off x="14389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4463</xdr:rowOff>
    </xdr:from>
    <xdr:ext cx="405111" cy="259045"/>
    <xdr:sp macro="" textlink="">
      <xdr:nvSpPr>
        <xdr:cNvPr id="734" name="n_3mainValue【消防施設】&#10;有形固定資産減価償却率">
          <a:extLst>
            <a:ext uri="{FF2B5EF4-FFF2-40B4-BE49-F238E27FC236}">
              <a16:creationId xmlns:a16="http://schemas.microsoft.com/office/drawing/2014/main" id="{04466C0C-6B0F-40BB-97D6-46975D8A14C9}"/>
            </a:ext>
          </a:extLst>
        </xdr:cNvPr>
        <xdr:cNvSpPr txBox="1"/>
      </xdr:nvSpPr>
      <xdr:spPr>
        <a:xfrm>
          <a:off x="13500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a:extLst>
            <a:ext uri="{FF2B5EF4-FFF2-40B4-BE49-F238E27FC236}">
              <a16:creationId xmlns:a16="http://schemas.microsoft.com/office/drawing/2014/main" id="{03D37AFA-1D08-4DC1-9DBC-382E976637A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a:extLst>
            <a:ext uri="{FF2B5EF4-FFF2-40B4-BE49-F238E27FC236}">
              <a16:creationId xmlns:a16="http://schemas.microsoft.com/office/drawing/2014/main" id="{236C6DE4-3875-4637-B87F-B99D375F469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a:extLst>
            <a:ext uri="{FF2B5EF4-FFF2-40B4-BE49-F238E27FC236}">
              <a16:creationId xmlns:a16="http://schemas.microsoft.com/office/drawing/2014/main" id="{0F3C1F40-0F94-4D36-B0CB-0919061F9C7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a:extLst>
            <a:ext uri="{FF2B5EF4-FFF2-40B4-BE49-F238E27FC236}">
              <a16:creationId xmlns:a16="http://schemas.microsoft.com/office/drawing/2014/main" id="{7AD698D5-C652-42AB-BEDE-DBCDE79A155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a:extLst>
            <a:ext uri="{FF2B5EF4-FFF2-40B4-BE49-F238E27FC236}">
              <a16:creationId xmlns:a16="http://schemas.microsoft.com/office/drawing/2014/main" id="{D5739214-CC7A-49AD-93E1-C4CB49638D4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a:extLst>
            <a:ext uri="{FF2B5EF4-FFF2-40B4-BE49-F238E27FC236}">
              <a16:creationId xmlns:a16="http://schemas.microsoft.com/office/drawing/2014/main" id="{32C4B7C8-924D-46D7-8911-DC77EE16BC9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a:extLst>
            <a:ext uri="{FF2B5EF4-FFF2-40B4-BE49-F238E27FC236}">
              <a16:creationId xmlns:a16="http://schemas.microsoft.com/office/drawing/2014/main" id="{49D208E4-18AA-4776-8C85-F9665641D76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a:extLst>
            <a:ext uri="{FF2B5EF4-FFF2-40B4-BE49-F238E27FC236}">
              <a16:creationId xmlns:a16="http://schemas.microsoft.com/office/drawing/2014/main" id="{F201C1B9-9805-4FFD-8561-A46D3D947D8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a:extLst>
            <a:ext uri="{FF2B5EF4-FFF2-40B4-BE49-F238E27FC236}">
              <a16:creationId xmlns:a16="http://schemas.microsoft.com/office/drawing/2014/main" id="{6A427DC8-9458-4146-8869-00014FDB7A8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a:extLst>
            <a:ext uri="{FF2B5EF4-FFF2-40B4-BE49-F238E27FC236}">
              <a16:creationId xmlns:a16="http://schemas.microsoft.com/office/drawing/2014/main" id="{1CEAE250-48B9-4E76-95A2-AC4A1794C35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a:extLst>
            <a:ext uri="{FF2B5EF4-FFF2-40B4-BE49-F238E27FC236}">
              <a16:creationId xmlns:a16="http://schemas.microsoft.com/office/drawing/2014/main" id="{D416EE12-BBE9-4789-878B-A22ACBFF8E0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a:extLst>
            <a:ext uri="{FF2B5EF4-FFF2-40B4-BE49-F238E27FC236}">
              <a16:creationId xmlns:a16="http://schemas.microsoft.com/office/drawing/2014/main" id="{FF0C214F-E8A3-4431-A1C5-D19B9BD690F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a:extLst>
            <a:ext uri="{FF2B5EF4-FFF2-40B4-BE49-F238E27FC236}">
              <a16:creationId xmlns:a16="http://schemas.microsoft.com/office/drawing/2014/main" id="{7EFAA6EB-DE28-4D2C-8F53-F890E5AB7DC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a:extLst>
            <a:ext uri="{FF2B5EF4-FFF2-40B4-BE49-F238E27FC236}">
              <a16:creationId xmlns:a16="http://schemas.microsoft.com/office/drawing/2014/main" id="{3D0B9202-612E-4A58-8E2E-97311A651EA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a:extLst>
            <a:ext uri="{FF2B5EF4-FFF2-40B4-BE49-F238E27FC236}">
              <a16:creationId xmlns:a16="http://schemas.microsoft.com/office/drawing/2014/main" id="{5EC4E298-2DB1-4EC0-854A-383A8FCA59E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a:extLst>
            <a:ext uri="{FF2B5EF4-FFF2-40B4-BE49-F238E27FC236}">
              <a16:creationId xmlns:a16="http://schemas.microsoft.com/office/drawing/2014/main" id="{102F122F-B85B-4499-AF54-CD94AAEEFA9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a:extLst>
            <a:ext uri="{FF2B5EF4-FFF2-40B4-BE49-F238E27FC236}">
              <a16:creationId xmlns:a16="http://schemas.microsoft.com/office/drawing/2014/main" id="{70AEC09F-0A0C-4CD6-BCEE-DFD2FD6A5E8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a:extLst>
            <a:ext uri="{FF2B5EF4-FFF2-40B4-BE49-F238E27FC236}">
              <a16:creationId xmlns:a16="http://schemas.microsoft.com/office/drawing/2014/main" id="{B28FF9F5-ED50-475D-BD5E-2BD802F753A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a:extLst>
            <a:ext uri="{FF2B5EF4-FFF2-40B4-BE49-F238E27FC236}">
              <a16:creationId xmlns:a16="http://schemas.microsoft.com/office/drawing/2014/main" id="{7F6061E9-A3FB-4F0D-88D4-3116407F8A7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a:extLst>
            <a:ext uri="{FF2B5EF4-FFF2-40B4-BE49-F238E27FC236}">
              <a16:creationId xmlns:a16="http://schemas.microsoft.com/office/drawing/2014/main" id="{C580B41A-940F-46F0-9E14-604A51C4559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a:extLst>
            <a:ext uri="{FF2B5EF4-FFF2-40B4-BE49-F238E27FC236}">
              <a16:creationId xmlns:a16="http://schemas.microsoft.com/office/drawing/2014/main" id="{D9722D42-CDA8-493D-A211-7551BFCDE97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a:extLst>
            <a:ext uri="{FF2B5EF4-FFF2-40B4-BE49-F238E27FC236}">
              <a16:creationId xmlns:a16="http://schemas.microsoft.com/office/drawing/2014/main" id="{32CA6607-BF0A-4877-919E-CA42B39A797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a:extLst>
            <a:ext uri="{FF2B5EF4-FFF2-40B4-BE49-F238E27FC236}">
              <a16:creationId xmlns:a16="http://schemas.microsoft.com/office/drawing/2014/main" id="{13946318-E37B-4D91-B99F-6C48637AE3A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58" name="直線コネクタ 757">
          <a:extLst>
            <a:ext uri="{FF2B5EF4-FFF2-40B4-BE49-F238E27FC236}">
              <a16:creationId xmlns:a16="http://schemas.microsoft.com/office/drawing/2014/main" id="{27DD70B5-CDAC-457B-A960-5B3D6C9CD809}"/>
            </a:ext>
          </a:extLst>
        </xdr:cNvPr>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59" name="【消防施設】&#10;一人当たり面積最小値テキスト">
          <a:extLst>
            <a:ext uri="{FF2B5EF4-FFF2-40B4-BE49-F238E27FC236}">
              <a16:creationId xmlns:a16="http://schemas.microsoft.com/office/drawing/2014/main" id="{99AF1BFC-6301-45F3-9009-95300FACA4C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60" name="直線コネクタ 759">
          <a:extLst>
            <a:ext uri="{FF2B5EF4-FFF2-40B4-BE49-F238E27FC236}">
              <a16:creationId xmlns:a16="http://schemas.microsoft.com/office/drawing/2014/main" id="{5399C9B4-5F2E-41FD-A701-8E48422378B7}"/>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61" name="【消防施設】&#10;一人当たり面積最大値テキスト">
          <a:extLst>
            <a:ext uri="{FF2B5EF4-FFF2-40B4-BE49-F238E27FC236}">
              <a16:creationId xmlns:a16="http://schemas.microsoft.com/office/drawing/2014/main" id="{1471E754-EA3A-4E0D-9844-AE8A1B2F25C5}"/>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62" name="直線コネクタ 761">
          <a:extLst>
            <a:ext uri="{FF2B5EF4-FFF2-40B4-BE49-F238E27FC236}">
              <a16:creationId xmlns:a16="http://schemas.microsoft.com/office/drawing/2014/main" id="{E2E9D947-88BA-4876-B2DF-4D518B1E5017}"/>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63" name="【消防施設】&#10;一人当たり面積平均値テキスト">
          <a:extLst>
            <a:ext uri="{FF2B5EF4-FFF2-40B4-BE49-F238E27FC236}">
              <a16:creationId xmlns:a16="http://schemas.microsoft.com/office/drawing/2014/main" id="{ADBDCAA3-0CD4-4AD4-92C5-691BFC4059A5}"/>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64" name="フローチャート: 判断 763">
          <a:extLst>
            <a:ext uri="{FF2B5EF4-FFF2-40B4-BE49-F238E27FC236}">
              <a16:creationId xmlns:a16="http://schemas.microsoft.com/office/drawing/2014/main" id="{4681BC71-4B8D-457F-93A0-0DA74FA7A039}"/>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65" name="フローチャート: 判断 764">
          <a:extLst>
            <a:ext uri="{FF2B5EF4-FFF2-40B4-BE49-F238E27FC236}">
              <a16:creationId xmlns:a16="http://schemas.microsoft.com/office/drawing/2014/main" id="{E3596BFE-DCF0-4C92-96A7-8EAABE812E8A}"/>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66" name="フローチャート: 判断 765">
          <a:extLst>
            <a:ext uri="{FF2B5EF4-FFF2-40B4-BE49-F238E27FC236}">
              <a16:creationId xmlns:a16="http://schemas.microsoft.com/office/drawing/2014/main" id="{D6391807-B215-4B89-932F-3E1FF1A09A2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67" name="フローチャート: 判断 766">
          <a:extLst>
            <a:ext uri="{FF2B5EF4-FFF2-40B4-BE49-F238E27FC236}">
              <a16:creationId xmlns:a16="http://schemas.microsoft.com/office/drawing/2014/main" id="{A30617A8-8762-4945-BC8F-05199BF0079A}"/>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68" name="フローチャート: 判断 767">
          <a:extLst>
            <a:ext uri="{FF2B5EF4-FFF2-40B4-BE49-F238E27FC236}">
              <a16:creationId xmlns:a16="http://schemas.microsoft.com/office/drawing/2014/main" id="{B84E8E7B-B18F-456F-9C0B-21E0B9A4FFD6}"/>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3D45C8B5-8FDB-420E-B7D8-5BB6645032F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279ECA7-9B52-4D79-9E83-D7860BD09B8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BB932B6D-515E-4FC2-8E4A-E4326EF4062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ACE3494E-E4F5-489B-85E7-069F465DD10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76B862F4-45B9-42AA-9F34-46018DACCE2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74" name="楕円 773">
          <a:extLst>
            <a:ext uri="{FF2B5EF4-FFF2-40B4-BE49-F238E27FC236}">
              <a16:creationId xmlns:a16="http://schemas.microsoft.com/office/drawing/2014/main" id="{EB5A0524-3D72-4E6B-B6D8-EA8C590249CE}"/>
            </a:ext>
          </a:extLst>
        </xdr:cNvPr>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775" name="【消防施設】&#10;一人当たり面積該当値テキスト">
          <a:extLst>
            <a:ext uri="{FF2B5EF4-FFF2-40B4-BE49-F238E27FC236}">
              <a16:creationId xmlns:a16="http://schemas.microsoft.com/office/drawing/2014/main" id="{AA7A3C22-42D0-46DD-BC8A-8F9FE937B20E}"/>
            </a:ext>
          </a:extLst>
        </xdr:cNvPr>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776" name="楕円 775">
          <a:extLst>
            <a:ext uri="{FF2B5EF4-FFF2-40B4-BE49-F238E27FC236}">
              <a16:creationId xmlns:a16="http://schemas.microsoft.com/office/drawing/2014/main" id="{ECAB4228-E2B6-455C-9F82-10F23D676A34}"/>
            </a:ext>
          </a:extLst>
        </xdr:cNvPr>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777" name="直線コネクタ 776">
          <a:extLst>
            <a:ext uri="{FF2B5EF4-FFF2-40B4-BE49-F238E27FC236}">
              <a16:creationId xmlns:a16="http://schemas.microsoft.com/office/drawing/2014/main" id="{598B0ACB-BFF6-499B-8930-26BE1DD375AC}"/>
            </a:ext>
          </a:extLst>
        </xdr:cNvPr>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778" name="楕円 777">
          <a:extLst>
            <a:ext uri="{FF2B5EF4-FFF2-40B4-BE49-F238E27FC236}">
              <a16:creationId xmlns:a16="http://schemas.microsoft.com/office/drawing/2014/main" id="{7D74FE82-9A2E-4E10-A7FC-0F83087F13B1}"/>
            </a:ext>
          </a:extLst>
        </xdr:cNvPr>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779" name="直線コネクタ 778">
          <a:extLst>
            <a:ext uri="{FF2B5EF4-FFF2-40B4-BE49-F238E27FC236}">
              <a16:creationId xmlns:a16="http://schemas.microsoft.com/office/drawing/2014/main" id="{1C36504A-4D91-412E-98C0-DD1A21B20123}"/>
            </a:ext>
          </a:extLst>
        </xdr:cNvPr>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12700</xdr:rowOff>
    </xdr:from>
    <xdr:to>
      <xdr:col>102</xdr:col>
      <xdr:colOff>165100</xdr:colOff>
      <xdr:row>86</xdr:row>
      <xdr:rowOff>114300</xdr:rowOff>
    </xdr:to>
    <xdr:sp macro="" textlink="">
      <xdr:nvSpPr>
        <xdr:cNvPr id="780" name="楕円 779">
          <a:extLst>
            <a:ext uri="{FF2B5EF4-FFF2-40B4-BE49-F238E27FC236}">
              <a16:creationId xmlns:a16="http://schemas.microsoft.com/office/drawing/2014/main" id="{E1A73FEC-8003-42AC-924C-861613863D3B}"/>
            </a:ext>
          </a:extLst>
        </xdr:cNvPr>
        <xdr:cNvSpPr/>
      </xdr:nvSpPr>
      <xdr:spPr>
        <a:xfrm>
          <a:off x="19494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86</xdr:row>
      <xdr:rowOff>63500</xdr:rowOff>
    </xdr:to>
    <xdr:cxnSp macro="">
      <xdr:nvCxnSpPr>
        <xdr:cNvPr id="781" name="直線コネクタ 780">
          <a:extLst>
            <a:ext uri="{FF2B5EF4-FFF2-40B4-BE49-F238E27FC236}">
              <a16:creationId xmlns:a16="http://schemas.microsoft.com/office/drawing/2014/main" id="{8304EF8A-219C-48DC-9A5F-F97D27D37AFB}"/>
            </a:ext>
          </a:extLst>
        </xdr:cNvPr>
        <xdr:cNvCxnSpPr/>
      </xdr:nvCxnSpPr>
      <xdr:spPr>
        <a:xfrm flipV="1">
          <a:off x="19545300" y="144018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82" name="n_1aveValue【消防施設】&#10;一人当たり面積">
          <a:extLst>
            <a:ext uri="{FF2B5EF4-FFF2-40B4-BE49-F238E27FC236}">
              <a16:creationId xmlns:a16="http://schemas.microsoft.com/office/drawing/2014/main" id="{D4CCD8C3-D81B-4F8F-916E-313ADE3E4564}"/>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83" name="n_2aveValue【消防施設】&#10;一人当たり面積">
          <a:extLst>
            <a:ext uri="{FF2B5EF4-FFF2-40B4-BE49-F238E27FC236}">
              <a16:creationId xmlns:a16="http://schemas.microsoft.com/office/drawing/2014/main" id="{4DC602ED-8BB8-4459-87B3-30708715774F}"/>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784" name="n_3aveValue【消防施設】&#10;一人当たり面積">
          <a:extLst>
            <a:ext uri="{FF2B5EF4-FFF2-40B4-BE49-F238E27FC236}">
              <a16:creationId xmlns:a16="http://schemas.microsoft.com/office/drawing/2014/main" id="{444A1873-53B7-4B0E-8285-0CA64DA5A715}"/>
            </a:ext>
          </a:extLst>
        </xdr:cNvPr>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85" name="n_4aveValue【消防施設】&#10;一人当たり面積">
          <a:extLst>
            <a:ext uri="{FF2B5EF4-FFF2-40B4-BE49-F238E27FC236}">
              <a16:creationId xmlns:a16="http://schemas.microsoft.com/office/drawing/2014/main" id="{61E81596-F473-49E8-B848-061799BE5234}"/>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786" name="n_1mainValue【消防施設】&#10;一人当たり面積">
          <a:extLst>
            <a:ext uri="{FF2B5EF4-FFF2-40B4-BE49-F238E27FC236}">
              <a16:creationId xmlns:a16="http://schemas.microsoft.com/office/drawing/2014/main" id="{B62B7DFC-BA04-403C-A2DA-D539B10587F5}"/>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87" name="n_2mainValue【消防施設】&#10;一人当たり面積">
          <a:extLst>
            <a:ext uri="{FF2B5EF4-FFF2-40B4-BE49-F238E27FC236}">
              <a16:creationId xmlns:a16="http://schemas.microsoft.com/office/drawing/2014/main" id="{E4992163-6C06-40E6-A7B6-13B864E6C6CD}"/>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105427</xdr:rowOff>
    </xdr:from>
    <xdr:ext cx="469744" cy="259045"/>
    <xdr:sp macro="" textlink="">
      <xdr:nvSpPr>
        <xdr:cNvPr id="788" name="n_3mainValue【消防施設】&#10;一人当たり面積">
          <a:extLst>
            <a:ext uri="{FF2B5EF4-FFF2-40B4-BE49-F238E27FC236}">
              <a16:creationId xmlns:a16="http://schemas.microsoft.com/office/drawing/2014/main" id="{D95F64D1-FB12-47CE-9687-C84BA218099D}"/>
            </a:ext>
          </a:extLst>
        </xdr:cNvPr>
        <xdr:cNvSpPr txBox="1"/>
      </xdr:nvSpPr>
      <xdr:spPr>
        <a:xfrm>
          <a:off x="19310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a:extLst>
            <a:ext uri="{FF2B5EF4-FFF2-40B4-BE49-F238E27FC236}">
              <a16:creationId xmlns:a16="http://schemas.microsoft.com/office/drawing/2014/main" id="{4A0FEC0F-2B86-42EF-A515-198B334770A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a:extLst>
            <a:ext uri="{FF2B5EF4-FFF2-40B4-BE49-F238E27FC236}">
              <a16:creationId xmlns:a16="http://schemas.microsoft.com/office/drawing/2014/main" id="{AD9F61FB-AC53-4490-9816-CE0E1B0ADA5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a:extLst>
            <a:ext uri="{FF2B5EF4-FFF2-40B4-BE49-F238E27FC236}">
              <a16:creationId xmlns:a16="http://schemas.microsoft.com/office/drawing/2014/main" id="{E5243C97-BF80-4DC5-B97F-8BA1AF372F2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a:extLst>
            <a:ext uri="{FF2B5EF4-FFF2-40B4-BE49-F238E27FC236}">
              <a16:creationId xmlns:a16="http://schemas.microsoft.com/office/drawing/2014/main" id="{4DC10805-5665-4654-8E16-2CC490871FD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a:extLst>
            <a:ext uri="{FF2B5EF4-FFF2-40B4-BE49-F238E27FC236}">
              <a16:creationId xmlns:a16="http://schemas.microsoft.com/office/drawing/2014/main" id="{40A5A69E-5AF5-4E8F-A7AA-19746D8D83B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a:extLst>
            <a:ext uri="{FF2B5EF4-FFF2-40B4-BE49-F238E27FC236}">
              <a16:creationId xmlns:a16="http://schemas.microsoft.com/office/drawing/2014/main" id="{ED26C6B6-30F7-401D-B41C-25C9D7CFC92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a:extLst>
            <a:ext uri="{FF2B5EF4-FFF2-40B4-BE49-F238E27FC236}">
              <a16:creationId xmlns:a16="http://schemas.microsoft.com/office/drawing/2014/main" id="{A6D152EE-E2E8-475E-8B15-3A7465F1D29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a:extLst>
            <a:ext uri="{FF2B5EF4-FFF2-40B4-BE49-F238E27FC236}">
              <a16:creationId xmlns:a16="http://schemas.microsoft.com/office/drawing/2014/main" id="{344A7D2E-0883-4125-9542-32E5F87BA35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a:extLst>
            <a:ext uri="{FF2B5EF4-FFF2-40B4-BE49-F238E27FC236}">
              <a16:creationId xmlns:a16="http://schemas.microsoft.com/office/drawing/2014/main" id="{7375760E-5D6A-4688-A0BC-408F1541DB6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a:extLst>
            <a:ext uri="{FF2B5EF4-FFF2-40B4-BE49-F238E27FC236}">
              <a16:creationId xmlns:a16="http://schemas.microsoft.com/office/drawing/2014/main" id="{417BFB8C-80CE-4CB5-AE07-FA3C6472793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a:extLst>
            <a:ext uri="{FF2B5EF4-FFF2-40B4-BE49-F238E27FC236}">
              <a16:creationId xmlns:a16="http://schemas.microsoft.com/office/drawing/2014/main" id="{8534B955-BDD5-41FB-8FBF-35ED48E519D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a:extLst>
            <a:ext uri="{FF2B5EF4-FFF2-40B4-BE49-F238E27FC236}">
              <a16:creationId xmlns:a16="http://schemas.microsoft.com/office/drawing/2014/main" id="{789C0FBB-E2DD-4D27-8E81-7F6E5D59812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a:extLst>
            <a:ext uri="{FF2B5EF4-FFF2-40B4-BE49-F238E27FC236}">
              <a16:creationId xmlns:a16="http://schemas.microsoft.com/office/drawing/2014/main" id="{E3667BE9-74C9-4994-8B63-901688911EF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a:extLst>
            <a:ext uri="{FF2B5EF4-FFF2-40B4-BE49-F238E27FC236}">
              <a16:creationId xmlns:a16="http://schemas.microsoft.com/office/drawing/2014/main" id="{B463CF75-3938-42F4-8C98-1707C308400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a:extLst>
            <a:ext uri="{FF2B5EF4-FFF2-40B4-BE49-F238E27FC236}">
              <a16:creationId xmlns:a16="http://schemas.microsoft.com/office/drawing/2014/main" id="{E436D647-5072-4143-8FC4-1476489D39E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a:extLst>
            <a:ext uri="{FF2B5EF4-FFF2-40B4-BE49-F238E27FC236}">
              <a16:creationId xmlns:a16="http://schemas.microsoft.com/office/drawing/2014/main" id="{8842E03F-851D-4925-AE0C-27702D4A567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a:extLst>
            <a:ext uri="{FF2B5EF4-FFF2-40B4-BE49-F238E27FC236}">
              <a16:creationId xmlns:a16="http://schemas.microsoft.com/office/drawing/2014/main" id="{AC28A533-7246-4F39-A322-8DC40BC111A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a:extLst>
            <a:ext uri="{FF2B5EF4-FFF2-40B4-BE49-F238E27FC236}">
              <a16:creationId xmlns:a16="http://schemas.microsoft.com/office/drawing/2014/main" id="{264F3295-12FC-4D8D-9158-CEFA002498A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a:extLst>
            <a:ext uri="{FF2B5EF4-FFF2-40B4-BE49-F238E27FC236}">
              <a16:creationId xmlns:a16="http://schemas.microsoft.com/office/drawing/2014/main" id="{5949A35A-DEC0-4588-847F-EEDB1095886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a:extLst>
            <a:ext uri="{FF2B5EF4-FFF2-40B4-BE49-F238E27FC236}">
              <a16:creationId xmlns:a16="http://schemas.microsoft.com/office/drawing/2014/main" id="{8A138CA2-7379-403F-9C47-DBFECFA4C48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a:extLst>
            <a:ext uri="{FF2B5EF4-FFF2-40B4-BE49-F238E27FC236}">
              <a16:creationId xmlns:a16="http://schemas.microsoft.com/office/drawing/2014/main" id="{C442A83D-BC3D-4C71-BDBF-0BB5D99F330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a:extLst>
            <a:ext uri="{FF2B5EF4-FFF2-40B4-BE49-F238E27FC236}">
              <a16:creationId xmlns:a16="http://schemas.microsoft.com/office/drawing/2014/main" id="{AA3EABF8-E4A2-453D-8C2D-71E9497B7A5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a:extLst>
            <a:ext uri="{FF2B5EF4-FFF2-40B4-BE49-F238E27FC236}">
              <a16:creationId xmlns:a16="http://schemas.microsoft.com/office/drawing/2014/main" id="{3C5E7214-BB04-4E29-B3CF-2DE18488D03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a:extLst>
            <a:ext uri="{FF2B5EF4-FFF2-40B4-BE49-F238E27FC236}">
              <a16:creationId xmlns:a16="http://schemas.microsoft.com/office/drawing/2014/main" id="{F3CB65D3-4803-44AB-8D4F-D444F8D907E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a:extLst>
            <a:ext uri="{FF2B5EF4-FFF2-40B4-BE49-F238E27FC236}">
              <a16:creationId xmlns:a16="http://schemas.microsoft.com/office/drawing/2014/main" id="{40C9B25A-8DB9-4694-A631-C68214701AF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14" name="直線コネクタ 813">
          <a:extLst>
            <a:ext uri="{FF2B5EF4-FFF2-40B4-BE49-F238E27FC236}">
              <a16:creationId xmlns:a16="http://schemas.microsoft.com/office/drawing/2014/main" id="{69FE10E6-71B8-427B-98DA-F8E4E07EBD67}"/>
            </a:ext>
          </a:extLst>
        </xdr:cNvPr>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15" name="【庁舎】&#10;有形固定資産減価償却率最小値テキスト">
          <a:extLst>
            <a:ext uri="{FF2B5EF4-FFF2-40B4-BE49-F238E27FC236}">
              <a16:creationId xmlns:a16="http://schemas.microsoft.com/office/drawing/2014/main" id="{42AC9856-1D94-4174-B29D-6657FFF84F23}"/>
            </a:ext>
          </a:extLst>
        </xdr:cNvPr>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16" name="直線コネクタ 815">
          <a:extLst>
            <a:ext uri="{FF2B5EF4-FFF2-40B4-BE49-F238E27FC236}">
              <a16:creationId xmlns:a16="http://schemas.microsoft.com/office/drawing/2014/main" id="{405EB4FC-BD5D-4895-8C7C-4F21FA66C36C}"/>
            </a:ext>
          </a:extLst>
        </xdr:cNvPr>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17" name="【庁舎】&#10;有形固定資産減価償却率最大値テキスト">
          <a:extLst>
            <a:ext uri="{FF2B5EF4-FFF2-40B4-BE49-F238E27FC236}">
              <a16:creationId xmlns:a16="http://schemas.microsoft.com/office/drawing/2014/main" id="{7B7F43AF-F2A4-4C56-B4C1-5E79C06D8E9F}"/>
            </a:ext>
          </a:extLst>
        </xdr:cNvPr>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18" name="直線コネクタ 817">
          <a:extLst>
            <a:ext uri="{FF2B5EF4-FFF2-40B4-BE49-F238E27FC236}">
              <a16:creationId xmlns:a16="http://schemas.microsoft.com/office/drawing/2014/main" id="{FB0A137F-0461-490C-8E09-5BE9FD33C262}"/>
            </a:ext>
          </a:extLst>
        </xdr:cNvPr>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19" name="【庁舎】&#10;有形固定資産減価償却率平均値テキスト">
          <a:extLst>
            <a:ext uri="{FF2B5EF4-FFF2-40B4-BE49-F238E27FC236}">
              <a16:creationId xmlns:a16="http://schemas.microsoft.com/office/drawing/2014/main" id="{C0EE0A57-877A-4E09-8120-0C4722CFD27C}"/>
            </a:ext>
          </a:extLst>
        </xdr:cNvPr>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20" name="フローチャート: 判断 819">
          <a:extLst>
            <a:ext uri="{FF2B5EF4-FFF2-40B4-BE49-F238E27FC236}">
              <a16:creationId xmlns:a16="http://schemas.microsoft.com/office/drawing/2014/main" id="{1FEFC2A9-F6DF-4941-8E60-0D1D0990F429}"/>
            </a:ext>
          </a:extLst>
        </xdr:cNvPr>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21" name="フローチャート: 判断 820">
          <a:extLst>
            <a:ext uri="{FF2B5EF4-FFF2-40B4-BE49-F238E27FC236}">
              <a16:creationId xmlns:a16="http://schemas.microsoft.com/office/drawing/2014/main" id="{FB6035A9-2810-4DFB-BAF6-93DDA2851B14}"/>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22" name="フローチャート: 判断 821">
          <a:extLst>
            <a:ext uri="{FF2B5EF4-FFF2-40B4-BE49-F238E27FC236}">
              <a16:creationId xmlns:a16="http://schemas.microsoft.com/office/drawing/2014/main" id="{5D76B6D2-A95C-4E9E-B08F-AD8EF79A0428}"/>
            </a:ext>
          </a:extLst>
        </xdr:cNvPr>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23" name="フローチャート: 判断 822">
          <a:extLst>
            <a:ext uri="{FF2B5EF4-FFF2-40B4-BE49-F238E27FC236}">
              <a16:creationId xmlns:a16="http://schemas.microsoft.com/office/drawing/2014/main" id="{377256C6-06B8-4762-AA91-0D3BE202987A}"/>
            </a:ext>
          </a:extLst>
        </xdr:cNvPr>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24" name="フローチャート: 判断 823">
          <a:extLst>
            <a:ext uri="{FF2B5EF4-FFF2-40B4-BE49-F238E27FC236}">
              <a16:creationId xmlns:a16="http://schemas.microsoft.com/office/drawing/2014/main" id="{FFBA62FB-B4CF-464E-8C7E-478CB6B36A81}"/>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CC2F0D08-4956-46EF-9415-73CBF13CF22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9ED167AB-044E-4F91-B578-9EE6A684950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A14C744D-4A55-4973-B229-A192549189E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B122E834-E297-4772-871E-7F63F366EA3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8A647F19-03DB-40D6-853E-69B29F5E8F9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151130</xdr:rowOff>
    </xdr:from>
    <xdr:to>
      <xdr:col>85</xdr:col>
      <xdr:colOff>177800</xdr:colOff>
      <xdr:row>105</xdr:row>
      <xdr:rowOff>81280</xdr:rowOff>
    </xdr:to>
    <xdr:sp macro="" textlink="">
      <xdr:nvSpPr>
        <xdr:cNvPr id="830" name="楕円 829">
          <a:extLst>
            <a:ext uri="{FF2B5EF4-FFF2-40B4-BE49-F238E27FC236}">
              <a16:creationId xmlns:a16="http://schemas.microsoft.com/office/drawing/2014/main" id="{BA0836CC-4B1A-4C6F-AD7F-55F665C12A80}"/>
            </a:ext>
          </a:extLst>
        </xdr:cNvPr>
        <xdr:cNvSpPr/>
      </xdr:nvSpPr>
      <xdr:spPr>
        <a:xfrm>
          <a:off x="16268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129557</xdr:rowOff>
    </xdr:from>
    <xdr:ext cx="405111" cy="259045"/>
    <xdr:sp macro="" textlink="">
      <xdr:nvSpPr>
        <xdr:cNvPr id="831" name="【庁舎】&#10;有形固定資産減価償却率該当値テキスト">
          <a:extLst>
            <a:ext uri="{FF2B5EF4-FFF2-40B4-BE49-F238E27FC236}">
              <a16:creationId xmlns:a16="http://schemas.microsoft.com/office/drawing/2014/main" id="{BB60BA19-C829-4FB4-B332-7B59D7A510C7}"/>
            </a:ext>
          </a:extLst>
        </xdr:cNvPr>
        <xdr:cNvSpPr txBox="1"/>
      </xdr:nvSpPr>
      <xdr:spPr>
        <a:xfrm>
          <a:off x="16357600"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134801</xdr:rowOff>
    </xdr:from>
    <xdr:to>
      <xdr:col>81</xdr:col>
      <xdr:colOff>101600</xdr:colOff>
      <xdr:row>105</xdr:row>
      <xdr:rowOff>64951</xdr:rowOff>
    </xdr:to>
    <xdr:sp macro="" textlink="">
      <xdr:nvSpPr>
        <xdr:cNvPr id="832" name="楕円 831">
          <a:extLst>
            <a:ext uri="{FF2B5EF4-FFF2-40B4-BE49-F238E27FC236}">
              <a16:creationId xmlns:a16="http://schemas.microsoft.com/office/drawing/2014/main" id="{1005AAD6-B552-4054-BF12-1C11965F355D}"/>
            </a:ext>
          </a:extLst>
        </xdr:cNvPr>
        <xdr:cNvSpPr/>
      </xdr:nvSpPr>
      <xdr:spPr>
        <a:xfrm>
          <a:off x="15430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14151</xdr:rowOff>
    </xdr:from>
    <xdr:to>
      <xdr:col>85</xdr:col>
      <xdr:colOff>127000</xdr:colOff>
      <xdr:row>105</xdr:row>
      <xdr:rowOff>30480</xdr:rowOff>
    </xdr:to>
    <xdr:cxnSp macro="">
      <xdr:nvCxnSpPr>
        <xdr:cNvPr id="833" name="直線コネクタ 832">
          <a:extLst>
            <a:ext uri="{FF2B5EF4-FFF2-40B4-BE49-F238E27FC236}">
              <a16:creationId xmlns:a16="http://schemas.microsoft.com/office/drawing/2014/main" id="{D377F572-EAD4-483A-91D8-42CE017A65BF}"/>
            </a:ext>
          </a:extLst>
        </xdr:cNvPr>
        <xdr:cNvCxnSpPr/>
      </xdr:nvCxnSpPr>
      <xdr:spPr>
        <a:xfrm>
          <a:off x="15481300" y="1801640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34" name="楕円 833">
          <a:extLst>
            <a:ext uri="{FF2B5EF4-FFF2-40B4-BE49-F238E27FC236}">
              <a16:creationId xmlns:a16="http://schemas.microsoft.com/office/drawing/2014/main" id="{07DF0F69-F6BF-4E21-ADA2-E2653A5014E6}"/>
            </a:ext>
          </a:extLst>
        </xdr:cNvPr>
        <xdr:cNvSpPr/>
      </xdr:nvSpPr>
      <xdr:spPr>
        <a:xfrm>
          <a:off x="14541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170906</xdr:rowOff>
    </xdr:from>
    <xdr:to>
      <xdr:col>81</xdr:col>
      <xdr:colOff>50800</xdr:colOff>
      <xdr:row>105</xdr:row>
      <xdr:rowOff>14151</xdr:rowOff>
    </xdr:to>
    <xdr:cxnSp macro="">
      <xdr:nvCxnSpPr>
        <xdr:cNvPr id="835" name="直線コネクタ 834">
          <a:extLst>
            <a:ext uri="{FF2B5EF4-FFF2-40B4-BE49-F238E27FC236}">
              <a16:creationId xmlns:a16="http://schemas.microsoft.com/office/drawing/2014/main" id="{74EA1A92-E450-4CAB-9F01-26EF205D7364}"/>
            </a:ext>
          </a:extLst>
        </xdr:cNvPr>
        <xdr:cNvCxnSpPr/>
      </xdr:nvCxnSpPr>
      <xdr:spPr>
        <a:xfrm>
          <a:off x="14592300" y="1800170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92348</xdr:rowOff>
    </xdr:from>
    <xdr:to>
      <xdr:col>72</xdr:col>
      <xdr:colOff>38100</xdr:colOff>
      <xdr:row>105</xdr:row>
      <xdr:rowOff>22498</xdr:rowOff>
    </xdr:to>
    <xdr:sp macro="" textlink="">
      <xdr:nvSpPr>
        <xdr:cNvPr id="836" name="楕円 835">
          <a:extLst>
            <a:ext uri="{FF2B5EF4-FFF2-40B4-BE49-F238E27FC236}">
              <a16:creationId xmlns:a16="http://schemas.microsoft.com/office/drawing/2014/main" id="{50DFE7EE-88A0-4018-9834-0DDBEF6A0684}"/>
            </a:ext>
          </a:extLst>
        </xdr:cNvPr>
        <xdr:cNvSpPr/>
      </xdr:nvSpPr>
      <xdr:spPr>
        <a:xfrm>
          <a:off x="13652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143148</xdr:rowOff>
    </xdr:from>
    <xdr:to>
      <xdr:col>76</xdr:col>
      <xdr:colOff>114300</xdr:colOff>
      <xdr:row>104</xdr:row>
      <xdr:rowOff>170906</xdr:rowOff>
    </xdr:to>
    <xdr:cxnSp macro="">
      <xdr:nvCxnSpPr>
        <xdr:cNvPr id="837" name="直線コネクタ 836">
          <a:extLst>
            <a:ext uri="{FF2B5EF4-FFF2-40B4-BE49-F238E27FC236}">
              <a16:creationId xmlns:a16="http://schemas.microsoft.com/office/drawing/2014/main" id="{4C915210-A1F1-4202-B55B-F16D999F03C4}"/>
            </a:ext>
          </a:extLst>
        </xdr:cNvPr>
        <xdr:cNvCxnSpPr/>
      </xdr:nvCxnSpPr>
      <xdr:spPr>
        <a:xfrm>
          <a:off x="13703300" y="1797394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38" name="n_1aveValue【庁舎】&#10;有形固定資産減価償却率">
          <a:extLst>
            <a:ext uri="{FF2B5EF4-FFF2-40B4-BE49-F238E27FC236}">
              <a16:creationId xmlns:a16="http://schemas.microsoft.com/office/drawing/2014/main" id="{5170D268-7AA5-4911-9B18-DCDD652E4A0D}"/>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39" name="n_2aveValue【庁舎】&#10;有形固定資産減価償却率">
          <a:extLst>
            <a:ext uri="{FF2B5EF4-FFF2-40B4-BE49-F238E27FC236}">
              <a16:creationId xmlns:a16="http://schemas.microsoft.com/office/drawing/2014/main" id="{820F3CCD-7DEB-4DBE-8923-39EAB546B033}"/>
            </a:ext>
          </a:extLst>
        </xdr:cNvPr>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40" name="n_3aveValue【庁舎】&#10;有形固定資産減価償却率">
          <a:extLst>
            <a:ext uri="{FF2B5EF4-FFF2-40B4-BE49-F238E27FC236}">
              <a16:creationId xmlns:a16="http://schemas.microsoft.com/office/drawing/2014/main" id="{85719DE6-1E84-41C7-9DBF-ABDD30C5B57A}"/>
            </a:ext>
          </a:extLst>
        </xdr:cNvPr>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41" name="n_4aveValue【庁舎】&#10;有形固定資産減価償却率">
          <a:extLst>
            <a:ext uri="{FF2B5EF4-FFF2-40B4-BE49-F238E27FC236}">
              <a16:creationId xmlns:a16="http://schemas.microsoft.com/office/drawing/2014/main" id="{D1A8DCCB-2A3C-416E-9968-A9B3501FCC26}"/>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56078</xdr:rowOff>
    </xdr:from>
    <xdr:ext cx="405111" cy="259045"/>
    <xdr:sp macro="" textlink="">
      <xdr:nvSpPr>
        <xdr:cNvPr id="842" name="n_1mainValue【庁舎】&#10;有形固定資産減価償却率">
          <a:extLst>
            <a:ext uri="{FF2B5EF4-FFF2-40B4-BE49-F238E27FC236}">
              <a16:creationId xmlns:a16="http://schemas.microsoft.com/office/drawing/2014/main" id="{736EFFF3-0044-473A-81EE-3593F2564BDF}"/>
            </a:ext>
          </a:extLst>
        </xdr:cNvPr>
        <xdr:cNvSpPr txBox="1"/>
      </xdr:nvSpPr>
      <xdr:spPr>
        <a:xfrm>
          <a:off x="152660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843" name="n_2mainValue【庁舎】&#10;有形固定資産減価償却率">
          <a:extLst>
            <a:ext uri="{FF2B5EF4-FFF2-40B4-BE49-F238E27FC236}">
              <a16:creationId xmlns:a16="http://schemas.microsoft.com/office/drawing/2014/main" id="{C3F8B2E3-2403-4293-B5D9-5FBD58E1913B}"/>
            </a:ext>
          </a:extLst>
        </xdr:cNvPr>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13625</xdr:rowOff>
    </xdr:from>
    <xdr:ext cx="405111" cy="259045"/>
    <xdr:sp macro="" textlink="">
      <xdr:nvSpPr>
        <xdr:cNvPr id="844" name="n_3mainValue【庁舎】&#10;有形固定資産減価償却率">
          <a:extLst>
            <a:ext uri="{FF2B5EF4-FFF2-40B4-BE49-F238E27FC236}">
              <a16:creationId xmlns:a16="http://schemas.microsoft.com/office/drawing/2014/main" id="{D4338FAC-B69F-46BD-928A-54617103FA56}"/>
            </a:ext>
          </a:extLst>
        </xdr:cNvPr>
        <xdr:cNvSpPr txBox="1"/>
      </xdr:nvSpPr>
      <xdr:spPr>
        <a:xfrm>
          <a:off x="13500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a:extLst>
            <a:ext uri="{FF2B5EF4-FFF2-40B4-BE49-F238E27FC236}">
              <a16:creationId xmlns:a16="http://schemas.microsoft.com/office/drawing/2014/main" id="{429EA51D-06F6-4DFC-A8A3-BA14A33F566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a:extLst>
            <a:ext uri="{FF2B5EF4-FFF2-40B4-BE49-F238E27FC236}">
              <a16:creationId xmlns:a16="http://schemas.microsoft.com/office/drawing/2014/main" id="{39557C71-DE1C-4C6A-B889-23A1252CA2B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a:extLst>
            <a:ext uri="{FF2B5EF4-FFF2-40B4-BE49-F238E27FC236}">
              <a16:creationId xmlns:a16="http://schemas.microsoft.com/office/drawing/2014/main" id="{B0F4D716-B659-4ECA-A684-58D67324FFF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a:extLst>
            <a:ext uri="{FF2B5EF4-FFF2-40B4-BE49-F238E27FC236}">
              <a16:creationId xmlns:a16="http://schemas.microsoft.com/office/drawing/2014/main" id="{1A1FF5CB-0CE6-4E5E-81C2-8B95B0845C2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a:extLst>
            <a:ext uri="{FF2B5EF4-FFF2-40B4-BE49-F238E27FC236}">
              <a16:creationId xmlns:a16="http://schemas.microsoft.com/office/drawing/2014/main" id="{021EA495-2D5F-4A37-8CA9-42F2C5EEB6C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a:extLst>
            <a:ext uri="{FF2B5EF4-FFF2-40B4-BE49-F238E27FC236}">
              <a16:creationId xmlns:a16="http://schemas.microsoft.com/office/drawing/2014/main" id="{4EED21CA-C992-4B6D-A15C-5E7E9BAC8B6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a:extLst>
            <a:ext uri="{FF2B5EF4-FFF2-40B4-BE49-F238E27FC236}">
              <a16:creationId xmlns:a16="http://schemas.microsoft.com/office/drawing/2014/main" id="{7E8A8098-CD2B-48FC-96A6-3894E557A70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a:extLst>
            <a:ext uri="{FF2B5EF4-FFF2-40B4-BE49-F238E27FC236}">
              <a16:creationId xmlns:a16="http://schemas.microsoft.com/office/drawing/2014/main" id="{8C8CF933-E004-4D10-BF98-0757B22B814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a:extLst>
            <a:ext uri="{FF2B5EF4-FFF2-40B4-BE49-F238E27FC236}">
              <a16:creationId xmlns:a16="http://schemas.microsoft.com/office/drawing/2014/main" id="{8802C224-2E7F-4242-87E5-3C603CB779B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a:extLst>
            <a:ext uri="{FF2B5EF4-FFF2-40B4-BE49-F238E27FC236}">
              <a16:creationId xmlns:a16="http://schemas.microsoft.com/office/drawing/2014/main" id="{4D04E61A-D2A1-46DB-B29A-6F69EBEC6B7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5" name="直線コネクタ 854">
          <a:extLst>
            <a:ext uri="{FF2B5EF4-FFF2-40B4-BE49-F238E27FC236}">
              <a16:creationId xmlns:a16="http://schemas.microsoft.com/office/drawing/2014/main" id="{9DC330FF-537C-438D-B4FA-BC269141EBD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6" name="テキスト ボックス 855">
          <a:extLst>
            <a:ext uri="{FF2B5EF4-FFF2-40B4-BE49-F238E27FC236}">
              <a16:creationId xmlns:a16="http://schemas.microsoft.com/office/drawing/2014/main" id="{6DC72277-EEFD-4AC5-964D-749FE519228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7" name="直線コネクタ 856">
          <a:extLst>
            <a:ext uri="{FF2B5EF4-FFF2-40B4-BE49-F238E27FC236}">
              <a16:creationId xmlns:a16="http://schemas.microsoft.com/office/drawing/2014/main" id="{97DC1CD0-44EF-473C-A512-C64780CEB4B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8" name="テキスト ボックス 857">
          <a:extLst>
            <a:ext uri="{FF2B5EF4-FFF2-40B4-BE49-F238E27FC236}">
              <a16:creationId xmlns:a16="http://schemas.microsoft.com/office/drawing/2014/main" id="{A64FA44C-5869-4047-9081-D0C925948A3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9" name="直線コネクタ 858">
          <a:extLst>
            <a:ext uri="{FF2B5EF4-FFF2-40B4-BE49-F238E27FC236}">
              <a16:creationId xmlns:a16="http://schemas.microsoft.com/office/drawing/2014/main" id="{FD81870B-7D9E-47C1-B1C7-95E47506D16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0" name="テキスト ボックス 859">
          <a:extLst>
            <a:ext uri="{FF2B5EF4-FFF2-40B4-BE49-F238E27FC236}">
              <a16:creationId xmlns:a16="http://schemas.microsoft.com/office/drawing/2014/main" id="{D804B95A-30C8-473E-9D9A-818A88C6710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1" name="直線コネクタ 860">
          <a:extLst>
            <a:ext uri="{FF2B5EF4-FFF2-40B4-BE49-F238E27FC236}">
              <a16:creationId xmlns:a16="http://schemas.microsoft.com/office/drawing/2014/main" id="{3CACC1B0-E03B-4C07-989A-17AF724F707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2" name="テキスト ボックス 861">
          <a:extLst>
            <a:ext uri="{FF2B5EF4-FFF2-40B4-BE49-F238E27FC236}">
              <a16:creationId xmlns:a16="http://schemas.microsoft.com/office/drawing/2014/main" id="{8BD2960F-DDA6-4790-865C-5EEC97463D4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3" name="直線コネクタ 862">
          <a:extLst>
            <a:ext uri="{FF2B5EF4-FFF2-40B4-BE49-F238E27FC236}">
              <a16:creationId xmlns:a16="http://schemas.microsoft.com/office/drawing/2014/main" id="{D83EA497-463E-4E32-949B-57D99105234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4" name="テキスト ボックス 863">
          <a:extLst>
            <a:ext uri="{FF2B5EF4-FFF2-40B4-BE49-F238E27FC236}">
              <a16:creationId xmlns:a16="http://schemas.microsoft.com/office/drawing/2014/main" id="{646CC00C-68CD-4E7E-AF55-286614FA4DF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5" name="【庁舎】&#10;一人当たり面積グラフ枠">
          <a:extLst>
            <a:ext uri="{FF2B5EF4-FFF2-40B4-BE49-F238E27FC236}">
              <a16:creationId xmlns:a16="http://schemas.microsoft.com/office/drawing/2014/main" id="{90C4494A-DA9D-4B4A-AB08-CC1465953D2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66" name="直線コネクタ 865">
          <a:extLst>
            <a:ext uri="{FF2B5EF4-FFF2-40B4-BE49-F238E27FC236}">
              <a16:creationId xmlns:a16="http://schemas.microsoft.com/office/drawing/2014/main" id="{2B0EA2CC-608A-4E25-8CFF-553DA2EBA598}"/>
            </a:ext>
          </a:extLst>
        </xdr:cNvPr>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67" name="【庁舎】&#10;一人当たり面積最小値テキスト">
          <a:extLst>
            <a:ext uri="{FF2B5EF4-FFF2-40B4-BE49-F238E27FC236}">
              <a16:creationId xmlns:a16="http://schemas.microsoft.com/office/drawing/2014/main" id="{119AB6B2-18B7-4571-BFB8-E0A9A1759FB0}"/>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68" name="直線コネクタ 867">
          <a:extLst>
            <a:ext uri="{FF2B5EF4-FFF2-40B4-BE49-F238E27FC236}">
              <a16:creationId xmlns:a16="http://schemas.microsoft.com/office/drawing/2014/main" id="{E2ACD3C5-E39A-4CCE-9360-D807D3C94D01}"/>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69" name="【庁舎】&#10;一人当たり面積最大値テキスト">
          <a:extLst>
            <a:ext uri="{FF2B5EF4-FFF2-40B4-BE49-F238E27FC236}">
              <a16:creationId xmlns:a16="http://schemas.microsoft.com/office/drawing/2014/main" id="{838926B9-6C15-4A10-9685-F0BD1894727C}"/>
            </a:ext>
          </a:extLst>
        </xdr:cNvPr>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70" name="直線コネクタ 869">
          <a:extLst>
            <a:ext uri="{FF2B5EF4-FFF2-40B4-BE49-F238E27FC236}">
              <a16:creationId xmlns:a16="http://schemas.microsoft.com/office/drawing/2014/main" id="{3AAA0667-E912-4EB6-B73F-7C49F606A53B}"/>
            </a:ext>
          </a:extLst>
        </xdr:cNvPr>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871" name="【庁舎】&#10;一人当たり面積平均値テキスト">
          <a:extLst>
            <a:ext uri="{FF2B5EF4-FFF2-40B4-BE49-F238E27FC236}">
              <a16:creationId xmlns:a16="http://schemas.microsoft.com/office/drawing/2014/main" id="{2EFDF331-C263-4EDA-BEA0-0AEFB7EBF4AC}"/>
            </a:ext>
          </a:extLst>
        </xdr:cNvPr>
        <xdr:cNvSpPr txBox="1"/>
      </xdr:nvSpPr>
      <xdr:spPr>
        <a:xfrm>
          <a:off x="22199600" y="1773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72" name="フローチャート: 判断 871">
          <a:extLst>
            <a:ext uri="{FF2B5EF4-FFF2-40B4-BE49-F238E27FC236}">
              <a16:creationId xmlns:a16="http://schemas.microsoft.com/office/drawing/2014/main" id="{D68AC7A0-6033-4520-8988-F19410F5FAEF}"/>
            </a:ext>
          </a:extLst>
        </xdr:cNvPr>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873" name="フローチャート: 判断 872">
          <a:extLst>
            <a:ext uri="{FF2B5EF4-FFF2-40B4-BE49-F238E27FC236}">
              <a16:creationId xmlns:a16="http://schemas.microsoft.com/office/drawing/2014/main" id="{A82D9746-5697-462E-9435-57A8E01725A2}"/>
            </a:ext>
          </a:extLst>
        </xdr:cNvPr>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74" name="フローチャート: 判断 873">
          <a:extLst>
            <a:ext uri="{FF2B5EF4-FFF2-40B4-BE49-F238E27FC236}">
              <a16:creationId xmlns:a16="http://schemas.microsoft.com/office/drawing/2014/main" id="{A1134E2A-9D71-4181-95D1-D5C6B9053892}"/>
            </a:ext>
          </a:extLst>
        </xdr:cNvPr>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5" name="フローチャート: 判断 874">
          <a:extLst>
            <a:ext uri="{FF2B5EF4-FFF2-40B4-BE49-F238E27FC236}">
              <a16:creationId xmlns:a16="http://schemas.microsoft.com/office/drawing/2014/main" id="{D0367BC5-A62E-40BE-8C23-C33EF70CE6BB}"/>
            </a:ext>
          </a:extLst>
        </xdr:cNvPr>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876" name="フローチャート: 判断 875">
          <a:extLst>
            <a:ext uri="{FF2B5EF4-FFF2-40B4-BE49-F238E27FC236}">
              <a16:creationId xmlns:a16="http://schemas.microsoft.com/office/drawing/2014/main" id="{FF03A988-C8F3-4F7B-AABC-9F6859EE64E0}"/>
            </a:ext>
          </a:extLst>
        </xdr:cNvPr>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B239046-3F6B-440E-93B8-AEAC024D014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AA9C0049-5A3C-4D04-A100-FF4DBDC71E6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73EE87DC-B524-4971-B230-47F56B7F754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815B0F13-B793-474B-95B8-5BAC9F701C1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F3F09AAD-C85A-4CF4-9009-460E83FEDAB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80263</xdr:rowOff>
    </xdr:from>
    <xdr:to>
      <xdr:col>116</xdr:col>
      <xdr:colOff>114300</xdr:colOff>
      <xdr:row>105</xdr:row>
      <xdr:rowOff>10413</xdr:rowOff>
    </xdr:to>
    <xdr:sp macro="" textlink="">
      <xdr:nvSpPr>
        <xdr:cNvPr id="882" name="楕円 881">
          <a:extLst>
            <a:ext uri="{FF2B5EF4-FFF2-40B4-BE49-F238E27FC236}">
              <a16:creationId xmlns:a16="http://schemas.microsoft.com/office/drawing/2014/main" id="{E8084B08-03F2-420E-9BCD-929837B3E6EE}"/>
            </a:ext>
          </a:extLst>
        </xdr:cNvPr>
        <xdr:cNvSpPr/>
      </xdr:nvSpPr>
      <xdr:spPr>
        <a:xfrm>
          <a:off x="221107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58690</xdr:rowOff>
    </xdr:from>
    <xdr:ext cx="469744" cy="259045"/>
    <xdr:sp macro="" textlink="">
      <xdr:nvSpPr>
        <xdr:cNvPr id="883" name="【庁舎】&#10;一人当たり面積該当値テキスト">
          <a:extLst>
            <a:ext uri="{FF2B5EF4-FFF2-40B4-BE49-F238E27FC236}">
              <a16:creationId xmlns:a16="http://schemas.microsoft.com/office/drawing/2014/main" id="{9AA5141C-4BB6-4458-9DE9-A919B150FC10}"/>
            </a:ext>
          </a:extLst>
        </xdr:cNvPr>
        <xdr:cNvSpPr txBox="1"/>
      </xdr:nvSpPr>
      <xdr:spPr>
        <a:xfrm>
          <a:off x="22199600" y="1788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84837</xdr:rowOff>
    </xdr:from>
    <xdr:to>
      <xdr:col>112</xdr:col>
      <xdr:colOff>38100</xdr:colOff>
      <xdr:row>105</xdr:row>
      <xdr:rowOff>14987</xdr:rowOff>
    </xdr:to>
    <xdr:sp macro="" textlink="">
      <xdr:nvSpPr>
        <xdr:cNvPr id="884" name="楕円 883">
          <a:extLst>
            <a:ext uri="{FF2B5EF4-FFF2-40B4-BE49-F238E27FC236}">
              <a16:creationId xmlns:a16="http://schemas.microsoft.com/office/drawing/2014/main" id="{A90BA931-8A98-4494-8A15-8DB91262E59C}"/>
            </a:ext>
          </a:extLst>
        </xdr:cNvPr>
        <xdr:cNvSpPr/>
      </xdr:nvSpPr>
      <xdr:spPr>
        <a:xfrm>
          <a:off x="21272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131063</xdr:rowOff>
    </xdr:from>
    <xdr:to>
      <xdr:col>116</xdr:col>
      <xdr:colOff>63500</xdr:colOff>
      <xdr:row>104</xdr:row>
      <xdr:rowOff>135637</xdr:rowOff>
    </xdr:to>
    <xdr:cxnSp macro="">
      <xdr:nvCxnSpPr>
        <xdr:cNvPr id="885" name="直線コネクタ 884">
          <a:extLst>
            <a:ext uri="{FF2B5EF4-FFF2-40B4-BE49-F238E27FC236}">
              <a16:creationId xmlns:a16="http://schemas.microsoft.com/office/drawing/2014/main" id="{3A4AC9CA-EC7D-4512-8E94-0C9D0616F8E0}"/>
            </a:ext>
          </a:extLst>
        </xdr:cNvPr>
        <xdr:cNvCxnSpPr/>
      </xdr:nvCxnSpPr>
      <xdr:spPr>
        <a:xfrm flipV="1">
          <a:off x="21323300" y="179618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89408</xdr:rowOff>
    </xdr:from>
    <xdr:to>
      <xdr:col>107</xdr:col>
      <xdr:colOff>101600</xdr:colOff>
      <xdr:row>105</xdr:row>
      <xdr:rowOff>19558</xdr:rowOff>
    </xdr:to>
    <xdr:sp macro="" textlink="">
      <xdr:nvSpPr>
        <xdr:cNvPr id="886" name="楕円 885">
          <a:extLst>
            <a:ext uri="{FF2B5EF4-FFF2-40B4-BE49-F238E27FC236}">
              <a16:creationId xmlns:a16="http://schemas.microsoft.com/office/drawing/2014/main" id="{3A8F5F34-EB03-457B-BD3F-53D56F67DE2F}"/>
            </a:ext>
          </a:extLst>
        </xdr:cNvPr>
        <xdr:cNvSpPr/>
      </xdr:nvSpPr>
      <xdr:spPr>
        <a:xfrm>
          <a:off x="20383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135637</xdr:rowOff>
    </xdr:from>
    <xdr:to>
      <xdr:col>111</xdr:col>
      <xdr:colOff>177800</xdr:colOff>
      <xdr:row>104</xdr:row>
      <xdr:rowOff>140208</xdr:rowOff>
    </xdr:to>
    <xdr:cxnSp macro="">
      <xdr:nvCxnSpPr>
        <xdr:cNvPr id="887" name="直線コネクタ 886">
          <a:extLst>
            <a:ext uri="{FF2B5EF4-FFF2-40B4-BE49-F238E27FC236}">
              <a16:creationId xmlns:a16="http://schemas.microsoft.com/office/drawing/2014/main" id="{5A1AB53E-8D62-477D-8C38-2CD979698927}"/>
            </a:ext>
          </a:extLst>
        </xdr:cNvPr>
        <xdr:cNvCxnSpPr/>
      </xdr:nvCxnSpPr>
      <xdr:spPr>
        <a:xfrm flipV="1">
          <a:off x="20434300" y="179664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93980</xdr:rowOff>
    </xdr:from>
    <xdr:to>
      <xdr:col>102</xdr:col>
      <xdr:colOff>165100</xdr:colOff>
      <xdr:row>105</xdr:row>
      <xdr:rowOff>24130</xdr:rowOff>
    </xdr:to>
    <xdr:sp macro="" textlink="">
      <xdr:nvSpPr>
        <xdr:cNvPr id="888" name="楕円 887">
          <a:extLst>
            <a:ext uri="{FF2B5EF4-FFF2-40B4-BE49-F238E27FC236}">
              <a16:creationId xmlns:a16="http://schemas.microsoft.com/office/drawing/2014/main" id="{F804B49C-17C2-4DBE-942C-10BCB2F1C1C7}"/>
            </a:ext>
          </a:extLst>
        </xdr:cNvPr>
        <xdr:cNvSpPr/>
      </xdr:nvSpPr>
      <xdr:spPr>
        <a:xfrm>
          <a:off x="19494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140208</xdr:rowOff>
    </xdr:from>
    <xdr:to>
      <xdr:col>107</xdr:col>
      <xdr:colOff>50800</xdr:colOff>
      <xdr:row>104</xdr:row>
      <xdr:rowOff>144780</xdr:rowOff>
    </xdr:to>
    <xdr:cxnSp macro="">
      <xdr:nvCxnSpPr>
        <xdr:cNvPr id="889" name="直線コネクタ 888">
          <a:extLst>
            <a:ext uri="{FF2B5EF4-FFF2-40B4-BE49-F238E27FC236}">
              <a16:creationId xmlns:a16="http://schemas.microsoft.com/office/drawing/2014/main" id="{EEE0A539-C210-4F81-9118-ABA112F12365}"/>
            </a:ext>
          </a:extLst>
        </xdr:cNvPr>
        <xdr:cNvCxnSpPr/>
      </xdr:nvCxnSpPr>
      <xdr:spPr>
        <a:xfrm flipV="1">
          <a:off x="19545300" y="179710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890" name="n_1aveValue【庁舎】&#10;一人当たり面積">
          <a:extLst>
            <a:ext uri="{FF2B5EF4-FFF2-40B4-BE49-F238E27FC236}">
              <a16:creationId xmlns:a16="http://schemas.microsoft.com/office/drawing/2014/main" id="{B7F7D2B8-D85A-479D-869F-73BE130C1A25}"/>
            </a:ext>
          </a:extLst>
        </xdr:cNvPr>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891" name="n_2aveValue【庁舎】&#10;一人当たり面積">
          <a:extLst>
            <a:ext uri="{FF2B5EF4-FFF2-40B4-BE49-F238E27FC236}">
              <a16:creationId xmlns:a16="http://schemas.microsoft.com/office/drawing/2014/main" id="{F57F8EB6-6771-4FA3-B0C7-3BF3B00C50DC}"/>
            </a:ext>
          </a:extLst>
        </xdr:cNvPr>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892" name="n_3aveValue【庁舎】&#10;一人当たり面積">
          <a:extLst>
            <a:ext uri="{FF2B5EF4-FFF2-40B4-BE49-F238E27FC236}">
              <a16:creationId xmlns:a16="http://schemas.microsoft.com/office/drawing/2014/main" id="{55FC6500-DCBA-4B4F-84EA-4008594AD000}"/>
            </a:ext>
          </a:extLst>
        </xdr:cNvPr>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93" name="n_4aveValue【庁舎】&#10;一人当たり面積">
          <a:extLst>
            <a:ext uri="{FF2B5EF4-FFF2-40B4-BE49-F238E27FC236}">
              <a16:creationId xmlns:a16="http://schemas.microsoft.com/office/drawing/2014/main" id="{D5C89249-96B1-437B-90F1-AFB0B513B037}"/>
            </a:ext>
          </a:extLst>
        </xdr:cNvPr>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6114</xdr:rowOff>
    </xdr:from>
    <xdr:ext cx="469744" cy="259045"/>
    <xdr:sp macro="" textlink="">
      <xdr:nvSpPr>
        <xdr:cNvPr id="894" name="n_1mainValue【庁舎】&#10;一人当たり面積">
          <a:extLst>
            <a:ext uri="{FF2B5EF4-FFF2-40B4-BE49-F238E27FC236}">
              <a16:creationId xmlns:a16="http://schemas.microsoft.com/office/drawing/2014/main" id="{5C882793-CAC7-4740-B2AC-6629A78B7E12}"/>
            </a:ext>
          </a:extLst>
        </xdr:cNvPr>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10685</xdr:rowOff>
    </xdr:from>
    <xdr:ext cx="469744" cy="259045"/>
    <xdr:sp macro="" textlink="">
      <xdr:nvSpPr>
        <xdr:cNvPr id="895" name="n_2mainValue【庁舎】&#10;一人当たり面積">
          <a:extLst>
            <a:ext uri="{FF2B5EF4-FFF2-40B4-BE49-F238E27FC236}">
              <a16:creationId xmlns:a16="http://schemas.microsoft.com/office/drawing/2014/main" id="{8D30944E-91DD-4620-99C9-9335BD6D7E5D}"/>
            </a:ext>
          </a:extLst>
        </xdr:cNvPr>
        <xdr:cNvSpPr txBox="1"/>
      </xdr:nvSpPr>
      <xdr:spPr>
        <a:xfrm>
          <a:off x="20199427" y="1801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15257</xdr:rowOff>
    </xdr:from>
    <xdr:ext cx="469744" cy="259045"/>
    <xdr:sp macro="" textlink="">
      <xdr:nvSpPr>
        <xdr:cNvPr id="896" name="n_3mainValue【庁舎】&#10;一人当たり面積">
          <a:extLst>
            <a:ext uri="{FF2B5EF4-FFF2-40B4-BE49-F238E27FC236}">
              <a16:creationId xmlns:a16="http://schemas.microsoft.com/office/drawing/2014/main" id="{683DD703-1F6A-41A2-A874-335BFA40FF06}"/>
            </a:ext>
          </a:extLst>
        </xdr:cNvPr>
        <xdr:cNvSpPr txBox="1"/>
      </xdr:nvSpPr>
      <xdr:spPr>
        <a:xfrm>
          <a:off x="193104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7" name="正方形/長方形 896">
          <a:extLst>
            <a:ext uri="{FF2B5EF4-FFF2-40B4-BE49-F238E27FC236}">
              <a16:creationId xmlns:a16="http://schemas.microsoft.com/office/drawing/2014/main" id="{647DB24B-F03F-4ED9-8699-FC8F51D814A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8" name="正方形/長方形 897">
          <a:extLst>
            <a:ext uri="{FF2B5EF4-FFF2-40B4-BE49-F238E27FC236}">
              <a16:creationId xmlns:a16="http://schemas.microsoft.com/office/drawing/2014/main" id="{45AB75AA-C8FA-430B-9813-B54DC45EF5F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9" name="テキスト ボックス 898">
          <a:extLst>
            <a:ext uri="{FF2B5EF4-FFF2-40B4-BE49-F238E27FC236}">
              <a16:creationId xmlns:a16="http://schemas.microsoft.com/office/drawing/2014/main" id="{2F13D5AC-990D-4871-994C-9DCC4F91FB3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ほとんどの類型において，有形固定資産減価償却率は類似団体平均を下回っているものの，図書館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においては，類似団体平均を若干上回っている。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図書館については，昭和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年～８年の間に３館建設されており，一部の施設においては，耐用年数である</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年を迎えようとしている。いずれの図書館も，公共施設保有最適化・長寿命化長期計画等に基づき，</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計画的な修繕の実施や大規模改修を行うこととして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そのうちのもっとも古い図書館については，大規模改修に着手したところであり，引き続き，残りの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と含めて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長寿命化と適正な施設維持管理を行っていく。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また，庁舎については，昭和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年に建設され，既に耐用年数である</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年を超える庁舎があるためである。この庁舎については，平成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年度までに耐震改修を完了しており，その後，計画的な修繕を実施している。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一人当たり面積において，類似団体平均を下回った施設は，消防施設，庁舎，図書館，保健センター・保健所であった。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288,470
286,796
886.47
116,955,668
115,998,661
411,281
63,970,173
133,374,073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類似団体を下回り</a:t>
          </a:r>
          <a:r>
            <a:rPr kumimoji="1" lang="en-US" altLang="ja-JP" sz="1300">
              <a:latin typeface="ＭＳ Ｐゴシック" panose="020B0600070205080204" pitchFamily="50" charset="-128"/>
              <a:ea typeface="ＭＳ Ｐゴシック" panose="020B0600070205080204" pitchFamily="50" charset="-128"/>
            </a:rPr>
            <a:t>0.75</a:t>
          </a:r>
          <a:r>
            <a:rPr kumimoji="1" lang="ja-JP" altLang="en-US" sz="1300">
              <a:latin typeface="ＭＳ Ｐゴシック" panose="020B0600070205080204" pitchFamily="50" charset="-128"/>
              <a:ea typeface="ＭＳ Ｐゴシック" panose="020B0600070205080204" pitchFamily="50" charset="-128"/>
            </a:rPr>
            <a:t>となっているが，平成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年度から毎年改善傾向にある。</a:t>
          </a:r>
        </a:p>
        <a:p>
          <a:r>
            <a:rPr kumimoji="1" lang="ja-JP" altLang="en-US" sz="1300">
              <a:latin typeface="ＭＳ Ｐゴシック" panose="020B0600070205080204" pitchFamily="50" charset="-128"/>
              <a:ea typeface="ＭＳ Ｐゴシック" panose="020B0600070205080204" pitchFamily="50" charset="-128"/>
            </a:rPr>
            <a:t>　「盛岡市総合計画実施計画」に掲げる自治体経営の取り組みの中でも税収の確保に向けた取組みを推進することとしており，具体的な取り組みとして，①納付機会の拡大等による収納窓口の充実，②納税推進センターによる早期納付の勧奨，③口座振替の促進，④適宜適切な滞納整理の実施により，収納率の向上に努め，自主財源の確保を図ることと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170039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11995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扶助費の増加により経常収支比率は前年度</a:t>
          </a:r>
          <a:r>
            <a:rPr kumimoji="1" lang="en-US" altLang="ja-JP" sz="1200">
              <a:latin typeface="ＭＳ Ｐゴシック" panose="020B0600070205080204" pitchFamily="50" charset="-128"/>
              <a:ea typeface="ＭＳ Ｐゴシック" panose="020B0600070205080204" pitchFamily="50" charset="-128"/>
            </a:rPr>
            <a:t>1.2pt</a:t>
          </a:r>
          <a:r>
            <a:rPr kumimoji="1" lang="ja-JP" altLang="en-US" sz="1200">
              <a:latin typeface="ＭＳ Ｐゴシック" panose="020B0600070205080204" pitchFamily="50" charset="-128"/>
              <a:ea typeface="ＭＳ Ｐゴシック" panose="020B0600070205080204" pitchFamily="50" charset="-128"/>
            </a:rPr>
            <a:t>増の</a:t>
          </a:r>
          <a:r>
            <a:rPr kumimoji="1" lang="en-US" altLang="ja-JP" sz="1200">
              <a:latin typeface="ＭＳ Ｐゴシック" panose="020B0600070205080204" pitchFamily="50" charset="-128"/>
              <a:ea typeface="ＭＳ Ｐゴシック" panose="020B0600070205080204" pitchFamily="50" charset="-128"/>
            </a:rPr>
            <a:t>96.3</a:t>
          </a:r>
          <a:r>
            <a:rPr kumimoji="1" lang="ja-JP" altLang="en-US" sz="1200">
              <a:latin typeface="ＭＳ Ｐゴシック" panose="020B0600070205080204" pitchFamily="50" charset="-128"/>
              <a:ea typeface="ＭＳ Ｐゴシック" panose="020B0600070205080204" pitchFamily="50" charset="-128"/>
            </a:rPr>
            <a:t>％となり類似団体平均を上回っている。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定員適正化計画や市債の新規発行額の抑制により，人件費や公債費は年々減少はしているものの，公債費については充当一般財源が</a:t>
          </a:r>
          <a:r>
            <a:rPr kumimoji="1" lang="en-US" altLang="ja-JP" sz="1200">
              <a:latin typeface="ＭＳ Ｐゴシック" panose="020B0600070205080204" pitchFamily="50" charset="-128"/>
              <a:ea typeface="ＭＳ Ｐゴシック" panose="020B0600070205080204" pitchFamily="50" charset="-128"/>
            </a:rPr>
            <a:t>121</a:t>
          </a:r>
          <a:r>
            <a:rPr kumimoji="1" lang="ja-JP" altLang="en-US" sz="1200">
              <a:latin typeface="ＭＳ Ｐゴシック" panose="020B0600070205080204" pitchFamily="50" charset="-128"/>
              <a:ea typeface="ＭＳ Ｐゴシック" panose="020B0600070205080204" pitchFamily="50" charset="-128"/>
            </a:rPr>
            <a:t>億円を超え依然として高い水準にあること，少子高齢化による扶助費の増加が経常収支比率を押し上げている。</a:t>
          </a:r>
        </a:p>
        <a:p>
          <a:r>
            <a:rPr kumimoji="1" lang="ja-JP" altLang="en-US" sz="1200">
              <a:latin typeface="ＭＳ Ｐゴシック" panose="020B0600070205080204" pitchFamily="50" charset="-128"/>
              <a:ea typeface="ＭＳ Ｐゴシック" panose="020B0600070205080204" pitchFamily="50" charset="-128"/>
            </a:rPr>
            <a:t>　扶助費の増については，今後も継続すると見込まれており，従来から取り組んでいる事務事業の見直し等をより一層進めることにより経常経費の削減を図る。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138176</xdr:rowOff>
    </xdr:from>
    <xdr:to>
      <xdr:col>23</xdr:col>
      <xdr:colOff>133350</xdr:colOff>
      <xdr:row>66</xdr:row>
      <xdr:rowOff>24638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28242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104394</xdr:rowOff>
    </xdr:from>
    <xdr:to>
      <xdr:col>19</xdr:col>
      <xdr:colOff>133350</xdr:colOff>
      <xdr:row>65</xdr:row>
      <xdr:rowOff>138176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486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3048</xdr:rowOff>
    </xdr:from>
    <xdr:to>
      <xdr:col>15</xdr:col>
      <xdr:colOff>82550</xdr:colOff>
      <xdr:row>65</xdr:row>
      <xdr:rowOff>104394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4729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3048</xdr:rowOff>
    </xdr:from>
    <xdr:to>
      <xdr:col>11</xdr:col>
      <xdr:colOff>31750</xdr:colOff>
      <xdr:row>65</xdr:row>
      <xdr:rowOff>114046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4729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145288</xdr:rowOff>
    </xdr:from>
    <xdr:to>
      <xdr:col>23</xdr:col>
      <xdr:colOff>184150</xdr:colOff>
      <xdr:row>66</xdr:row>
      <xdr:rowOff>75438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117365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6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87376</xdr:rowOff>
    </xdr:from>
    <xdr:to>
      <xdr:col>19</xdr:col>
      <xdr:colOff>184150</xdr:colOff>
      <xdr:row>66</xdr:row>
      <xdr:rowOff>17526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2303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1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53594</xdr:rowOff>
    </xdr:from>
    <xdr:to>
      <xdr:col>15</xdr:col>
      <xdr:colOff>133350</xdr:colOff>
      <xdr:row>65</xdr:row>
      <xdr:rowOff>155194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139971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123698</xdr:rowOff>
    </xdr:from>
    <xdr:to>
      <xdr:col>11</xdr:col>
      <xdr:colOff>82550</xdr:colOff>
      <xdr:row>65</xdr:row>
      <xdr:rowOff>53848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38625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63246</xdr:rowOff>
    </xdr:from>
    <xdr:to>
      <xdr:col>7</xdr:col>
      <xdr:colOff>31750</xdr:colOff>
      <xdr:row>65</xdr:row>
      <xdr:rowOff>164846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149623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人件費については，定員適正化計画に基づく人件費の抑制により，職員給，退職手当を中心に対前年度比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％減となっている。</a:t>
          </a:r>
        </a:p>
        <a:p>
          <a:r>
            <a:rPr kumimoji="1" lang="ja-JP" altLang="en-US" sz="1300">
              <a:latin typeface="ＭＳ Ｐゴシック" panose="020B0600070205080204" pitchFamily="50" charset="-128"/>
              <a:ea typeface="ＭＳ Ｐゴシック" panose="020B0600070205080204" pitchFamily="50" charset="-128"/>
            </a:rPr>
            <a:t>　物件費は各種選挙事務，公営住宅建設事業等の増により前年度比</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％増となった。　</a:t>
          </a:r>
        </a:p>
        <a:p>
          <a:r>
            <a:rPr kumimoji="1" lang="ja-JP" altLang="en-US" sz="1300">
              <a:latin typeface="ＭＳ Ｐゴシック" panose="020B0600070205080204" pitchFamily="50" charset="-128"/>
              <a:ea typeface="ＭＳ Ｐゴシック" panose="020B0600070205080204" pitchFamily="50" charset="-128"/>
            </a:rPr>
            <a:t>　合わせると一人当たり対前年度比</a:t>
          </a:r>
          <a:r>
            <a:rPr kumimoji="1" lang="en-US" altLang="ja-JP" sz="1300">
              <a:latin typeface="ＭＳ Ｐゴシック" panose="020B0600070205080204" pitchFamily="50" charset="-128"/>
              <a:ea typeface="ＭＳ Ｐゴシック" panose="020B0600070205080204" pitchFamily="50" charset="-128"/>
            </a:rPr>
            <a:t>2,511</a:t>
          </a:r>
          <a:r>
            <a:rPr kumimoji="1" lang="ja-JP" altLang="en-US" sz="1300">
              <a:latin typeface="ＭＳ Ｐゴシック" panose="020B0600070205080204" pitchFamily="50" charset="-128"/>
              <a:ea typeface="ＭＳ Ｐゴシック" panose="020B0600070205080204" pitchFamily="50" charset="-128"/>
            </a:rPr>
            <a:t>円の増となったが，類似団体平均を下回っている状況にある。</a:t>
          </a:r>
        </a:p>
        <a:p>
          <a:r>
            <a:rPr kumimoji="1" lang="ja-JP" altLang="en-US" sz="1300">
              <a:latin typeface="ＭＳ Ｐゴシック" panose="020B0600070205080204" pitchFamily="50" charset="-128"/>
              <a:ea typeface="ＭＳ Ｐゴシック" panose="020B0600070205080204" pitchFamily="50" charset="-128"/>
            </a:rPr>
            <a:t>　引き続き，定員適正化計画及び事務事業の見直し等により人件費及び物件費の抑制に努めることとする。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12413</xdr:rowOff>
    </xdr:from>
    <xdr:to>
      <xdr:col>23</xdr:col>
      <xdr:colOff>133350</xdr:colOff>
      <xdr:row>82</xdr:row>
      <xdr:rowOff>55693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71313"/>
          <a:ext cx="838200" cy="4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12413</xdr:rowOff>
    </xdr:from>
    <xdr:to>
      <xdr:col>19</xdr:col>
      <xdr:colOff>133350</xdr:colOff>
      <xdr:row>82</xdr:row>
      <xdr:rowOff>39111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071313"/>
          <a:ext cx="889000" cy="2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155304</xdr:rowOff>
    </xdr:from>
    <xdr:to>
      <xdr:col>15</xdr:col>
      <xdr:colOff>82550</xdr:colOff>
      <xdr:row>82</xdr:row>
      <xdr:rowOff>39111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42754"/>
          <a:ext cx="889000" cy="5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155304</xdr:rowOff>
    </xdr:from>
    <xdr:to>
      <xdr:col>11</xdr:col>
      <xdr:colOff>31750</xdr:colOff>
      <xdr:row>82</xdr:row>
      <xdr:rowOff>26857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042754"/>
          <a:ext cx="889000" cy="4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4893</xdr:rowOff>
    </xdr:from>
    <xdr:to>
      <xdr:col>23</xdr:col>
      <xdr:colOff>184150</xdr:colOff>
      <xdr:row>82</xdr:row>
      <xdr:rowOff>106493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6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21420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0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133063</xdr:rowOff>
    </xdr:from>
    <xdr:to>
      <xdr:col>19</xdr:col>
      <xdr:colOff>184150</xdr:colOff>
      <xdr:row>82</xdr:row>
      <xdr:rowOff>63213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2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73390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89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159761</xdr:rowOff>
    </xdr:from>
    <xdr:to>
      <xdr:col>15</xdr:col>
      <xdr:colOff>133350</xdr:colOff>
      <xdr:row>82</xdr:row>
      <xdr:rowOff>89911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4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100088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1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104504</xdr:rowOff>
    </xdr:from>
    <xdr:to>
      <xdr:col>11</xdr:col>
      <xdr:colOff>82550</xdr:colOff>
      <xdr:row>82</xdr:row>
      <xdr:rowOff>34654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44831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6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147507</xdr:rowOff>
    </xdr:from>
    <xdr:to>
      <xdr:col>7</xdr:col>
      <xdr:colOff>31750</xdr:colOff>
      <xdr:row>82</xdr:row>
      <xdr:rowOff>77657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87834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定員管理計画に基づく人件費の抑制を図っており，前年度比</a:t>
          </a:r>
          <a:r>
            <a:rPr kumimoji="1" lang="en-US" altLang="ja-JP" sz="1300">
              <a:latin typeface="ＭＳ Ｐゴシック" panose="020B0600070205080204" pitchFamily="50" charset="-128"/>
              <a:ea typeface="ＭＳ Ｐゴシック" panose="020B0600070205080204" pitchFamily="50" charset="-128"/>
            </a:rPr>
            <a:t>0.2pt</a:t>
          </a:r>
          <a:r>
            <a:rPr kumimoji="1" lang="ja-JP" altLang="en-US" sz="1300">
              <a:latin typeface="ＭＳ Ｐゴシック" panose="020B0600070205080204" pitchFamily="50" charset="-128"/>
              <a:ea typeface="ＭＳ Ｐゴシック" panose="020B0600070205080204" pitchFamily="50" charset="-128"/>
            </a:rPr>
            <a:t>減となった。指数は地職員の増や給与改定に伴う人件費の増により</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を上回った平成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年度を除き，</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依然として類似団体平均を下回っており，今後もより一層の給与の適正化に努めることとする。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122766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4843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11641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245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11641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647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71966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年度までの定員適正化計画及び平成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年度から定員管理計画の実行により類似団体より職員数は少ない状況である。</a:t>
          </a:r>
        </a:p>
        <a:p>
          <a:r>
            <a:rPr kumimoji="1" lang="ja-JP" altLang="en-US" sz="1300">
              <a:latin typeface="ＭＳ Ｐゴシック" panose="020B0600070205080204" pitchFamily="50" charset="-128"/>
              <a:ea typeface="ＭＳ Ｐゴシック" panose="020B0600070205080204" pitchFamily="50" charset="-128"/>
            </a:rPr>
            <a:t>　今後においても，平成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年～令和２年度までの定員管理計画において，東日本大震災の被災地派遣分を除き，類似団体の平均程度の職員数を基本とし，平成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年４月１日現在の職員数（</a:t>
          </a:r>
          <a:r>
            <a:rPr kumimoji="1" lang="en-US" altLang="ja-JP" sz="1300">
              <a:latin typeface="ＭＳ Ｐゴシック" panose="020B0600070205080204" pitchFamily="50" charset="-128"/>
              <a:ea typeface="ＭＳ Ｐゴシック" panose="020B0600070205080204" pitchFamily="50" charset="-128"/>
            </a:rPr>
            <a:t>2,251</a:t>
          </a:r>
          <a:r>
            <a:rPr kumimoji="1" lang="ja-JP" altLang="en-US" sz="1300">
              <a:latin typeface="ＭＳ Ｐゴシック" panose="020B0600070205080204" pitchFamily="50" charset="-128"/>
              <a:ea typeface="ＭＳ Ｐゴシック" panose="020B0600070205080204" pitchFamily="50" charset="-128"/>
            </a:rPr>
            <a:t>人）を基準に，５年間で</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％減員することとしている。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57573</xdr:rowOff>
    </xdr:from>
    <xdr:to>
      <xdr:col>81</xdr:col>
      <xdr:colOff>44450</xdr:colOff>
      <xdr:row>60</xdr:row>
      <xdr:rowOff>85725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4457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45508</xdr:rowOff>
    </xdr:from>
    <xdr:to>
      <xdr:col>77</xdr:col>
      <xdr:colOff>44450</xdr:colOff>
      <xdr:row>60</xdr:row>
      <xdr:rowOff>57573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3250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45508</xdr:rowOff>
    </xdr:from>
    <xdr:to>
      <xdr:col>72</xdr:col>
      <xdr:colOff>203200</xdr:colOff>
      <xdr:row>60</xdr:row>
      <xdr:rowOff>57573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3250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57573</xdr:rowOff>
    </xdr:from>
    <xdr:to>
      <xdr:col>68</xdr:col>
      <xdr:colOff>152400</xdr:colOff>
      <xdr:row>60</xdr:row>
      <xdr:rowOff>125942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44573"/>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34925</xdr:rowOff>
    </xdr:from>
    <xdr:to>
      <xdr:col>81</xdr:col>
      <xdr:colOff>95250</xdr:colOff>
      <xdr:row>60</xdr:row>
      <xdr:rowOff>136525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51452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6773</xdr:rowOff>
    </xdr:from>
    <xdr:to>
      <xdr:col>77</xdr:col>
      <xdr:colOff>95250</xdr:colOff>
      <xdr:row>60</xdr:row>
      <xdr:rowOff>108373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118550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166158</xdr:rowOff>
    </xdr:from>
    <xdr:to>
      <xdr:col>73</xdr:col>
      <xdr:colOff>44450</xdr:colOff>
      <xdr:row>60</xdr:row>
      <xdr:rowOff>96308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106485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6773</xdr:rowOff>
    </xdr:from>
    <xdr:to>
      <xdr:col>68</xdr:col>
      <xdr:colOff>203200</xdr:colOff>
      <xdr:row>60</xdr:row>
      <xdr:rowOff>108373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118550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75142</xdr:rowOff>
    </xdr:from>
    <xdr:to>
      <xdr:col>64</xdr:col>
      <xdr:colOff>152400</xdr:colOff>
      <xdr:row>61</xdr:row>
      <xdr:rowOff>5292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15469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平成４～</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度に行った大規模施設の建設，区画整理等の都市計画事業債の償還はピークを過ぎたものの，特定財源や地方交付税措置額の減少による充当可能財源額の減少額が，公債費等の減少を上回ったことから，実質的な負担額が増加し，実質公債費比率は前年度に比べて </a:t>
          </a:r>
          <a:r>
            <a:rPr kumimoji="1" lang="en-US" altLang="ja-JP" sz="1100">
              <a:latin typeface="ＭＳ Ｐゴシック" panose="020B0600070205080204" pitchFamily="50" charset="-128"/>
              <a:ea typeface="ＭＳ Ｐゴシック" panose="020B0600070205080204" pitchFamily="50" charset="-128"/>
            </a:rPr>
            <a:t>0.2pt</a:t>
          </a:r>
          <a:r>
            <a:rPr kumimoji="1" lang="ja-JP" altLang="en-US" sz="1100">
              <a:latin typeface="ＭＳ Ｐゴシック" panose="020B0600070205080204" pitchFamily="50" charset="-128"/>
              <a:ea typeface="ＭＳ Ｐゴシック" panose="020B0600070205080204" pitchFamily="50" charset="-128"/>
            </a:rPr>
            <a:t>上昇した。</a:t>
          </a:r>
        </a:p>
        <a:p>
          <a:r>
            <a:rPr kumimoji="1" lang="ja-JP" altLang="en-US" sz="1100">
              <a:latin typeface="ＭＳ Ｐゴシック" panose="020B0600070205080204" pitchFamily="50" charset="-128"/>
              <a:ea typeface="ＭＳ Ｐゴシック" panose="020B0600070205080204" pitchFamily="50" charset="-128"/>
            </a:rPr>
            <a:t>　  元利償還金充当一般財源が依然として高い水準にあるため，類似団体平均を上回っている。総合計画実施計画に掲げる自治体経営の取組において，</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を上回らないよう目標値を設定している。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148590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5873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41</xdr:row>
      <xdr:rowOff>148590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587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41</xdr:row>
      <xdr:rowOff>158242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780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158242</xdr:rowOff>
    </xdr:from>
    <xdr:to>
      <xdr:col>68</xdr:col>
      <xdr:colOff>152400</xdr:colOff>
      <xdr:row>42</xdr:row>
      <xdr:rowOff>64008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8769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107442</xdr:rowOff>
    </xdr:from>
    <xdr:to>
      <xdr:col>68</xdr:col>
      <xdr:colOff>203200</xdr:colOff>
      <xdr:row>42</xdr:row>
      <xdr:rowOff>37592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年度に行った大規模施設の建設，区画整理等の都市計画事業への充当債の償還に係る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120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億円を超える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充当一般財源が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将来負担比率を高める要因となり，類似団体を上回っている状況にある。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令和元年度は，公共施設保有最適化・長寿命化計画に基づく大規模改修工事の実施などにより地方債残高が増加したこと等により，将来負担比率が前年度に比べて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2.4pt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上昇した。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総合計画実施計画に掲げる自治体経営の取組において，算定開始から現在までで最も数値の高かった </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149.4%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を上回らない財政運営を行うこととして目標値を設定している。また，市債の新規発行額を予算総額の８％以内（臨時財政対策債を除く</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）かつ元金償還額以内とし，将来の公債費の縮減を図ることとしている。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114893</xdr:rowOff>
    </xdr:from>
    <xdr:to>
      <xdr:col>81</xdr:col>
      <xdr:colOff>44450</xdr:colOff>
      <xdr:row>16</xdr:row>
      <xdr:rowOff>134197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2858093"/>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114893</xdr:rowOff>
    </xdr:from>
    <xdr:to>
      <xdr:col>77</xdr:col>
      <xdr:colOff>44450</xdr:colOff>
      <xdr:row>16</xdr:row>
      <xdr:rowOff>143849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85809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143849</xdr:rowOff>
    </xdr:from>
    <xdr:to>
      <xdr:col>72</xdr:col>
      <xdr:colOff>203200</xdr:colOff>
      <xdr:row>17</xdr:row>
      <xdr:rowOff>7789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887049"/>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7789</xdr:rowOff>
    </xdr:from>
    <xdr:to>
      <xdr:col>68</xdr:col>
      <xdr:colOff>152400</xdr:colOff>
      <xdr:row>17</xdr:row>
      <xdr:rowOff>43180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922439"/>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83397</xdr:rowOff>
    </xdr:from>
    <xdr:to>
      <xdr:col>81</xdr:col>
      <xdr:colOff>95250</xdr:colOff>
      <xdr:row>17</xdr:row>
      <xdr:rowOff>13547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55474</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79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64093</xdr:rowOff>
    </xdr:from>
    <xdr:to>
      <xdr:col>77</xdr:col>
      <xdr:colOff>95250</xdr:colOff>
      <xdr:row>16</xdr:row>
      <xdr:rowOff>165693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8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150470</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893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93049</xdr:rowOff>
    </xdr:from>
    <xdr:to>
      <xdr:col>73</xdr:col>
      <xdr:colOff>44450</xdr:colOff>
      <xdr:row>17</xdr:row>
      <xdr:rowOff>23199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8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7976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92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128439</xdr:rowOff>
    </xdr:from>
    <xdr:to>
      <xdr:col>68</xdr:col>
      <xdr:colOff>203200</xdr:colOff>
      <xdr:row>17</xdr:row>
      <xdr:rowOff>58589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8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43366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95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163830</xdr:rowOff>
    </xdr:from>
    <xdr:to>
      <xdr:col>64</xdr:col>
      <xdr:colOff>152400</xdr:colOff>
      <xdr:row>17</xdr:row>
      <xdr:rowOff>93980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78757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288,470
286,796
886.47
116,955,668
115,998,661
411,281
63,970,173
133,374,073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定員管理計画に基づく人件費の抑制を行っており，退職金，職員給ともに減となったため前年度比</a:t>
          </a:r>
          <a:r>
            <a:rPr kumimoji="1" lang="en-US" altLang="ja-JP" sz="1300">
              <a:latin typeface="ＭＳ Ｐゴシック" panose="020B0600070205080204" pitchFamily="50" charset="-128"/>
              <a:ea typeface="ＭＳ Ｐゴシック" panose="020B0600070205080204" pitchFamily="50" charset="-128"/>
            </a:rPr>
            <a:t>0.2pt</a:t>
          </a:r>
          <a:r>
            <a:rPr kumimoji="1" lang="ja-JP" altLang="en-US" sz="1300">
              <a:latin typeface="ＭＳ Ｐゴシック" panose="020B0600070205080204" pitchFamily="50" charset="-128"/>
              <a:ea typeface="ＭＳ Ｐゴシック" panose="020B0600070205080204" pitchFamily="50" charset="-128"/>
            </a:rPr>
            <a:t>減となった。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～令和２年度までの定員管理計画に基づき，引き続き人件費の削減に努めることとする。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47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35</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62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1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16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各種選挙事務，公営住宅建設事業等の増により対前年度比</a:t>
          </a:r>
          <a:r>
            <a:rPr kumimoji="1" lang="en-US" altLang="ja-JP" sz="1300">
              <a:latin typeface="ＭＳ Ｐゴシック" panose="020B0600070205080204" pitchFamily="50" charset="-128"/>
              <a:ea typeface="ＭＳ Ｐゴシック" panose="020B0600070205080204" pitchFamily="50" charset="-128"/>
            </a:rPr>
            <a:t>0.2pt</a:t>
          </a:r>
          <a:r>
            <a:rPr kumimoji="1" lang="ja-JP" altLang="en-US" sz="1300">
              <a:latin typeface="ＭＳ Ｐゴシック" panose="020B0600070205080204" pitchFamily="50" charset="-128"/>
              <a:ea typeface="ＭＳ Ｐゴシック" panose="020B0600070205080204" pitchFamily="50" charset="-128"/>
            </a:rPr>
            <a:t>増となり引き続き類似団体平均を上回る状態が続いている。</a:t>
          </a:r>
        </a:p>
        <a:p>
          <a:r>
            <a:rPr kumimoji="1" lang="ja-JP" altLang="en-US" sz="1300">
              <a:latin typeface="ＭＳ Ｐゴシック" panose="020B0600070205080204" pitchFamily="50" charset="-128"/>
              <a:ea typeface="ＭＳ Ｐゴシック" panose="020B0600070205080204" pitchFamily="50" charset="-128"/>
            </a:rPr>
            <a:t>　引き続き行政評価を活用した事務事業の徹底した見直しを推進し，物件費の抑制に努めることとする。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16</xdr:row>
      <xdr:rowOff>143329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647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121557</xdr:rowOff>
    </xdr:from>
    <xdr:to>
      <xdr:col>78</xdr:col>
      <xdr:colOff>69850</xdr:colOff>
      <xdr:row>16</xdr:row>
      <xdr:rowOff>143329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64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56243</xdr:rowOff>
    </xdr:from>
    <xdr:to>
      <xdr:col>73</xdr:col>
      <xdr:colOff>180975</xdr:colOff>
      <xdr:row>16</xdr:row>
      <xdr:rowOff>143329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994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56243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88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64606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5443</xdr:rowOff>
    </xdr:from>
    <xdr:to>
      <xdr:col>69</xdr:col>
      <xdr:colOff>142875</xdr:colOff>
      <xdr:row>16</xdr:row>
      <xdr:rowOff>107043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91820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認定こども園等運営費や，児童扶養手当支給事業等の増により対前年度比</a:t>
          </a:r>
          <a:r>
            <a:rPr kumimoji="1" lang="en-US" altLang="ja-JP" sz="1300">
              <a:latin typeface="ＭＳ Ｐゴシック" panose="020B0600070205080204" pitchFamily="50" charset="-128"/>
              <a:ea typeface="ＭＳ Ｐゴシック" panose="020B0600070205080204" pitchFamily="50" charset="-128"/>
            </a:rPr>
            <a:t>1.1pt</a:t>
          </a:r>
          <a:r>
            <a:rPr kumimoji="1" lang="ja-JP" altLang="en-US" sz="1300">
              <a:latin typeface="ＭＳ Ｐゴシック" panose="020B0600070205080204" pitchFamily="50" charset="-128"/>
              <a:ea typeface="ＭＳ Ｐゴシック" panose="020B0600070205080204" pitchFamily="50" charset="-128"/>
            </a:rPr>
            <a:t>増となった。</a:t>
          </a:r>
        </a:p>
        <a:p>
          <a:r>
            <a:rPr kumimoji="1" lang="ja-JP" altLang="en-US" sz="1300">
              <a:latin typeface="ＭＳ Ｐゴシック" panose="020B0600070205080204" pitchFamily="50" charset="-128"/>
              <a:ea typeface="ＭＳ Ｐゴシック" panose="020B0600070205080204" pitchFamily="50" charset="-128"/>
            </a:rPr>
            <a:t>　障がい給付認定審査等を通じた公正なサービス提供等により，年々増加傾向にある扶助費の急激な上昇傾向を抑制するよう努める。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37193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6901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24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23585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377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107950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9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0.1pt</a:t>
          </a:r>
          <a:r>
            <a:rPr kumimoji="1" lang="ja-JP" altLang="en-US" sz="1300">
              <a:latin typeface="ＭＳ Ｐゴシック" panose="020B0600070205080204" pitchFamily="50" charset="-128"/>
              <a:ea typeface="ＭＳ Ｐゴシック" panose="020B0600070205080204" pitchFamily="50" charset="-128"/>
            </a:rPr>
            <a:t>減となった。依然として類似団体と比較すると低い水準である。今後，国保療養費，後期高齢者，後期高齢者医療費，介護給費等の増が見込まれるため，医療費及び介護給付費の適正化を推進することにより，急激な上昇傾向を抑制するよう努めることとす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120650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80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139700</xdr:rowOff>
    </xdr:from>
    <xdr:to>
      <xdr:col>78</xdr:col>
      <xdr:colOff>69850</xdr:colOff>
      <xdr:row>57</xdr:row>
      <xdr:rowOff>120650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40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101600</xdr:rowOff>
    </xdr:from>
    <xdr:to>
      <xdr:col>73</xdr:col>
      <xdr:colOff>180975</xdr:colOff>
      <xdr:row>56</xdr:row>
      <xdr:rowOff>139700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101600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5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69850</xdr:rowOff>
    </xdr:from>
    <xdr:to>
      <xdr:col>78</xdr:col>
      <xdr:colOff>120650</xdr:colOff>
      <xdr:row>58</xdr:row>
      <xdr:rowOff>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88900</xdr:rowOff>
    </xdr:from>
    <xdr:to>
      <xdr:col>74</xdr:col>
      <xdr:colOff>31750</xdr:colOff>
      <xdr:row>57</xdr:row>
      <xdr:rowOff>19050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50800</xdr:rowOff>
    </xdr:from>
    <xdr:to>
      <xdr:col>69</xdr:col>
      <xdr:colOff>142875</xdr:colOff>
      <xdr:row>56</xdr:row>
      <xdr:rowOff>152400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一部事務組合及び企業会計への負担金が大半を占めている。一部事務組合負担金は減ったものの，盛岡地区広域消防組合への負担金の増により対前年度比</a:t>
          </a:r>
          <a:r>
            <a:rPr kumimoji="1" lang="en-US" altLang="ja-JP" sz="1300">
              <a:latin typeface="ＭＳ Ｐゴシック" panose="020B0600070205080204" pitchFamily="50" charset="-128"/>
              <a:ea typeface="ＭＳ Ｐゴシック" panose="020B0600070205080204" pitchFamily="50" charset="-128"/>
            </a:rPr>
            <a:t>0.3pt</a:t>
          </a:r>
          <a:r>
            <a:rPr kumimoji="1" lang="ja-JP" altLang="en-US" sz="1300">
              <a:latin typeface="ＭＳ Ｐゴシック" panose="020B0600070205080204" pitchFamily="50" charset="-128"/>
              <a:ea typeface="ＭＳ Ｐゴシック" panose="020B0600070205080204" pitchFamily="50" charset="-128"/>
            </a:rPr>
            <a:t>増となった。類似団体と比較して依然として高い水準となっているため，引き続き，適正な額の精査に努めることとする。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276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96520</xdr:rowOff>
    </xdr:from>
    <xdr:to>
      <xdr:col>78</xdr:col>
      <xdr:colOff>69850</xdr:colOff>
      <xdr:row>36</xdr:row>
      <xdr:rowOff>104140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96520</xdr:rowOff>
    </xdr:from>
    <xdr:to>
      <xdr:col>73</xdr:col>
      <xdr:colOff>180975</xdr:colOff>
      <xdr:row>36</xdr:row>
      <xdr:rowOff>104140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37</xdr:row>
      <xdr:rowOff>24130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276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45720</xdr:rowOff>
    </xdr:from>
    <xdr:to>
      <xdr:col>74</xdr:col>
      <xdr:colOff>31750</xdr:colOff>
      <xdr:row>36</xdr:row>
      <xdr:rowOff>147320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132097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類似団体と比較すると高い状況にあるが，平成</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年度から二次６年間にわたる行財政構造改革に集中的に取り組んできたことから公債費は，減少傾向にある。だが，</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年度においては，臨時財政対策債の償還額が増加（令和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年度償還のピーク）したことから，前年度比 </a:t>
          </a:r>
          <a:r>
            <a:rPr kumimoji="1" lang="en-US" altLang="ja-JP" sz="1200">
              <a:latin typeface="ＭＳ Ｐゴシック" panose="020B0600070205080204" pitchFamily="50" charset="-128"/>
              <a:ea typeface="ＭＳ Ｐゴシック" panose="020B0600070205080204" pitchFamily="50" charset="-128"/>
            </a:rPr>
            <a:t>0.3pt</a:t>
          </a:r>
          <a:r>
            <a:rPr kumimoji="1" lang="ja-JP" altLang="en-US" sz="1200">
              <a:latin typeface="ＭＳ Ｐゴシック" panose="020B0600070205080204" pitchFamily="50" charset="-128"/>
              <a:ea typeface="ＭＳ Ｐゴシック" panose="020B0600070205080204" pitchFamily="50" charset="-128"/>
            </a:rPr>
            <a:t>の増となった。今後も，「盛岡市総合計画実施計画」に掲げる自治体経営の取組において，市債の新規発行額を予算総額の８％以内（臨時財政対策債を除く）かつ元金償還額以内とし，将来の公債費の縮減を図るよう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165100</xdr:rowOff>
    </xdr:from>
    <xdr:to>
      <xdr:col>24</xdr:col>
      <xdr:colOff>25400</xdr:colOff>
      <xdr:row>79</xdr:row>
      <xdr:rowOff>1270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538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24130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54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24130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54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46989</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545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114300</xdr:rowOff>
    </xdr:from>
    <xdr:to>
      <xdr:col>24</xdr:col>
      <xdr:colOff>76200</xdr:colOff>
      <xdr:row>79</xdr:row>
      <xdr:rowOff>44450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86377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1.3pt</a:t>
          </a:r>
          <a:r>
            <a:rPr kumimoji="1" lang="ja-JP" altLang="en-US" sz="1300">
              <a:latin typeface="ＭＳ Ｐゴシック" panose="020B0600070205080204" pitchFamily="50" charset="-128"/>
              <a:ea typeface="ＭＳ Ｐゴシック" panose="020B0600070205080204" pitchFamily="50" charset="-128"/>
            </a:rPr>
            <a:t>増となり，前年度に引き続き類似団体を上回る結果となった。市債の新規発行額の抑制による公債費の減少と，年々増加する扶助費の増が主な要因である。</a:t>
          </a:r>
        </a:p>
        <a:p>
          <a:r>
            <a:rPr kumimoji="1" lang="ja-JP" altLang="en-US" sz="1300">
              <a:latin typeface="ＭＳ Ｐゴシック" panose="020B0600070205080204" pitchFamily="50" charset="-128"/>
              <a:ea typeface="ＭＳ Ｐゴシック" panose="020B0600070205080204" pitchFamily="50" charset="-128"/>
            </a:rPr>
            <a:t>　定員管理計画に基づく人件費の削減や，一部事務組合及び企業会計への負担金及び扶助費の急激な上昇傾向を抑制するよう努めることとする。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26415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340080"/>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77</xdr:row>
      <xdr:rowOff>138430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294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77</xdr:row>
      <xdr:rowOff>92711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2120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77</xdr:row>
      <xdr:rowOff>88137</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321206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153688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71391</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37337</xdr:rowOff>
    </xdr:from>
    <xdr:to>
      <xdr:col>65</xdr:col>
      <xdr:colOff>53975</xdr:colOff>
      <xdr:row>77</xdr:row>
      <xdr:rowOff>138937</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123714</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123602</xdr:rowOff>
    </xdr:from>
    <xdr:to>
      <xdr:col>29</xdr:col>
      <xdr:colOff>127000</xdr:colOff>
      <xdr:row>16</xdr:row>
      <xdr:rowOff>163424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14427"/>
          <a:ext cx="647700" cy="39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163424</xdr:rowOff>
    </xdr:from>
    <xdr:to>
      <xdr:col>26</xdr:col>
      <xdr:colOff>50800</xdr:colOff>
      <xdr:row>16</xdr:row>
      <xdr:rowOff>167264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54249"/>
          <a:ext cx="698500" cy="3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130002</xdr:rowOff>
    </xdr:from>
    <xdr:to>
      <xdr:col>22</xdr:col>
      <xdr:colOff>114300</xdr:colOff>
      <xdr:row>16</xdr:row>
      <xdr:rowOff>167264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920827"/>
          <a:ext cx="698500" cy="37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55296</xdr:rowOff>
    </xdr:from>
    <xdr:to>
      <xdr:col>18</xdr:col>
      <xdr:colOff>177800</xdr:colOff>
      <xdr:row>16</xdr:row>
      <xdr:rowOff>130002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846121"/>
          <a:ext cx="698500" cy="74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72802</xdr:rowOff>
    </xdr:from>
    <xdr:to>
      <xdr:col>29</xdr:col>
      <xdr:colOff>177800</xdr:colOff>
      <xdr:row>17</xdr:row>
      <xdr:rowOff>2952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63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44879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3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112624</xdr:rowOff>
    </xdr:from>
    <xdr:to>
      <xdr:col>26</xdr:col>
      <xdr:colOff>101600</xdr:colOff>
      <xdr:row>17</xdr:row>
      <xdr:rowOff>42774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0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27551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989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116464</xdr:rowOff>
    </xdr:from>
    <xdr:to>
      <xdr:col>22</xdr:col>
      <xdr:colOff>165100</xdr:colOff>
      <xdr:row>17</xdr:row>
      <xdr:rowOff>46614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07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56791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79202</xdr:rowOff>
    </xdr:from>
    <xdr:to>
      <xdr:col>19</xdr:col>
      <xdr:colOff>38100</xdr:colOff>
      <xdr:row>17</xdr:row>
      <xdr:rowOff>9352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70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19529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38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4496</xdr:rowOff>
    </xdr:from>
    <xdr:to>
      <xdr:col>15</xdr:col>
      <xdr:colOff>101600</xdr:colOff>
      <xdr:row>16</xdr:row>
      <xdr:rowOff>106096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95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116273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6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15032</xdr:rowOff>
    </xdr:from>
    <xdr:to>
      <xdr:col>29</xdr:col>
      <xdr:colOff>127000</xdr:colOff>
      <xdr:row>35</xdr:row>
      <xdr:rowOff>57048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25382"/>
          <a:ext cx="647700" cy="42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57048</xdr:rowOff>
    </xdr:from>
    <xdr:to>
      <xdr:col>26</xdr:col>
      <xdr:colOff>50800</xdr:colOff>
      <xdr:row>35</xdr:row>
      <xdr:rowOff>72227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67398"/>
          <a:ext cx="698500" cy="15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72227</xdr:rowOff>
    </xdr:from>
    <xdr:to>
      <xdr:col>22</xdr:col>
      <xdr:colOff>114300</xdr:colOff>
      <xdr:row>35</xdr:row>
      <xdr:rowOff>88275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82577"/>
          <a:ext cx="698500" cy="16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12563</xdr:rowOff>
    </xdr:from>
    <xdr:to>
      <xdr:col>18</xdr:col>
      <xdr:colOff>177800</xdr:colOff>
      <xdr:row>35</xdr:row>
      <xdr:rowOff>88275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22913"/>
          <a:ext cx="698500" cy="75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15267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307132</xdr:rowOff>
    </xdr:from>
    <xdr:to>
      <xdr:col>29</xdr:col>
      <xdr:colOff>177800</xdr:colOff>
      <xdr:row>35</xdr:row>
      <xdr:rowOff>65832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74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152209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1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6248</xdr:rowOff>
    </xdr:from>
    <xdr:to>
      <xdr:col>26</xdr:col>
      <xdr:colOff>101600</xdr:colOff>
      <xdr:row>35</xdr:row>
      <xdr:rowOff>107848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16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118025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8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21427</xdr:rowOff>
    </xdr:from>
    <xdr:to>
      <xdr:col>22</xdr:col>
      <xdr:colOff>165100</xdr:colOff>
      <xdr:row>35</xdr:row>
      <xdr:rowOff>123027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31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133204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0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37475</xdr:rowOff>
    </xdr:from>
    <xdr:to>
      <xdr:col>19</xdr:col>
      <xdr:colOff>38100</xdr:colOff>
      <xdr:row>35</xdr:row>
      <xdr:rowOff>139075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47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149252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1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304663</xdr:rowOff>
    </xdr:from>
    <xdr:to>
      <xdr:col>15</xdr:col>
      <xdr:colOff>101600</xdr:colOff>
      <xdr:row>35</xdr:row>
      <xdr:rowOff>63363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7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73540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4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288,470
286,796
886.47
116,955,668
115,998,661
411,281
63,970,173
133,374,073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124193</xdr:rowOff>
    </xdr:from>
    <xdr:to>
      <xdr:col>24</xdr:col>
      <xdr:colOff>63500</xdr:colOff>
      <xdr:row>36</xdr:row>
      <xdr:rowOff>131242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96393"/>
          <a:ext cx="8382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79464</xdr:rowOff>
    </xdr:from>
    <xdr:to>
      <xdr:col>19</xdr:col>
      <xdr:colOff>177800</xdr:colOff>
      <xdr:row>36</xdr:row>
      <xdr:rowOff>131242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51664"/>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79464</xdr:rowOff>
    </xdr:from>
    <xdr:to>
      <xdr:col>15</xdr:col>
      <xdr:colOff>50800</xdr:colOff>
      <xdr:row>36</xdr:row>
      <xdr:rowOff>83769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51664"/>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112192</xdr:rowOff>
    </xdr:from>
    <xdr:to>
      <xdr:col>10</xdr:col>
      <xdr:colOff>114300</xdr:colOff>
      <xdr:row>36</xdr:row>
      <xdr:rowOff>83769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12942"/>
          <a:ext cx="889000" cy="1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73393</xdr:rowOff>
    </xdr:from>
    <xdr:to>
      <xdr:col>24</xdr:col>
      <xdr:colOff>114300</xdr:colOff>
      <xdr:row>37</xdr:row>
      <xdr:rowOff>3543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51820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80442</xdr:rowOff>
    </xdr:from>
    <xdr:to>
      <xdr:col>20</xdr:col>
      <xdr:colOff>38100</xdr:colOff>
      <xdr:row>37</xdr:row>
      <xdr:rowOff>10592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1719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4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28664</xdr:rowOff>
    </xdr:from>
    <xdr:to>
      <xdr:col>15</xdr:col>
      <xdr:colOff>101600</xdr:colOff>
      <xdr:row>36</xdr:row>
      <xdr:rowOff>130264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0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121391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9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32969</xdr:rowOff>
    </xdr:from>
    <xdr:to>
      <xdr:col>10</xdr:col>
      <xdr:colOff>165100</xdr:colOff>
      <xdr:row>36</xdr:row>
      <xdr:rowOff>134569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125696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9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61392</xdr:rowOff>
    </xdr:from>
    <xdr:to>
      <xdr:col>6</xdr:col>
      <xdr:colOff>38100</xdr:colOff>
      <xdr:row>35</xdr:row>
      <xdr:rowOff>162992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154119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5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39725</xdr:rowOff>
    </xdr:from>
    <xdr:to>
      <xdr:col>24</xdr:col>
      <xdr:colOff>63500</xdr:colOff>
      <xdr:row>56</xdr:row>
      <xdr:rowOff>83426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40925"/>
          <a:ext cx="838200" cy="4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11836</xdr:rowOff>
    </xdr:from>
    <xdr:to>
      <xdr:col>19</xdr:col>
      <xdr:colOff>177800</xdr:colOff>
      <xdr:row>56</xdr:row>
      <xdr:rowOff>83426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13036"/>
          <a:ext cx="889000" cy="7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11836</xdr:rowOff>
    </xdr:from>
    <xdr:to>
      <xdr:col>15</xdr:col>
      <xdr:colOff>50800</xdr:colOff>
      <xdr:row>56</xdr:row>
      <xdr:rowOff>93352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13036"/>
          <a:ext cx="889000" cy="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69786</xdr:rowOff>
    </xdr:from>
    <xdr:to>
      <xdr:col>10</xdr:col>
      <xdr:colOff>114300</xdr:colOff>
      <xdr:row>56</xdr:row>
      <xdr:rowOff>93352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670986"/>
          <a:ext cx="889000" cy="2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160375</xdr:rowOff>
    </xdr:from>
    <xdr:to>
      <xdr:col>24</xdr:col>
      <xdr:colOff>114300</xdr:colOff>
      <xdr:row>56</xdr:row>
      <xdr:rowOff>90525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138802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6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32626</xdr:rowOff>
    </xdr:from>
    <xdr:to>
      <xdr:col>20</xdr:col>
      <xdr:colOff>38100</xdr:colOff>
      <xdr:row>56</xdr:row>
      <xdr:rowOff>134226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125353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132486</xdr:rowOff>
    </xdr:from>
    <xdr:to>
      <xdr:col>15</xdr:col>
      <xdr:colOff>101600</xdr:colOff>
      <xdr:row>56</xdr:row>
      <xdr:rowOff>62636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79163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3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42552</xdr:rowOff>
    </xdr:from>
    <xdr:to>
      <xdr:col>10</xdr:col>
      <xdr:colOff>165100</xdr:colOff>
      <xdr:row>56</xdr:row>
      <xdr:rowOff>144152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135279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73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18986</xdr:rowOff>
    </xdr:from>
    <xdr:to>
      <xdr:col>6</xdr:col>
      <xdr:colOff>38100</xdr:colOff>
      <xdr:row>56</xdr:row>
      <xdr:rowOff>120586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111713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1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85725</xdr:rowOff>
    </xdr:from>
    <xdr:to>
      <xdr:col>24</xdr:col>
      <xdr:colOff>63500</xdr:colOff>
      <xdr:row>75</xdr:row>
      <xdr:rowOff>132969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944475"/>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137304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96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85725</xdr:rowOff>
    </xdr:from>
    <xdr:to>
      <xdr:col>19</xdr:col>
      <xdr:colOff>177800</xdr:colOff>
      <xdr:row>77</xdr:row>
      <xdr:rowOff>20701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944475"/>
          <a:ext cx="889000" cy="27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53484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168911</xdr:rowOff>
    </xdr:from>
    <xdr:to>
      <xdr:col>15</xdr:col>
      <xdr:colOff>50800</xdr:colOff>
      <xdr:row>77</xdr:row>
      <xdr:rowOff>20701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99111"/>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168911</xdr:rowOff>
    </xdr:from>
    <xdr:to>
      <xdr:col>10</xdr:col>
      <xdr:colOff>114300</xdr:colOff>
      <xdr:row>77</xdr:row>
      <xdr:rowOff>27812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99111"/>
          <a:ext cx="889000" cy="3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82169</xdr:rowOff>
    </xdr:from>
    <xdr:to>
      <xdr:col>24</xdr:col>
      <xdr:colOff>114300</xdr:colOff>
      <xdr:row>76</xdr:row>
      <xdr:rowOff>12319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9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105046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7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34925</xdr:rowOff>
    </xdr:from>
    <xdr:to>
      <xdr:col>20</xdr:col>
      <xdr:colOff>38100</xdr:colOff>
      <xdr:row>75</xdr:row>
      <xdr:rowOff>136525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8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153052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66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141351</xdr:rowOff>
    </xdr:from>
    <xdr:to>
      <xdr:col>15</xdr:col>
      <xdr:colOff>101600</xdr:colOff>
      <xdr:row>77</xdr:row>
      <xdr:rowOff>71501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62628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6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118111</xdr:rowOff>
    </xdr:from>
    <xdr:to>
      <xdr:col>10</xdr:col>
      <xdr:colOff>165100</xdr:colOff>
      <xdr:row>77</xdr:row>
      <xdr:rowOff>48261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39388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4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148462</xdr:rowOff>
    </xdr:from>
    <xdr:to>
      <xdr:col>6</xdr:col>
      <xdr:colOff>38100</xdr:colOff>
      <xdr:row>77</xdr:row>
      <xdr:rowOff>78612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7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69739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7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53124</xdr:rowOff>
    </xdr:from>
    <xdr:to>
      <xdr:col>24</xdr:col>
      <xdr:colOff>63500</xdr:colOff>
      <xdr:row>95</xdr:row>
      <xdr:rowOff>142036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40874"/>
          <a:ext cx="838200" cy="8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142036</xdr:rowOff>
    </xdr:from>
    <xdr:to>
      <xdr:col>19</xdr:col>
      <xdr:colOff>177800</xdr:colOff>
      <xdr:row>95</xdr:row>
      <xdr:rowOff>148337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29786"/>
          <a:ext cx="889000" cy="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148337</xdr:rowOff>
    </xdr:from>
    <xdr:to>
      <xdr:col>15</xdr:col>
      <xdr:colOff>50800</xdr:colOff>
      <xdr:row>96</xdr:row>
      <xdr:rowOff>30353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36087"/>
          <a:ext cx="889000" cy="5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30353</xdr:rowOff>
    </xdr:from>
    <xdr:to>
      <xdr:col>10</xdr:col>
      <xdr:colOff>114300</xdr:colOff>
      <xdr:row>96</xdr:row>
      <xdr:rowOff>85319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89553"/>
          <a:ext cx="889000" cy="5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2324</xdr:rowOff>
    </xdr:from>
    <xdr:to>
      <xdr:col>24</xdr:col>
      <xdr:colOff>114300</xdr:colOff>
      <xdr:row>95</xdr:row>
      <xdr:rowOff>103924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152201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6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91236</xdr:rowOff>
    </xdr:from>
    <xdr:to>
      <xdr:col>20</xdr:col>
      <xdr:colOff>38100</xdr:colOff>
      <xdr:row>96</xdr:row>
      <xdr:rowOff>21386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12513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47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97537</xdr:rowOff>
    </xdr:from>
    <xdr:to>
      <xdr:col>15</xdr:col>
      <xdr:colOff>101600</xdr:colOff>
      <xdr:row>96</xdr:row>
      <xdr:rowOff>27687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8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18814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47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151003</xdr:rowOff>
    </xdr:from>
    <xdr:to>
      <xdr:col>10</xdr:col>
      <xdr:colOff>165100</xdr:colOff>
      <xdr:row>96</xdr:row>
      <xdr:rowOff>81153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72280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53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34519</xdr:rowOff>
    </xdr:from>
    <xdr:to>
      <xdr:col>6</xdr:col>
      <xdr:colOff>38100</xdr:colOff>
      <xdr:row>96</xdr:row>
      <xdr:rowOff>136119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127246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58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143426</xdr:rowOff>
    </xdr:from>
    <xdr:to>
      <xdr:col>55</xdr:col>
      <xdr:colOff>0</xdr:colOff>
      <xdr:row>35</xdr:row>
      <xdr:rowOff>161828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44176"/>
          <a:ext cx="8382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152387</xdr:rowOff>
    </xdr:from>
    <xdr:to>
      <xdr:col>50</xdr:col>
      <xdr:colOff>114300</xdr:colOff>
      <xdr:row>35</xdr:row>
      <xdr:rowOff>161828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153137"/>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106621</xdr:rowOff>
    </xdr:from>
    <xdr:to>
      <xdr:col>45</xdr:col>
      <xdr:colOff>177800</xdr:colOff>
      <xdr:row>35</xdr:row>
      <xdr:rowOff>152387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107371"/>
          <a:ext cx="8890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106621</xdr:rowOff>
    </xdr:from>
    <xdr:to>
      <xdr:col>41</xdr:col>
      <xdr:colOff>50800</xdr:colOff>
      <xdr:row>35</xdr:row>
      <xdr:rowOff>122212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07371"/>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92626</xdr:rowOff>
    </xdr:from>
    <xdr:to>
      <xdr:col>55</xdr:col>
      <xdr:colOff>50800</xdr:colOff>
      <xdr:row>36</xdr:row>
      <xdr:rowOff>22776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9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115503</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4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111028</xdr:rowOff>
    </xdr:from>
    <xdr:to>
      <xdr:col>50</xdr:col>
      <xdr:colOff>165100</xdr:colOff>
      <xdr:row>36</xdr:row>
      <xdr:rowOff>41178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1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57705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588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101587</xdr:rowOff>
    </xdr:from>
    <xdr:to>
      <xdr:col>46</xdr:col>
      <xdr:colOff>38100</xdr:colOff>
      <xdr:row>36</xdr:row>
      <xdr:rowOff>31737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48264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587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55821</xdr:rowOff>
    </xdr:from>
    <xdr:to>
      <xdr:col>41</xdr:col>
      <xdr:colOff>101600</xdr:colOff>
      <xdr:row>35</xdr:row>
      <xdr:rowOff>157421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5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2498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583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71412</xdr:rowOff>
    </xdr:from>
    <xdr:to>
      <xdr:col>36</xdr:col>
      <xdr:colOff>165100</xdr:colOff>
      <xdr:row>36</xdr:row>
      <xdr:rowOff>1562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7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18089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584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138508</xdr:rowOff>
    </xdr:from>
    <xdr:to>
      <xdr:col>55</xdr:col>
      <xdr:colOff>0</xdr:colOff>
      <xdr:row>57</xdr:row>
      <xdr:rowOff>25890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568258"/>
          <a:ext cx="838200" cy="23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25890</xdr:rowOff>
    </xdr:from>
    <xdr:to>
      <xdr:col>50</xdr:col>
      <xdr:colOff>114300</xdr:colOff>
      <xdr:row>57</xdr:row>
      <xdr:rowOff>119567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98540"/>
          <a:ext cx="889000" cy="9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24894</xdr:rowOff>
    </xdr:from>
    <xdr:to>
      <xdr:col>45</xdr:col>
      <xdr:colOff>177800</xdr:colOff>
      <xdr:row>57</xdr:row>
      <xdr:rowOff>119567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97544"/>
          <a:ext cx="889000" cy="9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87514</xdr:rowOff>
    </xdr:from>
    <xdr:to>
      <xdr:col>41</xdr:col>
      <xdr:colOff>50800</xdr:colOff>
      <xdr:row>57</xdr:row>
      <xdr:rowOff>24894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688714"/>
          <a:ext cx="889000" cy="10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150930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87708</xdr:rowOff>
    </xdr:from>
    <xdr:to>
      <xdr:col>55</xdr:col>
      <xdr:colOff>50800</xdr:colOff>
      <xdr:row>56</xdr:row>
      <xdr:rowOff>17858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51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110585</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36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146540</xdr:rowOff>
    </xdr:from>
    <xdr:to>
      <xdr:col>50</xdr:col>
      <xdr:colOff>165100</xdr:colOff>
      <xdr:row>57</xdr:row>
      <xdr:rowOff>76690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67817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68767</xdr:rowOff>
    </xdr:from>
    <xdr:to>
      <xdr:col>46</xdr:col>
      <xdr:colOff>38100</xdr:colOff>
      <xdr:row>57</xdr:row>
      <xdr:rowOff>170367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4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161494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3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145544</xdr:rowOff>
    </xdr:from>
    <xdr:to>
      <xdr:col>41</xdr:col>
      <xdr:colOff>101600</xdr:colOff>
      <xdr:row>57</xdr:row>
      <xdr:rowOff>75694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66821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36714</xdr:rowOff>
    </xdr:from>
    <xdr:to>
      <xdr:col>36</xdr:col>
      <xdr:colOff>165100</xdr:colOff>
      <xdr:row>56</xdr:row>
      <xdr:rowOff>138314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3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154841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4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51198</xdr:rowOff>
    </xdr:from>
    <xdr:to>
      <xdr:col>55</xdr:col>
      <xdr:colOff>0</xdr:colOff>
      <xdr:row>78</xdr:row>
      <xdr:rowOff>96233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24298"/>
          <a:ext cx="8382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51198</xdr:rowOff>
    </xdr:from>
    <xdr:to>
      <xdr:col>50</xdr:col>
      <xdr:colOff>114300</xdr:colOff>
      <xdr:row>78</xdr:row>
      <xdr:rowOff>91694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424298"/>
          <a:ext cx="889000" cy="4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133299</xdr:rowOff>
    </xdr:from>
    <xdr:to>
      <xdr:col>45</xdr:col>
      <xdr:colOff>177800</xdr:colOff>
      <xdr:row>78</xdr:row>
      <xdr:rowOff>91694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334949"/>
          <a:ext cx="8890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45419</xdr:rowOff>
    </xdr:from>
    <xdr:to>
      <xdr:col>41</xdr:col>
      <xdr:colOff>50800</xdr:colOff>
      <xdr:row>77</xdr:row>
      <xdr:rowOff>133299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2732719"/>
          <a:ext cx="889000" cy="60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65205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45433</xdr:rowOff>
    </xdr:from>
    <xdr:to>
      <xdr:col>55</xdr:col>
      <xdr:colOff>50800</xdr:colOff>
      <xdr:row>78</xdr:row>
      <xdr:rowOff>147033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23860</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9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398</xdr:rowOff>
    </xdr:from>
    <xdr:to>
      <xdr:col>50</xdr:col>
      <xdr:colOff>165100</xdr:colOff>
      <xdr:row>78</xdr:row>
      <xdr:rowOff>101998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7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93125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4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40894</xdr:rowOff>
    </xdr:from>
    <xdr:to>
      <xdr:col>46</xdr:col>
      <xdr:colOff>38100</xdr:colOff>
      <xdr:row>78</xdr:row>
      <xdr:rowOff>142494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133621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0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82499</xdr:rowOff>
    </xdr:from>
    <xdr:to>
      <xdr:col>41</xdr:col>
      <xdr:colOff>101600</xdr:colOff>
      <xdr:row>78</xdr:row>
      <xdr:rowOff>12649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2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3776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37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166069</xdr:rowOff>
    </xdr:from>
    <xdr:to>
      <xdr:col>36</xdr:col>
      <xdr:colOff>165100</xdr:colOff>
      <xdr:row>74</xdr:row>
      <xdr:rowOff>96219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68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112746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45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64243</xdr:rowOff>
    </xdr:from>
    <xdr:to>
      <xdr:col>55</xdr:col>
      <xdr:colOff>0</xdr:colOff>
      <xdr:row>96</xdr:row>
      <xdr:rowOff>6559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180543"/>
          <a:ext cx="838200" cy="28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6559</xdr:rowOff>
    </xdr:from>
    <xdr:to>
      <xdr:col>50</xdr:col>
      <xdr:colOff>114300</xdr:colOff>
      <xdr:row>96</xdr:row>
      <xdr:rowOff>132347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465759"/>
          <a:ext cx="889000" cy="1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129814</xdr:rowOff>
    </xdr:from>
    <xdr:to>
      <xdr:col>45</xdr:col>
      <xdr:colOff>177800</xdr:colOff>
      <xdr:row>96</xdr:row>
      <xdr:rowOff>132347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589014"/>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129814</xdr:rowOff>
    </xdr:from>
    <xdr:to>
      <xdr:col>41</xdr:col>
      <xdr:colOff>50800</xdr:colOff>
      <xdr:row>97</xdr:row>
      <xdr:rowOff>74930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589014"/>
          <a:ext cx="889000" cy="11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13443</xdr:rowOff>
    </xdr:from>
    <xdr:to>
      <xdr:col>55</xdr:col>
      <xdr:colOff>50800</xdr:colOff>
      <xdr:row>94</xdr:row>
      <xdr:rowOff>115043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1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36320</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98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127209</xdr:rowOff>
    </xdr:from>
    <xdr:to>
      <xdr:col>50</xdr:col>
      <xdr:colOff>165100</xdr:colOff>
      <xdr:row>96</xdr:row>
      <xdr:rowOff>57359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41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73886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1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81547</xdr:rowOff>
    </xdr:from>
    <xdr:to>
      <xdr:col>46</xdr:col>
      <xdr:colOff>38100</xdr:colOff>
      <xdr:row>97</xdr:row>
      <xdr:rowOff>11697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2824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6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79014</xdr:rowOff>
    </xdr:from>
    <xdr:to>
      <xdr:col>41</xdr:col>
      <xdr:colOff>101600</xdr:colOff>
      <xdr:row>97</xdr:row>
      <xdr:rowOff>9164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63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24130</xdr:rowOff>
    </xdr:from>
    <xdr:to>
      <xdr:col>36</xdr:col>
      <xdr:colOff>165100</xdr:colOff>
      <xdr:row>97</xdr:row>
      <xdr:rowOff>125730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116857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74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75790</xdr:rowOff>
    </xdr:from>
    <xdr:to>
      <xdr:col>85</xdr:col>
      <xdr:colOff>127000</xdr:colOff>
      <xdr:row>39</xdr:row>
      <xdr:rowOff>97834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62340"/>
          <a:ext cx="8382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75790</xdr:rowOff>
    </xdr:from>
    <xdr:to>
      <xdr:col>81</xdr:col>
      <xdr:colOff>50800</xdr:colOff>
      <xdr:row>39</xdr:row>
      <xdr:rowOff>93098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62340"/>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93098</xdr:rowOff>
    </xdr:from>
    <xdr:to>
      <xdr:col>76</xdr:col>
      <xdr:colOff>114300</xdr:colOff>
      <xdr:row>39</xdr:row>
      <xdr:rowOff>94993</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79648"/>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86371</xdr:rowOff>
    </xdr:from>
    <xdr:to>
      <xdr:col>71</xdr:col>
      <xdr:colOff>177800</xdr:colOff>
      <xdr:row>39</xdr:row>
      <xdr:rowOff>94993</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72921"/>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47034</xdr:rowOff>
    </xdr:from>
    <xdr:to>
      <xdr:col>85</xdr:col>
      <xdr:colOff>177800</xdr:colOff>
      <xdr:row>39</xdr:row>
      <xdr:rowOff>148634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133411</xdr:rowOff>
    </xdr:from>
    <xdr:ext cx="313932"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8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24990</xdr:rowOff>
    </xdr:from>
    <xdr:to>
      <xdr:col>81</xdr:col>
      <xdr:colOff>101600</xdr:colOff>
      <xdr:row>39</xdr:row>
      <xdr:rowOff>126590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1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117717</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804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42298</xdr:rowOff>
    </xdr:from>
    <xdr:to>
      <xdr:col>76</xdr:col>
      <xdr:colOff>165100</xdr:colOff>
      <xdr:row>39</xdr:row>
      <xdr:rowOff>143898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135025</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821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44193</xdr:rowOff>
    </xdr:from>
    <xdr:to>
      <xdr:col>72</xdr:col>
      <xdr:colOff>38100</xdr:colOff>
      <xdr:row>39</xdr:row>
      <xdr:rowOff>145793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136920</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823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35571</xdr:rowOff>
    </xdr:from>
    <xdr:to>
      <xdr:col>67</xdr:col>
      <xdr:colOff>101600</xdr:colOff>
      <xdr:row>39</xdr:row>
      <xdr:rowOff>137171</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2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128298</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81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57518</xdr:rowOff>
    </xdr:from>
    <xdr:to>
      <xdr:col>85</xdr:col>
      <xdr:colOff>127000</xdr:colOff>
      <xdr:row>74</xdr:row>
      <xdr:rowOff>58575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2744818"/>
          <a:ext cx="838200"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52260</xdr:rowOff>
    </xdr:from>
    <xdr:to>
      <xdr:col>81</xdr:col>
      <xdr:colOff>50800</xdr:colOff>
      <xdr:row>74</xdr:row>
      <xdr:rowOff>57518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2739560"/>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52260</xdr:rowOff>
    </xdr:from>
    <xdr:to>
      <xdr:col>76</xdr:col>
      <xdr:colOff>114300</xdr:colOff>
      <xdr:row>74</xdr:row>
      <xdr:rowOff>66463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2739560"/>
          <a:ext cx="889000" cy="1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26457</xdr:rowOff>
    </xdr:from>
    <xdr:to>
      <xdr:col>71</xdr:col>
      <xdr:colOff>177800</xdr:colOff>
      <xdr:row>74</xdr:row>
      <xdr:rowOff>66463</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2713757"/>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50439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7775</xdr:rowOff>
    </xdr:from>
    <xdr:to>
      <xdr:col>85</xdr:col>
      <xdr:colOff>177800</xdr:colOff>
      <xdr:row>74</xdr:row>
      <xdr:rowOff>109375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69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30652</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5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6718</xdr:rowOff>
    </xdr:from>
    <xdr:to>
      <xdr:col>81</xdr:col>
      <xdr:colOff>101600</xdr:colOff>
      <xdr:row>74</xdr:row>
      <xdr:rowOff>108318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6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124845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4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1460</xdr:rowOff>
    </xdr:from>
    <xdr:to>
      <xdr:col>76</xdr:col>
      <xdr:colOff>165100</xdr:colOff>
      <xdr:row>74</xdr:row>
      <xdr:rowOff>103060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6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119587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4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15663</xdr:rowOff>
    </xdr:from>
    <xdr:to>
      <xdr:col>72</xdr:col>
      <xdr:colOff>38100</xdr:colOff>
      <xdr:row>74</xdr:row>
      <xdr:rowOff>117263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70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133790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47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147107</xdr:rowOff>
    </xdr:from>
    <xdr:to>
      <xdr:col>67</xdr:col>
      <xdr:colOff>101600</xdr:colOff>
      <xdr:row>74</xdr:row>
      <xdr:rowOff>77257</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6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93784</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4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156434</xdr:rowOff>
    </xdr:from>
    <xdr:to>
      <xdr:col>85</xdr:col>
      <xdr:colOff>127000</xdr:colOff>
      <xdr:row>97</xdr:row>
      <xdr:rowOff>78984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615634"/>
          <a:ext cx="838200" cy="9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156434</xdr:rowOff>
    </xdr:from>
    <xdr:to>
      <xdr:col>81</xdr:col>
      <xdr:colOff>50800</xdr:colOff>
      <xdr:row>97</xdr:row>
      <xdr:rowOff>96448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615634"/>
          <a:ext cx="889000" cy="11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82689</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7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113776</xdr:rowOff>
    </xdr:from>
    <xdr:to>
      <xdr:col>76</xdr:col>
      <xdr:colOff>114300</xdr:colOff>
      <xdr:row>97</xdr:row>
      <xdr:rowOff>96448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401526"/>
          <a:ext cx="889000" cy="32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113776</xdr:rowOff>
    </xdr:from>
    <xdr:to>
      <xdr:col>71</xdr:col>
      <xdr:colOff>177800</xdr:colOff>
      <xdr:row>97</xdr:row>
      <xdr:rowOff>52969</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401526"/>
          <a:ext cx="889000" cy="28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61017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28184</xdr:rowOff>
    </xdr:from>
    <xdr:to>
      <xdr:col>85</xdr:col>
      <xdr:colOff>177800</xdr:colOff>
      <xdr:row>97</xdr:row>
      <xdr:rowOff>129784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65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6611</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63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105634</xdr:rowOff>
    </xdr:from>
    <xdr:to>
      <xdr:col>81</xdr:col>
      <xdr:colOff>101600</xdr:colOff>
      <xdr:row>97</xdr:row>
      <xdr:rowOff>35784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5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52311</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34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45648</xdr:rowOff>
    </xdr:from>
    <xdr:to>
      <xdr:col>76</xdr:col>
      <xdr:colOff>165100</xdr:colOff>
      <xdr:row>97</xdr:row>
      <xdr:rowOff>147248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6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138375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7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62976</xdr:rowOff>
    </xdr:from>
    <xdr:to>
      <xdr:col>72</xdr:col>
      <xdr:colOff>38100</xdr:colOff>
      <xdr:row>95</xdr:row>
      <xdr:rowOff>164576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35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9653</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12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2169</xdr:rowOff>
    </xdr:from>
    <xdr:to>
      <xdr:col>67</xdr:col>
      <xdr:colOff>101600</xdr:colOff>
      <xdr:row>97</xdr:row>
      <xdr:rowOff>103769</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63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94896</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72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81661</xdr:rowOff>
    </xdr:from>
    <xdr:to>
      <xdr:col>116</xdr:col>
      <xdr:colOff>63500</xdr:colOff>
      <xdr:row>38</xdr:row>
      <xdr:rowOff>165735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6596761"/>
          <a:ext cx="838200" cy="8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165735</xdr:rowOff>
    </xdr:from>
    <xdr:to>
      <xdr:col>111</xdr:col>
      <xdr:colOff>177800</xdr:colOff>
      <xdr:row>38</xdr:row>
      <xdr:rowOff>170942</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680835"/>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165354</xdr:rowOff>
    </xdr:from>
    <xdr:to>
      <xdr:col>107</xdr:col>
      <xdr:colOff>50800</xdr:colOff>
      <xdr:row>38</xdr:row>
      <xdr:rowOff>170942</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680454"/>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165354</xdr:rowOff>
    </xdr:from>
    <xdr:to>
      <xdr:col>102</xdr:col>
      <xdr:colOff>114300</xdr:colOff>
      <xdr:row>38</xdr:row>
      <xdr:rowOff>170180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68045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30861</xdr:rowOff>
    </xdr:from>
    <xdr:to>
      <xdr:col>116</xdr:col>
      <xdr:colOff>114300</xdr:colOff>
      <xdr:row>38</xdr:row>
      <xdr:rowOff>132461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5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9288</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2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114935</xdr:rowOff>
    </xdr:from>
    <xdr:to>
      <xdr:col>112</xdr:col>
      <xdr:colOff>38100</xdr:colOff>
      <xdr:row>39</xdr:row>
      <xdr:rowOff>45085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36212</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34017" y="67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120142</xdr:rowOff>
    </xdr:from>
    <xdr:to>
      <xdr:col>107</xdr:col>
      <xdr:colOff>101600</xdr:colOff>
      <xdr:row>39</xdr:row>
      <xdr:rowOff>50292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41419</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5017" y="672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114554</xdr:rowOff>
    </xdr:from>
    <xdr:to>
      <xdr:col>102</xdr:col>
      <xdr:colOff>165100</xdr:colOff>
      <xdr:row>39</xdr:row>
      <xdr:rowOff>44704</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35831</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56017" y="6722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119380</xdr:rowOff>
    </xdr:from>
    <xdr:to>
      <xdr:col>98</xdr:col>
      <xdr:colOff>38100</xdr:colOff>
      <xdr:row>39</xdr:row>
      <xdr:rowOff>49530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40657</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67017" y="672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142977</xdr:rowOff>
    </xdr:from>
    <xdr:to>
      <xdr:col>116</xdr:col>
      <xdr:colOff>63500</xdr:colOff>
      <xdr:row>58</xdr:row>
      <xdr:rowOff>169914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087077"/>
          <a:ext cx="838200" cy="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142977</xdr:rowOff>
    </xdr:from>
    <xdr:to>
      <xdr:col>111</xdr:col>
      <xdr:colOff>177800</xdr:colOff>
      <xdr:row>58</xdr:row>
      <xdr:rowOff>143243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10087077"/>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141415</xdr:rowOff>
    </xdr:from>
    <xdr:to>
      <xdr:col>107</xdr:col>
      <xdr:colOff>50800</xdr:colOff>
      <xdr:row>58</xdr:row>
      <xdr:rowOff>143243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1008551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141415</xdr:rowOff>
    </xdr:from>
    <xdr:to>
      <xdr:col>102</xdr:col>
      <xdr:colOff>114300</xdr:colOff>
      <xdr:row>58</xdr:row>
      <xdr:rowOff>142367</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8656300" y="1008551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119114</xdr:rowOff>
    </xdr:from>
    <xdr:to>
      <xdr:col>116</xdr:col>
      <xdr:colOff>114300</xdr:colOff>
      <xdr:row>59</xdr:row>
      <xdr:rowOff>49264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06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34041</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97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92177</xdr:rowOff>
    </xdr:from>
    <xdr:to>
      <xdr:col>112</xdr:col>
      <xdr:colOff>38100</xdr:colOff>
      <xdr:row>59</xdr:row>
      <xdr:rowOff>22327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03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13454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1012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92443</xdr:rowOff>
    </xdr:from>
    <xdr:to>
      <xdr:col>107</xdr:col>
      <xdr:colOff>101600</xdr:colOff>
      <xdr:row>59</xdr:row>
      <xdr:rowOff>22593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0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13720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1012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90615</xdr:rowOff>
    </xdr:from>
    <xdr:to>
      <xdr:col>102</xdr:col>
      <xdr:colOff>165100</xdr:colOff>
      <xdr:row>59</xdr:row>
      <xdr:rowOff>20765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0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11892</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1012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91567</xdr:rowOff>
    </xdr:from>
    <xdr:to>
      <xdr:col>98</xdr:col>
      <xdr:colOff>38100</xdr:colOff>
      <xdr:row>59</xdr:row>
      <xdr:rowOff>21717</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0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12844</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1012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45014</xdr:rowOff>
    </xdr:from>
    <xdr:to>
      <xdr:col>116</xdr:col>
      <xdr:colOff>63500</xdr:colOff>
      <xdr:row>75</xdr:row>
      <xdr:rowOff>75372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903764"/>
          <a:ext cx="8382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75372</xdr:rowOff>
    </xdr:from>
    <xdr:to>
      <xdr:col>111</xdr:col>
      <xdr:colOff>177800</xdr:colOff>
      <xdr:row>75</xdr:row>
      <xdr:rowOff>83785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934122"/>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60513</xdr:rowOff>
    </xdr:from>
    <xdr:to>
      <xdr:col>107</xdr:col>
      <xdr:colOff>50800</xdr:colOff>
      <xdr:row>75</xdr:row>
      <xdr:rowOff>83785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919263"/>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59187</xdr:rowOff>
    </xdr:from>
    <xdr:to>
      <xdr:col>102</xdr:col>
      <xdr:colOff>114300</xdr:colOff>
      <xdr:row>75</xdr:row>
      <xdr:rowOff>60513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917937"/>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165664</xdr:rowOff>
    </xdr:from>
    <xdr:to>
      <xdr:col>116</xdr:col>
      <xdr:colOff>114300</xdr:colOff>
      <xdr:row>75</xdr:row>
      <xdr:rowOff>95814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5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144091</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83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24572</xdr:rowOff>
    </xdr:from>
    <xdr:to>
      <xdr:col>112</xdr:col>
      <xdr:colOff>38100</xdr:colOff>
      <xdr:row>75</xdr:row>
      <xdr:rowOff>126172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8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117299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97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32985</xdr:rowOff>
    </xdr:from>
    <xdr:to>
      <xdr:col>107</xdr:col>
      <xdr:colOff>101600</xdr:colOff>
      <xdr:row>75</xdr:row>
      <xdr:rowOff>134585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89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125711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98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9713</xdr:rowOff>
    </xdr:from>
    <xdr:to>
      <xdr:col>102</xdr:col>
      <xdr:colOff>165100</xdr:colOff>
      <xdr:row>75</xdr:row>
      <xdr:rowOff>111313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86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102440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96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8387</xdr:rowOff>
    </xdr:from>
    <xdr:to>
      <xdr:col>98</xdr:col>
      <xdr:colOff>38100</xdr:colOff>
      <xdr:row>75</xdr:row>
      <xdr:rowOff>109987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86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101114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95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人件費については，定員管理計画に基づく抑制の結果，住民一人当たり</a:t>
          </a:r>
          <a:r>
            <a:rPr kumimoji="1" lang="en-US" altLang="ja-JP" sz="1300">
              <a:latin typeface="ＭＳ Ｐゴシック" panose="020B0600070205080204" pitchFamily="50" charset="-128"/>
              <a:ea typeface="ＭＳ Ｐゴシック" panose="020B0600070205080204" pitchFamily="50" charset="-128"/>
            </a:rPr>
            <a:t>51,407</a:t>
          </a:r>
          <a:r>
            <a:rPr kumimoji="1" lang="ja-JP" altLang="en-US" sz="1300">
              <a:latin typeface="ＭＳ Ｐゴシック" panose="020B0600070205080204" pitchFamily="50" charset="-128"/>
              <a:ea typeface="ＭＳ Ｐゴシック" panose="020B0600070205080204" pitchFamily="50" charset="-128"/>
            </a:rPr>
            <a:t>円となり類似団体平均を下回っている。維持補修費は道路除排雪事業で増となったが各施設の修繕等の減により，住民一人当たり</a:t>
          </a:r>
          <a:r>
            <a:rPr kumimoji="1" lang="en-US" altLang="ja-JP" sz="1300">
              <a:latin typeface="ＭＳ Ｐゴシック" panose="020B0600070205080204" pitchFamily="50" charset="-128"/>
              <a:ea typeface="ＭＳ Ｐゴシック" panose="020B0600070205080204" pitchFamily="50" charset="-128"/>
            </a:rPr>
            <a:t>4,703</a:t>
          </a:r>
          <a:r>
            <a:rPr kumimoji="1" lang="ja-JP" altLang="en-US" sz="1300">
              <a:latin typeface="ＭＳ Ｐゴシック" panose="020B0600070205080204" pitchFamily="50" charset="-128"/>
              <a:ea typeface="ＭＳ Ｐゴシック" panose="020B0600070205080204" pitchFamily="50" charset="-128"/>
            </a:rPr>
            <a:t>円となり類似団体平均値を前年度に引き続き上回る状態となっている。老朽施設が増加するなか，計画的に施設の修繕を実施し維持補修費の抑制に努めることとする。</a:t>
          </a:r>
        </a:p>
        <a:p>
          <a:r>
            <a:rPr kumimoji="1" lang="ja-JP" altLang="en-US" sz="1300">
              <a:latin typeface="ＭＳ Ｐゴシック" panose="020B0600070205080204" pitchFamily="50" charset="-128"/>
              <a:ea typeface="ＭＳ Ｐゴシック" panose="020B0600070205080204" pitchFamily="50" charset="-128"/>
            </a:rPr>
            <a:t>　普通建設事業について，新規整備は類似団体平均より低くなっているが，施設の長寿命化等のための更新整備においては，学校空調設備整備事業等の増などにより住民一人当たり</a:t>
          </a:r>
          <a:r>
            <a:rPr kumimoji="1" lang="en-US" altLang="ja-JP" sz="1300">
              <a:latin typeface="ＭＳ Ｐゴシック" panose="020B0600070205080204" pitchFamily="50" charset="-128"/>
              <a:ea typeface="ＭＳ Ｐゴシック" panose="020B0600070205080204" pitchFamily="50" charset="-128"/>
            </a:rPr>
            <a:t>43,961</a:t>
          </a:r>
          <a:r>
            <a:rPr kumimoji="1" lang="ja-JP" altLang="en-US" sz="1300">
              <a:latin typeface="ＭＳ Ｐゴシック" panose="020B0600070205080204" pitchFamily="50" charset="-128"/>
              <a:ea typeface="ＭＳ Ｐゴシック" panose="020B0600070205080204" pitchFamily="50" charset="-128"/>
            </a:rPr>
            <a:t>円となり，類似団体平均を大きく上回った。公共施設等総合管理計画に基づき計画的に適正な規模での実施に努めることとする。</a:t>
          </a:r>
        </a:p>
        <a:p>
          <a:r>
            <a:rPr kumimoji="1" lang="ja-JP" altLang="en-US" sz="1300">
              <a:latin typeface="ＭＳ Ｐゴシック" panose="020B0600070205080204" pitchFamily="50" charset="-128"/>
              <a:ea typeface="ＭＳ Ｐゴシック" panose="020B0600070205080204" pitchFamily="50" charset="-128"/>
            </a:rPr>
            <a:t>　補助費等については，盛岡地区広域消防組合等への負担金の増により住民一人当たり</a:t>
          </a:r>
          <a:r>
            <a:rPr kumimoji="1" lang="en-US" altLang="ja-JP" sz="1300">
              <a:latin typeface="ＭＳ Ｐゴシック" panose="020B0600070205080204" pitchFamily="50" charset="-128"/>
              <a:ea typeface="ＭＳ Ｐゴシック" panose="020B0600070205080204" pitchFamily="50" charset="-128"/>
            </a:rPr>
            <a:t>42,337</a:t>
          </a:r>
          <a:r>
            <a:rPr kumimoji="1" lang="ja-JP" altLang="en-US" sz="1300">
              <a:latin typeface="ＭＳ Ｐゴシック" panose="020B0600070205080204" pitchFamily="50" charset="-128"/>
              <a:ea typeface="ＭＳ Ｐゴシック" panose="020B0600070205080204" pitchFamily="50" charset="-128"/>
            </a:rPr>
            <a:t>円となったが，類似団体と比較したコストが依然として高い状況となっている。</a:t>
          </a:r>
        </a:p>
        <a:p>
          <a:r>
            <a:rPr kumimoji="1" lang="ja-JP" altLang="en-US" sz="1300">
              <a:latin typeface="ＭＳ Ｐゴシック" panose="020B0600070205080204" pitchFamily="50" charset="-128"/>
              <a:ea typeface="ＭＳ Ｐゴシック" panose="020B0600070205080204" pitchFamily="50" charset="-128"/>
            </a:rPr>
            <a:t>　積立金については，今後の公共施設の長寿命化等に係る大規模改修事業等の財源としている公共施設等整備基金への積立の減などにより，類似団体平均を下回る結果となった。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288,470
286,796
886.47
116,955,668
115,998,661
411,281
63,970,173
133,374,073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127508</xdr:rowOff>
    </xdr:from>
    <xdr:to>
      <xdr:col>24</xdr:col>
      <xdr:colOff>63500</xdr:colOff>
      <xdr:row>33</xdr:row>
      <xdr:rowOff>132080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8535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127508</xdr:rowOff>
    </xdr:from>
    <xdr:to>
      <xdr:col>19</xdr:col>
      <xdr:colOff>177800</xdr:colOff>
      <xdr:row>33</xdr:row>
      <xdr:rowOff>132080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853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129794</xdr:rowOff>
    </xdr:from>
    <xdr:to>
      <xdr:col>15</xdr:col>
      <xdr:colOff>50800</xdr:colOff>
      <xdr:row>33</xdr:row>
      <xdr:rowOff>132080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876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155702</xdr:rowOff>
    </xdr:from>
    <xdr:to>
      <xdr:col>10</xdr:col>
      <xdr:colOff>114300</xdr:colOff>
      <xdr:row>33</xdr:row>
      <xdr:rowOff>129794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42102"/>
          <a:ext cx="889000" cy="1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22369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81280</xdr:rowOff>
    </xdr:from>
    <xdr:to>
      <xdr:col>24</xdr:col>
      <xdr:colOff>114300</xdr:colOff>
      <xdr:row>34</xdr:row>
      <xdr:rowOff>11430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104157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76708</xdr:rowOff>
    </xdr:from>
    <xdr:to>
      <xdr:col>20</xdr:col>
      <xdr:colOff>38100</xdr:colOff>
      <xdr:row>34</xdr:row>
      <xdr:rowOff>6858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23385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0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81280</xdr:rowOff>
    </xdr:from>
    <xdr:to>
      <xdr:col>15</xdr:col>
      <xdr:colOff>101600</xdr:colOff>
      <xdr:row>34</xdr:row>
      <xdr:rowOff>11430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27957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78994</xdr:rowOff>
    </xdr:from>
    <xdr:to>
      <xdr:col>10</xdr:col>
      <xdr:colOff>165100</xdr:colOff>
      <xdr:row>34</xdr:row>
      <xdr:rowOff>9144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25671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1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104902</xdr:rowOff>
    </xdr:from>
    <xdr:to>
      <xdr:col>6</xdr:col>
      <xdr:colOff>38100</xdr:colOff>
      <xdr:row>33</xdr:row>
      <xdr:rowOff>35052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9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51579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6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87103</xdr:rowOff>
    </xdr:from>
    <xdr:to>
      <xdr:col>24</xdr:col>
      <xdr:colOff>63500</xdr:colOff>
      <xdr:row>57</xdr:row>
      <xdr:rowOff>162826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59753"/>
          <a:ext cx="838200" cy="7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87103</xdr:rowOff>
    </xdr:from>
    <xdr:to>
      <xdr:col>19</xdr:col>
      <xdr:colOff>177800</xdr:colOff>
      <xdr:row>57</xdr:row>
      <xdr:rowOff>151473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59753"/>
          <a:ext cx="889000" cy="6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129564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170008</xdr:rowOff>
    </xdr:from>
    <xdr:to>
      <xdr:col>15</xdr:col>
      <xdr:colOff>50800</xdr:colOff>
      <xdr:row>57</xdr:row>
      <xdr:rowOff>151473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771208"/>
          <a:ext cx="889000" cy="15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170008</xdr:rowOff>
    </xdr:from>
    <xdr:to>
      <xdr:col>10</xdr:col>
      <xdr:colOff>114300</xdr:colOff>
      <xdr:row>57</xdr:row>
      <xdr:rowOff>83693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71208"/>
          <a:ext cx="889000" cy="8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113428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112026</xdr:rowOff>
    </xdr:from>
    <xdr:to>
      <xdr:col>24</xdr:col>
      <xdr:colOff>114300</xdr:colOff>
      <xdr:row>58</xdr:row>
      <xdr:rowOff>42176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8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90453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36303</xdr:rowOff>
    </xdr:from>
    <xdr:to>
      <xdr:col>20</xdr:col>
      <xdr:colOff>38100</xdr:colOff>
      <xdr:row>57</xdr:row>
      <xdr:rowOff>137903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154430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58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100673</xdr:rowOff>
    </xdr:from>
    <xdr:to>
      <xdr:col>15</xdr:col>
      <xdr:colOff>101600</xdr:colOff>
      <xdr:row>58</xdr:row>
      <xdr:rowOff>30823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21950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6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119208</xdr:rowOff>
    </xdr:from>
    <xdr:to>
      <xdr:col>10</xdr:col>
      <xdr:colOff>165100</xdr:colOff>
      <xdr:row>57</xdr:row>
      <xdr:rowOff>49358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65885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49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32893</xdr:rowOff>
    </xdr:from>
    <xdr:to>
      <xdr:col>6</xdr:col>
      <xdr:colOff>38100</xdr:colOff>
      <xdr:row>57</xdr:row>
      <xdr:rowOff>134493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125620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30493</xdr:rowOff>
    </xdr:from>
    <xdr:to>
      <xdr:col>24</xdr:col>
      <xdr:colOff>63500</xdr:colOff>
      <xdr:row>76</xdr:row>
      <xdr:rowOff>120523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60693"/>
          <a:ext cx="838200" cy="9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120523</xdr:rowOff>
    </xdr:from>
    <xdr:to>
      <xdr:col>19</xdr:col>
      <xdr:colOff>177800</xdr:colOff>
      <xdr:row>76</xdr:row>
      <xdr:rowOff>134493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50723"/>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134493</xdr:rowOff>
    </xdr:from>
    <xdr:to>
      <xdr:col>15</xdr:col>
      <xdr:colOff>50800</xdr:colOff>
      <xdr:row>77</xdr:row>
      <xdr:rowOff>22365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64693"/>
          <a:ext cx="8890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22365</xdr:rowOff>
    </xdr:from>
    <xdr:to>
      <xdr:col>10</xdr:col>
      <xdr:colOff>114300</xdr:colOff>
      <xdr:row>77</xdr:row>
      <xdr:rowOff>104775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24015"/>
          <a:ext cx="8890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151143</xdr:rowOff>
    </xdr:from>
    <xdr:to>
      <xdr:col>24</xdr:col>
      <xdr:colOff>114300</xdr:colOff>
      <xdr:row>76</xdr:row>
      <xdr:rowOff>81293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129570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8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69723</xdr:rowOff>
    </xdr:from>
    <xdr:to>
      <xdr:col>20</xdr:col>
      <xdr:colOff>38100</xdr:colOff>
      <xdr:row>76</xdr:row>
      <xdr:rowOff>171323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162450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9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83693</xdr:rowOff>
    </xdr:from>
    <xdr:to>
      <xdr:col>15</xdr:col>
      <xdr:colOff>101600</xdr:colOff>
      <xdr:row>77</xdr:row>
      <xdr:rowOff>13843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1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4970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0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143015</xdr:rowOff>
    </xdr:from>
    <xdr:to>
      <xdr:col>10</xdr:col>
      <xdr:colOff>165100</xdr:colOff>
      <xdr:row>77</xdr:row>
      <xdr:rowOff>73165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64292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6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53975</xdr:rowOff>
    </xdr:from>
    <xdr:to>
      <xdr:col>6</xdr:col>
      <xdr:colOff>38100</xdr:colOff>
      <xdr:row>77</xdr:row>
      <xdr:rowOff>155575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146702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4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53586</xdr:rowOff>
    </xdr:from>
    <xdr:to>
      <xdr:col>24</xdr:col>
      <xdr:colOff>63500</xdr:colOff>
      <xdr:row>97</xdr:row>
      <xdr:rowOff>55187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684236"/>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53586</xdr:rowOff>
    </xdr:from>
    <xdr:to>
      <xdr:col>19</xdr:col>
      <xdr:colOff>177800</xdr:colOff>
      <xdr:row>97</xdr:row>
      <xdr:rowOff>70732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84236"/>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70732</xdr:rowOff>
    </xdr:from>
    <xdr:to>
      <xdr:col>15</xdr:col>
      <xdr:colOff>50800</xdr:colOff>
      <xdr:row>97</xdr:row>
      <xdr:rowOff>109274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01382"/>
          <a:ext cx="8890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108404</xdr:rowOff>
    </xdr:from>
    <xdr:to>
      <xdr:col>10</xdr:col>
      <xdr:colOff>114300</xdr:colOff>
      <xdr:row>97</xdr:row>
      <xdr:rowOff>109274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39054"/>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4387</xdr:rowOff>
    </xdr:from>
    <xdr:to>
      <xdr:col>24</xdr:col>
      <xdr:colOff>114300</xdr:colOff>
      <xdr:row>97</xdr:row>
      <xdr:rowOff>105987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154264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1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2786</xdr:rowOff>
    </xdr:from>
    <xdr:to>
      <xdr:col>20</xdr:col>
      <xdr:colOff>38100</xdr:colOff>
      <xdr:row>97</xdr:row>
      <xdr:rowOff>104386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95513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2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19932</xdr:rowOff>
    </xdr:from>
    <xdr:to>
      <xdr:col>15</xdr:col>
      <xdr:colOff>101600</xdr:colOff>
      <xdr:row>97</xdr:row>
      <xdr:rowOff>121532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112659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4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58474</xdr:rowOff>
    </xdr:from>
    <xdr:to>
      <xdr:col>10</xdr:col>
      <xdr:colOff>165100</xdr:colOff>
      <xdr:row>97</xdr:row>
      <xdr:rowOff>160074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8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151201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8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57604</xdr:rowOff>
    </xdr:from>
    <xdr:to>
      <xdr:col>6</xdr:col>
      <xdr:colOff>38100</xdr:colOff>
      <xdr:row>97</xdr:row>
      <xdr:rowOff>159204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150331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8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44145</xdr:rowOff>
    </xdr:from>
    <xdr:to>
      <xdr:col>55</xdr:col>
      <xdr:colOff>0</xdr:colOff>
      <xdr:row>36</xdr:row>
      <xdr:rowOff>71577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5530545"/>
          <a:ext cx="838200" cy="7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89273</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61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71577</xdr:rowOff>
    </xdr:from>
    <xdr:to>
      <xdr:col>50</xdr:col>
      <xdr:colOff>114300</xdr:colOff>
      <xdr:row>36</xdr:row>
      <xdr:rowOff>136957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243777"/>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136957</xdr:rowOff>
    </xdr:from>
    <xdr:to>
      <xdr:col>45</xdr:col>
      <xdr:colOff>177800</xdr:colOff>
      <xdr:row>36</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30915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50411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136042</xdr:rowOff>
    </xdr:from>
    <xdr:to>
      <xdr:col>41</xdr:col>
      <xdr:colOff>50800</xdr:colOff>
      <xdr:row>36</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5965342"/>
          <a:ext cx="889000" cy="3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38523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168825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164795</xdr:rowOff>
    </xdr:from>
    <xdr:to>
      <xdr:col>55</xdr:col>
      <xdr:colOff>50800</xdr:colOff>
      <xdr:row>32</xdr:row>
      <xdr:rowOff>94945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547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16222</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533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20777</xdr:rowOff>
    </xdr:from>
    <xdr:to>
      <xdr:col>50</xdr:col>
      <xdr:colOff>165100</xdr:colOff>
      <xdr:row>36</xdr:row>
      <xdr:rowOff>122377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1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138904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5968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86157</xdr:rowOff>
    </xdr:from>
    <xdr:to>
      <xdr:col>46</xdr:col>
      <xdr:colOff>38100</xdr:colOff>
      <xdr:row>37</xdr:row>
      <xdr:rowOff>16307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2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32834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033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88900</xdr:rowOff>
    </xdr:from>
    <xdr:to>
      <xdr:col>41</xdr:col>
      <xdr:colOff>101600</xdr:colOff>
      <xdr:row>37</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35577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85242</xdr:rowOff>
    </xdr:from>
    <xdr:to>
      <xdr:col>36</xdr:col>
      <xdr:colOff>165100</xdr:colOff>
      <xdr:row>35</xdr:row>
      <xdr:rowOff>15392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59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31919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6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131166</xdr:rowOff>
    </xdr:from>
    <xdr:to>
      <xdr:col>55</xdr:col>
      <xdr:colOff>0</xdr:colOff>
      <xdr:row>55</xdr:row>
      <xdr:rowOff>159436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560916"/>
          <a:ext cx="8382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107544</xdr:rowOff>
    </xdr:from>
    <xdr:to>
      <xdr:col>50</xdr:col>
      <xdr:colOff>114300</xdr:colOff>
      <xdr:row>55</xdr:row>
      <xdr:rowOff>159436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537294"/>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25340</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7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107544</xdr:rowOff>
    </xdr:from>
    <xdr:to>
      <xdr:col>45</xdr:col>
      <xdr:colOff>177800</xdr:colOff>
      <xdr:row>56</xdr:row>
      <xdr:rowOff>65329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537294"/>
          <a:ext cx="889000" cy="1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53822</xdr:rowOff>
    </xdr:from>
    <xdr:to>
      <xdr:col>41</xdr:col>
      <xdr:colOff>50800</xdr:colOff>
      <xdr:row>56</xdr:row>
      <xdr:rowOff>65329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655022"/>
          <a:ext cx="8890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47668</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60317</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8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80366</xdr:rowOff>
    </xdr:from>
    <xdr:to>
      <xdr:col>55</xdr:col>
      <xdr:colOff>50800</xdr:colOff>
      <xdr:row>56</xdr:row>
      <xdr:rowOff>10516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51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103243</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36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108636</xdr:rowOff>
    </xdr:from>
    <xdr:to>
      <xdr:col>50</xdr:col>
      <xdr:colOff>165100</xdr:colOff>
      <xdr:row>56</xdr:row>
      <xdr:rowOff>38786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53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55313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31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56744</xdr:rowOff>
    </xdr:from>
    <xdr:to>
      <xdr:col>46</xdr:col>
      <xdr:colOff>38100</xdr:colOff>
      <xdr:row>55</xdr:row>
      <xdr:rowOff>158344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48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3421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26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14529</xdr:rowOff>
    </xdr:from>
    <xdr:to>
      <xdr:col>41</xdr:col>
      <xdr:colOff>101600</xdr:colOff>
      <xdr:row>56</xdr:row>
      <xdr:rowOff>116129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1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132656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39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3022</xdr:rowOff>
    </xdr:from>
    <xdr:to>
      <xdr:col>36</xdr:col>
      <xdr:colOff>165100</xdr:colOff>
      <xdr:row>56</xdr:row>
      <xdr:rowOff>104622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0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121149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37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37026</xdr:rowOff>
    </xdr:from>
    <xdr:to>
      <xdr:col>55</xdr:col>
      <xdr:colOff>0</xdr:colOff>
      <xdr:row>78</xdr:row>
      <xdr:rowOff>67625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10126"/>
          <a:ext cx="838200" cy="3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37026</xdr:rowOff>
    </xdr:from>
    <xdr:to>
      <xdr:col>50</xdr:col>
      <xdr:colOff>114300</xdr:colOff>
      <xdr:row>78</xdr:row>
      <xdr:rowOff>52636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10126"/>
          <a:ext cx="8890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30069</xdr:rowOff>
    </xdr:from>
    <xdr:to>
      <xdr:col>45</xdr:col>
      <xdr:colOff>177800</xdr:colOff>
      <xdr:row>78</xdr:row>
      <xdr:rowOff>52636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03169"/>
          <a:ext cx="8890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4009</xdr:rowOff>
    </xdr:from>
    <xdr:to>
      <xdr:col>41</xdr:col>
      <xdr:colOff>50800</xdr:colOff>
      <xdr:row>78</xdr:row>
      <xdr:rowOff>30069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77109"/>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16825</xdr:rowOff>
    </xdr:from>
    <xdr:to>
      <xdr:col>55</xdr:col>
      <xdr:colOff>50800</xdr:colOff>
      <xdr:row>78</xdr:row>
      <xdr:rowOff>118425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8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166702</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6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157676</xdr:rowOff>
    </xdr:from>
    <xdr:to>
      <xdr:col>50</xdr:col>
      <xdr:colOff>165100</xdr:colOff>
      <xdr:row>78</xdr:row>
      <xdr:rowOff>87826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78953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45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1836</xdr:rowOff>
    </xdr:from>
    <xdr:to>
      <xdr:col>46</xdr:col>
      <xdr:colOff>38100</xdr:colOff>
      <xdr:row>78</xdr:row>
      <xdr:rowOff>103436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7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94563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46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150719</xdr:rowOff>
    </xdr:from>
    <xdr:to>
      <xdr:col>41</xdr:col>
      <xdr:colOff>101600</xdr:colOff>
      <xdr:row>78</xdr:row>
      <xdr:rowOff>80869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5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71996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4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124659</xdr:rowOff>
    </xdr:from>
    <xdr:to>
      <xdr:col>36</xdr:col>
      <xdr:colOff>165100</xdr:colOff>
      <xdr:row>78</xdr:row>
      <xdr:rowOff>54809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2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45936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41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4324</xdr:rowOff>
    </xdr:from>
    <xdr:to>
      <xdr:col>55</xdr:col>
      <xdr:colOff>0</xdr:colOff>
      <xdr:row>94</xdr:row>
      <xdr:rowOff>101935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120624"/>
          <a:ext cx="838200" cy="9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101935</xdr:rowOff>
    </xdr:from>
    <xdr:to>
      <xdr:col>50</xdr:col>
      <xdr:colOff>114300</xdr:colOff>
      <xdr:row>94</xdr:row>
      <xdr:rowOff>102781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218235"/>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162836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4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102781</xdr:rowOff>
    </xdr:from>
    <xdr:to>
      <xdr:col>45</xdr:col>
      <xdr:colOff>177800</xdr:colOff>
      <xdr:row>94</xdr:row>
      <xdr:rowOff>107193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219081"/>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140822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142078</xdr:rowOff>
    </xdr:from>
    <xdr:to>
      <xdr:col>41</xdr:col>
      <xdr:colOff>50800</xdr:colOff>
      <xdr:row>94</xdr:row>
      <xdr:rowOff>107193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086928"/>
          <a:ext cx="889000" cy="13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157990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4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2542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124974</xdr:rowOff>
    </xdr:from>
    <xdr:to>
      <xdr:col>55</xdr:col>
      <xdr:colOff>50800</xdr:colOff>
      <xdr:row>94</xdr:row>
      <xdr:rowOff>55124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147851</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9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51135</xdr:rowOff>
    </xdr:from>
    <xdr:to>
      <xdr:col>50</xdr:col>
      <xdr:colOff>165100</xdr:colOff>
      <xdr:row>94</xdr:row>
      <xdr:rowOff>152735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16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169262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94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51981</xdr:rowOff>
    </xdr:from>
    <xdr:to>
      <xdr:col>46</xdr:col>
      <xdr:colOff>38100</xdr:colOff>
      <xdr:row>94</xdr:row>
      <xdr:rowOff>153581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16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170108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94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56393</xdr:rowOff>
    </xdr:from>
    <xdr:to>
      <xdr:col>41</xdr:col>
      <xdr:colOff>101600</xdr:colOff>
      <xdr:row>94</xdr:row>
      <xdr:rowOff>157993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17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3070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9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91278</xdr:rowOff>
    </xdr:from>
    <xdr:to>
      <xdr:col>36</xdr:col>
      <xdr:colOff>165100</xdr:colOff>
      <xdr:row>94</xdr:row>
      <xdr:rowOff>21428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37955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81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109002</xdr:rowOff>
    </xdr:from>
    <xdr:to>
      <xdr:col>85</xdr:col>
      <xdr:colOff>127000</xdr:colOff>
      <xdr:row>36</xdr:row>
      <xdr:rowOff>80482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109752"/>
          <a:ext cx="838200" cy="14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80482</xdr:rowOff>
    </xdr:from>
    <xdr:to>
      <xdr:col>81</xdr:col>
      <xdr:colOff>50800</xdr:colOff>
      <xdr:row>37</xdr:row>
      <xdr:rowOff>36286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252682"/>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19086</xdr:rowOff>
    </xdr:from>
    <xdr:to>
      <xdr:col>76</xdr:col>
      <xdr:colOff>114300</xdr:colOff>
      <xdr:row>37</xdr:row>
      <xdr:rowOff>36286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362736"/>
          <a:ext cx="889000" cy="1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19086</xdr:rowOff>
    </xdr:from>
    <xdr:to>
      <xdr:col>71</xdr:col>
      <xdr:colOff>177800</xdr:colOff>
      <xdr:row>38</xdr:row>
      <xdr:rowOff>23658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362736"/>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10503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58202</xdr:rowOff>
    </xdr:from>
    <xdr:to>
      <xdr:col>85</xdr:col>
      <xdr:colOff>177800</xdr:colOff>
      <xdr:row>35</xdr:row>
      <xdr:rowOff>159802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0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81079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9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29682</xdr:rowOff>
    </xdr:from>
    <xdr:to>
      <xdr:col>81</xdr:col>
      <xdr:colOff>101600</xdr:colOff>
      <xdr:row>36</xdr:row>
      <xdr:rowOff>131282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147809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97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156936</xdr:rowOff>
    </xdr:from>
    <xdr:to>
      <xdr:col>76</xdr:col>
      <xdr:colOff>165100</xdr:colOff>
      <xdr:row>37</xdr:row>
      <xdr:rowOff>87086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2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103613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1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139736</xdr:rowOff>
    </xdr:from>
    <xdr:to>
      <xdr:col>72</xdr:col>
      <xdr:colOff>38100</xdr:colOff>
      <xdr:row>37</xdr:row>
      <xdr:rowOff>69886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86413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08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144308</xdr:rowOff>
    </xdr:from>
    <xdr:to>
      <xdr:col>67</xdr:col>
      <xdr:colOff>101600</xdr:colOff>
      <xdr:row>38</xdr:row>
      <xdr:rowOff>74458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65585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8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87762</xdr:rowOff>
    </xdr:from>
    <xdr:to>
      <xdr:col>85</xdr:col>
      <xdr:colOff>127000</xdr:colOff>
      <xdr:row>57</xdr:row>
      <xdr:rowOff>41150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517512"/>
          <a:ext cx="838200" cy="29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22474</xdr:rowOff>
    </xdr:from>
    <xdr:to>
      <xdr:col>81</xdr:col>
      <xdr:colOff>50800</xdr:colOff>
      <xdr:row>57</xdr:row>
      <xdr:rowOff>41150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95124"/>
          <a:ext cx="8890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45791</xdr:rowOff>
    </xdr:from>
    <xdr:to>
      <xdr:col>76</xdr:col>
      <xdr:colOff>114300</xdr:colOff>
      <xdr:row>57</xdr:row>
      <xdr:rowOff>22474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646991"/>
          <a:ext cx="889000" cy="1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105981</xdr:rowOff>
    </xdr:from>
    <xdr:to>
      <xdr:col>71</xdr:col>
      <xdr:colOff>177800</xdr:colOff>
      <xdr:row>56</xdr:row>
      <xdr:rowOff>45791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535731"/>
          <a:ext cx="889000" cy="1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171408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36962</xdr:rowOff>
    </xdr:from>
    <xdr:to>
      <xdr:col>85</xdr:col>
      <xdr:colOff>177800</xdr:colOff>
      <xdr:row>55</xdr:row>
      <xdr:rowOff>138562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46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59839</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31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161800</xdr:rowOff>
    </xdr:from>
    <xdr:to>
      <xdr:col>81</xdr:col>
      <xdr:colOff>101600</xdr:colOff>
      <xdr:row>57</xdr:row>
      <xdr:rowOff>91950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6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83077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5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143124</xdr:rowOff>
    </xdr:from>
    <xdr:to>
      <xdr:col>76</xdr:col>
      <xdr:colOff>165100</xdr:colOff>
      <xdr:row>57</xdr:row>
      <xdr:rowOff>73274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64401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166441</xdr:rowOff>
    </xdr:from>
    <xdr:to>
      <xdr:col>72</xdr:col>
      <xdr:colOff>38100</xdr:colOff>
      <xdr:row>56</xdr:row>
      <xdr:rowOff>96591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9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87718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55181</xdr:rowOff>
    </xdr:from>
    <xdr:to>
      <xdr:col>67</xdr:col>
      <xdr:colOff>101600</xdr:colOff>
      <xdr:row>55</xdr:row>
      <xdr:rowOff>156781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48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1858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26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75791</xdr:rowOff>
    </xdr:from>
    <xdr:to>
      <xdr:col>85</xdr:col>
      <xdr:colOff>127000</xdr:colOff>
      <xdr:row>79</xdr:row>
      <xdr:rowOff>97833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20341"/>
          <a:ext cx="8382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75791</xdr:rowOff>
    </xdr:from>
    <xdr:to>
      <xdr:col>81</xdr:col>
      <xdr:colOff>50800</xdr:colOff>
      <xdr:row>79</xdr:row>
      <xdr:rowOff>93098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20341"/>
          <a:ext cx="889000" cy="1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93098</xdr:rowOff>
    </xdr:from>
    <xdr:to>
      <xdr:col>76</xdr:col>
      <xdr:colOff>114300</xdr:colOff>
      <xdr:row>79</xdr:row>
      <xdr:rowOff>94993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37648"/>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86371</xdr:rowOff>
    </xdr:from>
    <xdr:to>
      <xdr:col>71</xdr:col>
      <xdr:colOff>177800</xdr:colOff>
      <xdr:row>79</xdr:row>
      <xdr:rowOff>94993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30921"/>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47033</xdr:rowOff>
    </xdr:from>
    <xdr:to>
      <xdr:col>85</xdr:col>
      <xdr:colOff>177800</xdr:colOff>
      <xdr:row>79</xdr:row>
      <xdr:rowOff>148633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133410</xdr:rowOff>
    </xdr:from>
    <xdr:ext cx="313932"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24991</xdr:rowOff>
    </xdr:from>
    <xdr:to>
      <xdr:col>81</xdr:col>
      <xdr:colOff>101600</xdr:colOff>
      <xdr:row>79</xdr:row>
      <xdr:rowOff>126591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6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117718</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662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42298</xdr:rowOff>
    </xdr:from>
    <xdr:to>
      <xdr:col>76</xdr:col>
      <xdr:colOff>165100</xdr:colOff>
      <xdr:row>79</xdr:row>
      <xdr:rowOff>143898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135025</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67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44193</xdr:rowOff>
    </xdr:from>
    <xdr:to>
      <xdr:col>72</xdr:col>
      <xdr:colOff>38100</xdr:colOff>
      <xdr:row>79</xdr:row>
      <xdr:rowOff>145793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136920</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81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35571</xdr:rowOff>
    </xdr:from>
    <xdr:to>
      <xdr:col>67</xdr:col>
      <xdr:colOff>101600</xdr:colOff>
      <xdr:row>79</xdr:row>
      <xdr:rowOff>137171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8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128298</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7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57519</xdr:rowOff>
    </xdr:from>
    <xdr:to>
      <xdr:col>85</xdr:col>
      <xdr:colOff>127000</xdr:colOff>
      <xdr:row>94</xdr:row>
      <xdr:rowOff>58576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173819"/>
          <a:ext cx="838200"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52232</xdr:rowOff>
    </xdr:from>
    <xdr:to>
      <xdr:col>81</xdr:col>
      <xdr:colOff>50800</xdr:colOff>
      <xdr:row>94</xdr:row>
      <xdr:rowOff>57519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168532"/>
          <a:ext cx="889000" cy="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52232</xdr:rowOff>
    </xdr:from>
    <xdr:to>
      <xdr:col>76</xdr:col>
      <xdr:colOff>114300</xdr:colOff>
      <xdr:row>94</xdr:row>
      <xdr:rowOff>66433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168532"/>
          <a:ext cx="889000" cy="1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26457</xdr:rowOff>
    </xdr:from>
    <xdr:to>
      <xdr:col>71</xdr:col>
      <xdr:colOff>177800</xdr:colOff>
      <xdr:row>94</xdr:row>
      <xdr:rowOff>66433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142757"/>
          <a:ext cx="889000" cy="3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50325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7776</xdr:rowOff>
    </xdr:from>
    <xdr:to>
      <xdr:col>85</xdr:col>
      <xdr:colOff>177800</xdr:colOff>
      <xdr:row>94</xdr:row>
      <xdr:rowOff>109376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12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30653</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597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6719</xdr:rowOff>
    </xdr:from>
    <xdr:to>
      <xdr:col>81</xdr:col>
      <xdr:colOff>101600</xdr:colOff>
      <xdr:row>94</xdr:row>
      <xdr:rowOff>108319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1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124846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589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1432</xdr:rowOff>
    </xdr:from>
    <xdr:to>
      <xdr:col>76</xdr:col>
      <xdr:colOff>165100</xdr:colOff>
      <xdr:row>94</xdr:row>
      <xdr:rowOff>103032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11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119559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589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15633</xdr:rowOff>
    </xdr:from>
    <xdr:to>
      <xdr:col>72</xdr:col>
      <xdr:colOff>38100</xdr:colOff>
      <xdr:row>94</xdr:row>
      <xdr:rowOff>117233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13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133760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590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147107</xdr:rowOff>
    </xdr:from>
    <xdr:to>
      <xdr:col>67</xdr:col>
      <xdr:colOff>101600</xdr:colOff>
      <xdr:row>94</xdr:row>
      <xdr:rowOff>77257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09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93784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5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総務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コミュニティ施設管理運営事業の普通建設事業費の減により，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下回った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労働費は勤労者福祉施設の大規模改修事業の増により，類似団体平均との差が大きくなったが，一時的な増と見込まれる。</a:t>
          </a:r>
        </a:p>
        <a:p>
          <a:r>
            <a:rPr kumimoji="1" lang="ja-JP" altLang="en-US" sz="1200">
              <a:latin typeface="ＭＳ Ｐゴシック" panose="020B0600070205080204" pitchFamily="50" charset="-128"/>
              <a:ea typeface="ＭＳ Ｐゴシック" panose="020B0600070205080204" pitchFamily="50" charset="-128"/>
            </a:rPr>
            <a:t>　消防費については，盛岡広域消防組合への負担金の増などにより住民一人当たりのコストが</a:t>
          </a:r>
          <a:r>
            <a:rPr kumimoji="1" lang="en-US" altLang="ja-JP" sz="1200">
              <a:latin typeface="ＭＳ Ｐゴシック" panose="020B0600070205080204" pitchFamily="50" charset="-128"/>
              <a:ea typeface="ＭＳ Ｐゴシック" panose="020B0600070205080204" pitchFamily="50" charset="-128"/>
            </a:rPr>
            <a:t>15,207</a:t>
          </a:r>
          <a:r>
            <a:rPr kumimoji="1" lang="ja-JP" altLang="en-US" sz="1200">
              <a:latin typeface="ＭＳ Ｐゴシック" panose="020B0600070205080204" pitchFamily="50" charset="-128"/>
              <a:ea typeface="ＭＳ Ｐゴシック" panose="020B0600070205080204" pitchFamily="50" charset="-128"/>
            </a:rPr>
            <a:t>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200">
              <a:latin typeface="ＭＳ Ｐゴシック" panose="020B0600070205080204" pitchFamily="50" charset="-128"/>
              <a:ea typeface="ＭＳ Ｐゴシック" panose="020B0600070205080204" pitchFamily="50" charset="-128"/>
            </a:rPr>
            <a:t>）となり，２年連続で大幅な増加となった。類似団体平均を上回る状態は平成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年度から継続しており，今後も事務事業の見直し等により適切なコストになるよう努めることとする。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教育費については，公民館施設の大規模改修事業や学校施設の空調設備整備事業等による増で，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同程度のコストとなったが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，一時的な増と見込まれる。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年度から４年連続のマイナスとなっている実質単年度収支について，令和元年度は前年度比</a:t>
          </a:r>
          <a:r>
            <a:rPr kumimoji="1" lang="en-US" altLang="ja-JP" sz="1400">
              <a:latin typeface="ＭＳ ゴシック" pitchFamily="49" charset="-128"/>
              <a:ea typeface="ＭＳ ゴシック" pitchFamily="49" charset="-128"/>
            </a:rPr>
            <a:t>0.46pt</a:t>
          </a:r>
          <a:r>
            <a:rPr kumimoji="1" lang="ja-JP" altLang="en-US" sz="1400">
              <a:latin typeface="ＭＳ ゴシック" pitchFamily="49" charset="-128"/>
              <a:ea typeface="ＭＳ ゴシック" pitchFamily="49" charset="-128"/>
            </a:rPr>
            <a:t>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財政調整基金残高，実質収支額については，それぞれ</a:t>
          </a:r>
          <a:r>
            <a:rPr kumimoji="1" lang="en-US" altLang="ja-JP" sz="1400">
              <a:latin typeface="ＭＳ ゴシック" pitchFamily="49" charset="-128"/>
              <a:ea typeface="ＭＳ ゴシック" pitchFamily="49" charset="-128"/>
            </a:rPr>
            <a:t>0.02pt</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0.97pt</a:t>
          </a:r>
          <a:r>
            <a:rPr kumimoji="1" lang="ja-JP" altLang="en-US" sz="1400">
              <a:latin typeface="ＭＳ ゴシック" pitchFamily="49" charset="-128"/>
              <a:ea typeface="ＭＳ ゴシック" pitchFamily="49" charset="-128"/>
            </a:rPr>
            <a:t>の減となっている。財政調整基金残高の減少は，決算剰余金を積立てた一方で，増大する社会保障経費などによる。</a:t>
          </a:r>
        </a:p>
        <a:p>
          <a:r>
            <a:rPr kumimoji="1" lang="ja-JP" altLang="en-US" sz="1400">
              <a:latin typeface="ＭＳ ゴシック" pitchFamily="49" charset="-128"/>
              <a:ea typeface="ＭＳ ゴシック" pitchFamily="49" charset="-128"/>
            </a:rPr>
            <a:t>　今後も，標準財政規模と財政調整基金のバランスを考慮した基金運用に努めることとする。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年度以降，全会計における連結実質赤字比率は黒字が続いている状況にあるが，病院事業会計において，平成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年度が標準財政規模比△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と，令和元年度が△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％と資金不足が生じている状況である。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病院事業会計において，経営健全化基準は下回ったものの，事業経営が厳しい状況を示していることから，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健全化に向けた経営改善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の取組に努めていく。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32018_&#30427;&#23713;&#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68.599999999999994</v>
          </cell>
          <cell r="CF51">
            <v>64.2</v>
          </cell>
          <cell r="CN51">
            <v>60.6</v>
          </cell>
          <cell r="CV51">
            <v>63</v>
          </cell>
        </row>
        <row r="53">
          <cell r="BX53">
            <v>56.6</v>
          </cell>
          <cell r="CF53">
            <v>58.2</v>
          </cell>
          <cell r="CN53">
            <v>59.6</v>
          </cell>
          <cell r="CV53">
            <v>60.8</v>
          </cell>
        </row>
        <row r="55">
          <cell r="AN55" t="str">
            <v>類似団体内平均値</v>
          </cell>
          <cell r="BX55">
            <v>38.9</v>
          </cell>
          <cell r="CF55">
            <v>37.6</v>
          </cell>
          <cell r="CN55">
            <v>34</v>
          </cell>
          <cell r="CV55">
            <v>33.9</v>
          </cell>
        </row>
        <row r="57">
          <cell r="BX57">
            <v>59.3</v>
          </cell>
          <cell r="CF57">
            <v>60</v>
          </cell>
          <cell r="CN57">
            <v>61.1</v>
          </cell>
          <cell r="CV57">
            <v>61.7</v>
          </cell>
        </row>
        <row r="72">
          <cell r="BP72" t="str">
            <v>H27</v>
          </cell>
          <cell r="BX72" t="str">
            <v>H28</v>
          </cell>
          <cell r="CF72" t="str">
            <v>H29</v>
          </cell>
          <cell r="CN72" t="str">
            <v>H30</v>
          </cell>
          <cell r="CV72" t="str">
            <v>R01</v>
          </cell>
        </row>
        <row r="73">
          <cell r="AN73" t="str">
            <v>当該団体値</v>
          </cell>
          <cell r="BP73">
            <v>73</v>
          </cell>
          <cell r="BX73">
            <v>68.599999999999994</v>
          </cell>
          <cell r="CF73">
            <v>64.2</v>
          </cell>
          <cell r="CN73">
            <v>60.6</v>
          </cell>
          <cell r="CV73">
            <v>63</v>
          </cell>
        </row>
        <row r="75">
          <cell r="BP75">
            <v>10.4</v>
          </cell>
          <cell r="BX75">
            <v>9.6</v>
          </cell>
          <cell r="CF75">
            <v>9.5</v>
          </cell>
          <cell r="CN75">
            <v>9.3000000000000007</v>
          </cell>
          <cell r="CV75">
            <v>9.5</v>
          </cell>
        </row>
        <row r="77">
          <cell r="AN77" t="str">
            <v>類似団体内平均値</v>
          </cell>
          <cell r="BP77">
            <v>41.4</v>
          </cell>
          <cell r="BX77">
            <v>38.9</v>
          </cell>
          <cell r="CF77">
            <v>37.6</v>
          </cell>
          <cell r="CN77">
            <v>34</v>
          </cell>
          <cell r="CV77">
            <v>33.9</v>
          </cell>
        </row>
        <row r="79">
          <cell r="BP79">
            <v>6.7</v>
          </cell>
          <cell r="BX79">
            <v>6.4</v>
          </cell>
          <cell r="CF79">
            <v>6.1</v>
          </cell>
          <cell r="CN79">
            <v>5.9</v>
          </cell>
          <cell r="CV79">
            <v>5.7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116955668</v>
      </c>
      <c r="BO4" s="393"/>
      <c r="BP4" s="393"/>
      <c r="BQ4" s="393"/>
      <c r="BR4" s="393"/>
      <c r="BS4" s="393"/>
      <c r="BT4" s="393"/>
      <c r="BU4" s="394"/>
      <c r="BV4" s="392">
        <v>112067865</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0.6</v>
      </c>
      <c r="CU4" s="399"/>
      <c r="CV4" s="399"/>
      <c r="CW4" s="399"/>
      <c r="CX4" s="399"/>
      <c r="CY4" s="399"/>
      <c r="CZ4" s="399"/>
      <c r="DA4" s="400"/>
      <c r="DB4" s="398">
        <v>1.6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115998661</v>
      </c>
      <c r="BO5" s="430"/>
      <c r="BP5" s="430"/>
      <c r="BQ5" s="430"/>
      <c r="BR5" s="430"/>
      <c r="BS5" s="430"/>
      <c r="BT5" s="430"/>
      <c r="BU5" s="431"/>
      <c r="BV5" s="429">
        <v>110325183</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96.3</v>
      </c>
      <c r="CU5" s="427"/>
      <c r="CV5" s="427"/>
      <c r="CW5" s="427"/>
      <c r="CX5" s="427"/>
      <c r="CY5" s="427"/>
      <c r="CZ5" s="427"/>
      <c r="DA5" s="428"/>
      <c r="DB5" s="426">
        <v>95.1</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957007</v>
      </c>
      <c r="BO6" s="430"/>
      <c r="BP6" s="430"/>
      <c r="BQ6" s="430"/>
      <c r="BR6" s="430"/>
      <c r="BS6" s="430"/>
      <c r="BT6" s="430"/>
      <c r="BU6" s="431"/>
      <c r="BV6" s="429">
        <v>1742682</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103</v>
      </c>
      <c r="CU6" s="467"/>
      <c r="CV6" s="467"/>
      <c r="CW6" s="467"/>
      <c r="CX6" s="467"/>
      <c r="CY6" s="467"/>
      <c r="CZ6" s="467"/>
      <c r="DA6" s="468"/>
      <c r="DB6" s="466">
        <v>103.1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545726</v>
      </c>
      <c r="BO7" s="430"/>
      <c r="BP7" s="430"/>
      <c r="BQ7" s="430"/>
      <c r="BR7" s="430"/>
      <c r="BS7" s="430"/>
      <c r="BT7" s="430"/>
      <c r="BU7" s="431"/>
      <c r="BV7" s="429">
        <v>712597</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63970173</v>
      </c>
      <c r="CU7" s="430"/>
      <c r="CV7" s="430"/>
      <c r="CW7" s="430"/>
      <c r="CX7" s="430"/>
      <c r="CY7" s="430"/>
      <c r="CZ7" s="430"/>
      <c r="DA7" s="431"/>
      <c r="DB7" s="429">
        <v>63911655</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411281</v>
      </c>
      <c r="BO8" s="430"/>
      <c r="BP8" s="430"/>
      <c r="BQ8" s="430"/>
      <c r="BR8" s="430"/>
      <c r="BS8" s="430"/>
      <c r="BT8" s="430"/>
      <c r="BU8" s="431"/>
      <c r="BV8" s="429">
        <v>1030085</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0.75</v>
      </c>
      <c r="CU8" s="470"/>
      <c r="CV8" s="470"/>
      <c r="CW8" s="470"/>
      <c r="CX8" s="470"/>
      <c r="CY8" s="470"/>
      <c r="CZ8" s="470"/>
      <c r="DA8" s="471"/>
      <c r="DB8" s="469">
        <v>0.75</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297631</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93</v>
      </c>
      <c r="AV9" s="462"/>
      <c r="AW9" s="462"/>
      <c r="AX9" s="462"/>
      <c r="AY9" s="463" t="s">
        <v>116</v>
      </c>
      <c r="AZ9" s="464"/>
      <c r="BA9" s="464"/>
      <c r="BB9" s="464"/>
      <c r="BC9" s="464"/>
      <c r="BD9" s="464"/>
      <c r="BE9" s="464"/>
      <c r="BF9" s="464"/>
      <c r="BG9" s="464"/>
      <c r="BH9" s="464"/>
      <c r="BI9" s="464"/>
      <c r="BJ9" s="464"/>
      <c r="BK9" s="464"/>
      <c r="BL9" s="464"/>
      <c r="BM9" s="465"/>
      <c r="BN9" s="429">
        <v>-618804</v>
      </c>
      <c r="BO9" s="430"/>
      <c r="BP9" s="430"/>
      <c r="BQ9" s="430"/>
      <c r="BR9" s="430"/>
      <c r="BS9" s="430"/>
      <c r="BT9" s="430"/>
      <c r="BU9" s="431"/>
      <c r="BV9" s="429">
        <v>-176488</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16.399999999999999</v>
      </c>
      <c r="CU9" s="427"/>
      <c r="CV9" s="427"/>
      <c r="CW9" s="427"/>
      <c r="CX9" s="427"/>
      <c r="CY9" s="427"/>
      <c r="CZ9" s="427"/>
      <c r="DA9" s="428"/>
      <c r="DB9" s="426">
        <v>16.5</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298348</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1098926</v>
      </c>
      <c r="BO10" s="430"/>
      <c r="BP10" s="430"/>
      <c r="BQ10" s="430"/>
      <c r="BR10" s="430"/>
      <c r="BS10" s="430"/>
      <c r="BT10" s="430"/>
      <c r="BU10" s="431"/>
      <c r="BV10" s="429">
        <v>983485</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288470</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1104952</v>
      </c>
      <c r="BO12" s="430"/>
      <c r="BP12" s="430"/>
      <c r="BQ12" s="430"/>
      <c r="BR12" s="430"/>
      <c r="BS12" s="430"/>
      <c r="BT12" s="430"/>
      <c r="BU12" s="431"/>
      <c r="BV12" s="429">
        <v>1141479</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139</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286796</v>
      </c>
      <c r="S13" s="514"/>
      <c r="T13" s="514"/>
      <c r="U13" s="514"/>
      <c r="V13" s="515"/>
      <c r="W13" s="445" t="s">
        <v>141</v>
      </c>
      <c r="X13" s="446"/>
      <c r="Y13" s="446"/>
      <c r="Z13" s="446"/>
      <c r="AA13" s="446"/>
      <c r="AB13" s="436"/>
      <c r="AC13" s="480">
        <v>4797</v>
      </c>
      <c r="AD13" s="481"/>
      <c r="AE13" s="481"/>
      <c r="AF13" s="481"/>
      <c r="AG13" s="523"/>
      <c r="AH13" s="480">
        <v>5016</v>
      </c>
      <c r="AI13" s="481"/>
      <c r="AJ13" s="481"/>
      <c r="AK13" s="481"/>
      <c r="AL13" s="482"/>
      <c r="AM13" s="458" t="s">
        <v>142</v>
      </c>
      <c r="AN13" s="459"/>
      <c r="AO13" s="459"/>
      <c r="AP13" s="459"/>
      <c r="AQ13" s="459"/>
      <c r="AR13" s="459"/>
      <c r="AS13" s="459"/>
      <c r="AT13" s="460"/>
      <c r="AU13" s="461" t="s">
        <v>136</v>
      </c>
      <c r="AV13" s="462"/>
      <c r="AW13" s="462"/>
      <c r="AX13" s="462"/>
      <c r="AY13" s="463" t="s">
        <v>143</v>
      </c>
      <c r="AZ13" s="464"/>
      <c r="BA13" s="464"/>
      <c r="BB13" s="464"/>
      <c r="BC13" s="464"/>
      <c r="BD13" s="464"/>
      <c r="BE13" s="464"/>
      <c r="BF13" s="464"/>
      <c r="BG13" s="464"/>
      <c r="BH13" s="464"/>
      <c r="BI13" s="464"/>
      <c r="BJ13" s="464"/>
      <c r="BK13" s="464"/>
      <c r="BL13" s="464"/>
      <c r="BM13" s="465"/>
      <c r="BN13" s="429">
        <v>-624830</v>
      </c>
      <c r="BO13" s="430"/>
      <c r="BP13" s="430"/>
      <c r="BQ13" s="430"/>
      <c r="BR13" s="430"/>
      <c r="BS13" s="430"/>
      <c r="BT13" s="430"/>
      <c r="BU13" s="431"/>
      <c r="BV13" s="429">
        <v>-334482</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9.5</v>
      </c>
      <c r="CU13" s="427"/>
      <c r="CV13" s="427"/>
      <c r="CW13" s="427"/>
      <c r="CX13" s="427"/>
      <c r="CY13" s="427"/>
      <c r="CZ13" s="427"/>
      <c r="DA13" s="428"/>
      <c r="DB13" s="426">
        <v>9.3000000000000007</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290136</v>
      </c>
      <c r="S14" s="514"/>
      <c r="T14" s="514"/>
      <c r="U14" s="514"/>
      <c r="V14" s="515"/>
      <c r="W14" s="419"/>
      <c r="X14" s="420"/>
      <c r="Y14" s="420"/>
      <c r="Z14" s="420"/>
      <c r="AA14" s="420"/>
      <c r="AB14" s="409"/>
      <c r="AC14" s="516">
        <v>3.4</v>
      </c>
      <c r="AD14" s="517"/>
      <c r="AE14" s="517"/>
      <c r="AF14" s="517"/>
      <c r="AG14" s="518"/>
      <c r="AH14" s="516">
        <v>3.7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63</v>
      </c>
      <c r="CU14" s="528"/>
      <c r="CV14" s="528"/>
      <c r="CW14" s="528"/>
      <c r="CX14" s="528"/>
      <c r="CY14" s="528"/>
      <c r="CZ14" s="528"/>
      <c r="DA14" s="529"/>
      <c r="DB14" s="527">
        <v>60.6</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140</v>
      </c>
      <c r="N15" s="521"/>
      <c r="O15" s="521"/>
      <c r="P15" s="521"/>
      <c r="Q15" s="522"/>
      <c r="R15" s="513">
        <v>288667</v>
      </c>
      <c r="S15" s="514"/>
      <c r="T15" s="514"/>
      <c r="U15" s="514"/>
      <c r="V15" s="515"/>
      <c r="W15" s="445" t="s">
        <v>147</v>
      </c>
      <c r="X15" s="446"/>
      <c r="Y15" s="446"/>
      <c r="Z15" s="446"/>
      <c r="AA15" s="446"/>
      <c r="AB15" s="436"/>
      <c r="AC15" s="480">
        <v>20013</v>
      </c>
      <c r="AD15" s="481"/>
      <c r="AE15" s="481"/>
      <c r="AF15" s="481"/>
      <c r="AG15" s="523"/>
      <c r="AH15" s="480">
        <v>18242</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36725443</v>
      </c>
      <c r="BO15" s="393"/>
      <c r="BP15" s="393"/>
      <c r="BQ15" s="393"/>
      <c r="BR15" s="393"/>
      <c r="BS15" s="393"/>
      <c r="BT15" s="393"/>
      <c r="BU15" s="394"/>
      <c r="BV15" s="392">
        <v>36556560</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14.3</v>
      </c>
      <c r="AD16" s="517"/>
      <c r="AE16" s="517"/>
      <c r="AF16" s="517"/>
      <c r="AG16" s="518"/>
      <c r="AH16" s="516">
        <v>13.5</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48966122</v>
      </c>
      <c r="BO16" s="430"/>
      <c r="BP16" s="430"/>
      <c r="BQ16" s="430"/>
      <c r="BR16" s="430"/>
      <c r="BS16" s="430"/>
      <c r="BT16" s="430"/>
      <c r="BU16" s="431"/>
      <c r="BV16" s="429">
        <v>48154857</v>
      </c>
      <c r="BW16" s="430"/>
      <c r="BX16" s="430"/>
      <c r="BY16" s="430"/>
      <c r="BZ16" s="430"/>
      <c r="CA16" s="430"/>
      <c r="CB16" s="430"/>
      <c r="CC16" s="431"/>
      <c r="CD16" s="201"/>
      <c r="CE16" s="539" t="s">
        <v>153</v>
      </c>
      <c r="CF16" s="539"/>
      <c r="CG16" s="539"/>
      <c r="CH16" s="539"/>
      <c r="CI16" s="539"/>
      <c r="CJ16" s="539"/>
      <c r="CK16" s="539"/>
      <c r="CL16" s="539"/>
      <c r="CM16" s="539"/>
      <c r="CN16" s="539"/>
      <c r="CO16" s="539"/>
      <c r="CP16" s="539"/>
      <c r="CQ16" s="539"/>
      <c r="CR16" s="539"/>
      <c r="CS16" s="540"/>
      <c r="CT16" s="426">
        <v>7.7</v>
      </c>
      <c r="CU16" s="427"/>
      <c r="CV16" s="427"/>
      <c r="CW16" s="427"/>
      <c r="CX16" s="427"/>
      <c r="CY16" s="427"/>
      <c r="CZ16" s="427"/>
      <c r="DA16" s="428"/>
      <c r="DB16" s="426">
        <v>5.5</v>
      </c>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151</v>
      </c>
      <c r="S17" s="534"/>
      <c r="T17" s="534"/>
      <c r="U17" s="534"/>
      <c r="V17" s="535"/>
      <c r="W17" s="445" t="s">
        <v>155</v>
      </c>
      <c r="X17" s="446"/>
      <c r="Y17" s="446"/>
      <c r="Z17" s="446"/>
      <c r="AA17" s="446"/>
      <c r="AB17" s="436"/>
      <c r="AC17" s="480">
        <v>115081</v>
      </c>
      <c r="AD17" s="481"/>
      <c r="AE17" s="481"/>
      <c r="AF17" s="481"/>
      <c r="AG17" s="523"/>
      <c r="AH17" s="480">
        <v>112277</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47137503</v>
      </c>
      <c r="BO17" s="430"/>
      <c r="BP17" s="430"/>
      <c r="BQ17" s="430"/>
      <c r="BR17" s="430"/>
      <c r="BS17" s="430"/>
      <c r="BT17" s="430"/>
      <c r="BU17" s="431"/>
      <c r="BV17" s="429">
        <v>46940403</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886.47</v>
      </c>
      <c r="M18" s="545"/>
      <c r="N18" s="545"/>
      <c r="O18" s="545"/>
      <c r="P18" s="545"/>
      <c r="Q18" s="545"/>
      <c r="R18" s="546"/>
      <c r="S18" s="546"/>
      <c r="T18" s="546"/>
      <c r="U18" s="546"/>
      <c r="V18" s="547"/>
      <c r="W18" s="447"/>
      <c r="X18" s="448"/>
      <c r="Y18" s="448"/>
      <c r="Z18" s="448"/>
      <c r="AA18" s="448"/>
      <c r="AB18" s="439"/>
      <c r="AC18" s="548">
        <v>82.3</v>
      </c>
      <c r="AD18" s="549"/>
      <c r="AE18" s="549"/>
      <c r="AF18" s="549"/>
      <c r="AG18" s="550"/>
      <c r="AH18" s="548">
        <v>82.8</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62968577</v>
      </c>
      <c r="BO18" s="430"/>
      <c r="BP18" s="430"/>
      <c r="BQ18" s="430"/>
      <c r="BR18" s="430"/>
      <c r="BS18" s="430"/>
      <c r="BT18" s="430"/>
      <c r="BU18" s="431"/>
      <c r="BV18" s="429">
        <v>62388001</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336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73688883</v>
      </c>
      <c r="BO19" s="430"/>
      <c r="BP19" s="430"/>
      <c r="BQ19" s="430"/>
      <c r="BR19" s="430"/>
      <c r="BS19" s="430"/>
      <c r="BT19" s="430"/>
      <c r="BU19" s="431"/>
      <c r="BV19" s="429">
        <v>74181491</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129718</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133374073</v>
      </c>
      <c r="BO23" s="430"/>
      <c r="BP23" s="430"/>
      <c r="BQ23" s="430"/>
      <c r="BR23" s="430"/>
      <c r="BS23" s="430"/>
      <c r="BT23" s="430"/>
      <c r="BU23" s="431"/>
      <c r="BV23" s="429">
        <v>131002651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11380</v>
      </c>
      <c r="R24" s="481"/>
      <c r="S24" s="481"/>
      <c r="T24" s="481"/>
      <c r="U24" s="481"/>
      <c r="V24" s="523"/>
      <c r="W24" s="582"/>
      <c r="X24" s="570"/>
      <c r="Y24" s="571"/>
      <c r="Z24" s="479" t="s">
        <v>171</v>
      </c>
      <c r="AA24" s="459"/>
      <c r="AB24" s="459"/>
      <c r="AC24" s="459"/>
      <c r="AD24" s="459"/>
      <c r="AE24" s="459"/>
      <c r="AF24" s="459"/>
      <c r="AG24" s="460"/>
      <c r="AH24" s="480">
        <v>1644</v>
      </c>
      <c r="AI24" s="481"/>
      <c r="AJ24" s="481"/>
      <c r="AK24" s="481"/>
      <c r="AL24" s="523"/>
      <c r="AM24" s="480">
        <v>5107908</v>
      </c>
      <c r="AN24" s="481"/>
      <c r="AO24" s="481"/>
      <c r="AP24" s="481"/>
      <c r="AQ24" s="481"/>
      <c r="AR24" s="523"/>
      <c r="AS24" s="480">
        <v>3107</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109869367</v>
      </c>
      <c r="BO24" s="430"/>
      <c r="BP24" s="430"/>
      <c r="BQ24" s="430"/>
      <c r="BR24" s="430"/>
      <c r="BS24" s="430"/>
      <c r="BT24" s="430"/>
      <c r="BU24" s="431"/>
      <c r="BV24" s="429">
        <v>107309025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2</v>
      </c>
      <c r="M25" s="481"/>
      <c r="N25" s="481"/>
      <c r="O25" s="481"/>
      <c r="P25" s="523"/>
      <c r="Q25" s="480">
        <v>8820</v>
      </c>
      <c r="R25" s="481"/>
      <c r="S25" s="481"/>
      <c r="T25" s="481"/>
      <c r="U25" s="481"/>
      <c r="V25" s="523"/>
      <c r="W25" s="582"/>
      <c r="X25" s="570"/>
      <c r="Y25" s="571"/>
      <c r="Z25" s="479" t="s">
        <v>174</v>
      </c>
      <c r="AA25" s="459"/>
      <c r="AB25" s="459"/>
      <c r="AC25" s="459"/>
      <c r="AD25" s="459"/>
      <c r="AE25" s="459"/>
      <c r="AF25" s="459"/>
      <c r="AG25" s="460"/>
      <c r="AH25" s="480" t="s">
        <v>130</v>
      </c>
      <c r="AI25" s="481"/>
      <c r="AJ25" s="481"/>
      <c r="AK25" s="481"/>
      <c r="AL25" s="523"/>
      <c r="AM25" s="480" t="s">
        <v>130</v>
      </c>
      <c r="AN25" s="481"/>
      <c r="AO25" s="481"/>
      <c r="AP25" s="481"/>
      <c r="AQ25" s="481"/>
      <c r="AR25" s="523"/>
      <c r="AS25" s="480" t="s">
        <v>130</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48774847</v>
      </c>
      <c r="BO25" s="393"/>
      <c r="BP25" s="393"/>
      <c r="BQ25" s="393"/>
      <c r="BR25" s="393"/>
      <c r="BS25" s="393"/>
      <c r="BT25" s="393"/>
      <c r="BU25" s="394"/>
      <c r="BV25" s="392">
        <v>39804896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7210</v>
      </c>
      <c r="R26" s="481"/>
      <c r="S26" s="481"/>
      <c r="T26" s="481"/>
      <c r="U26" s="481"/>
      <c r="V26" s="523"/>
      <c r="W26" s="582"/>
      <c r="X26" s="570"/>
      <c r="Y26" s="571"/>
      <c r="Z26" s="479" t="s">
        <v>177</v>
      </c>
      <c r="AA26" s="592"/>
      <c r="AB26" s="592"/>
      <c r="AC26" s="592"/>
      <c r="AD26" s="592"/>
      <c r="AE26" s="592"/>
      <c r="AF26" s="592"/>
      <c r="AG26" s="593"/>
      <c r="AH26" s="480">
        <v>234</v>
      </c>
      <c r="AI26" s="481"/>
      <c r="AJ26" s="481"/>
      <c r="AK26" s="481"/>
      <c r="AL26" s="523"/>
      <c r="AM26" s="480">
        <v>746694</v>
      </c>
      <c r="AN26" s="481"/>
      <c r="AO26" s="481"/>
      <c r="AP26" s="481"/>
      <c r="AQ26" s="481"/>
      <c r="AR26" s="523"/>
      <c r="AS26" s="480">
        <v>3191</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139</v>
      </c>
      <c r="BO26" s="430"/>
      <c r="BP26" s="430"/>
      <c r="BQ26" s="430"/>
      <c r="BR26" s="430"/>
      <c r="BS26" s="430"/>
      <c r="BT26" s="430"/>
      <c r="BU26" s="431"/>
      <c r="BV26" s="429" t="s">
        <v>130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7110</v>
      </c>
      <c r="R27" s="481"/>
      <c r="S27" s="481"/>
      <c r="T27" s="481"/>
      <c r="U27" s="481"/>
      <c r="V27" s="523"/>
      <c r="W27" s="582"/>
      <c r="X27" s="570"/>
      <c r="Y27" s="571"/>
      <c r="Z27" s="479" t="s">
        <v>180</v>
      </c>
      <c r="AA27" s="459"/>
      <c r="AB27" s="459"/>
      <c r="AC27" s="459"/>
      <c r="AD27" s="459"/>
      <c r="AE27" s="459"/>
      <c r="AF27" s="459"/>
      <c r="AG27" s="460"/>
      <c r="AH27" s="480">
        <v>71</v>
      </c>
      <c r="AI27" s="481"/>
      <c r="AJ27" s="481"/>
      <c r="AK27" s="481"/>
      <c r="AL27" s="523"/>
      <c r="AM27" s="480">
        <v>281809</v>
      </c>
      <c r="AN27" s="481"/>
      <c r="AO27" s="481"/>
      <c r="AP27" s="481"/>
      <c r="AQ27" s="481"/>
      <c r="AR27" s="523"/>
      <c r="AS27" s="480">
        <v>3969</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v>4797500</v>
      </c>
      <c r="BO27" s="606"/>
      <c r="BP27" s="606"/>
      <c r="BQ27" s="606"/>
      <c r="BR27" s="606"/>
      <c r="BS27" s="606"/>
      <c r="BT27" s="606"/>
      <c r="BU27" s="607"/>
      <c r="BV27" s="605">
        <v>4797500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182</v>
      </c>
      <c r="F28" s="459"/>
      <c r="G28" s="459"/>
      <c r="H28" s="459"/>
      <c r="I28" s="459"/>
      <c r="J28" s="459"/>
      <c r="K28" s="460"/>
      <c r="L28" s="480">
        <v>1</v>
      </c>
      <c r="M28" s="481"/>
      <c r="N28" s="481"/>
      <c r="O28" s="481"/>
      <c r="P28" s="523"/>
      <c r="Q28" s="480">
        <v>6450</v>
      </c>
      <c r="R28" s="481"/>
      <c r="S28" s="481"/>
      <c r="T28" s="481"/>
      <c r="U28" s="481"/>
      <c r="V28" s="523"/>
      <c r="W28" s="582"/>
      <c r="X28" s="570"/>
      <c r="Y28" s="571"/>
      <c r="Z28" s="479" t="s">
        <v>183</v>
      </c>
      <c r="AA28" s="459"/>
      <c r="AB28" s="459"/>
      <c r="AC28" s="459"/>
      <c r="AD28" s="459"/>
      <c r="AE28" s="459"/>
      <c r="AF28" s="459"/>
      <c r="AG28" s="460"/>
      <c r="AH28" s="480" t="s">
        <v>130</v>
      </c>
      <c r="AI28" s="481"/>
      <c r="AJ28" s="481"/>
      <c r="AK28" s="481"/>
      <c r="AL28" s="523"/>
      <c r="AM28" s="480" t="s">
        <v>130</v>
      </c>
      <c r="AN28" s="481"/>
      <c r="AO28" s="481"/>
      <c r="AP28" s="481"/>
      <c r="AQ28" s="481"/>
      <c r="AR28" s="523"/>
      <c r="AS28" s="480" t="s">
        <v>130</v>
      </c>
      <c r="AT28" s="481"/>
      <c r="AU28" s="481"/>
      <c r="AV28" s="481"/>
      <c r="AW28" s="481"/>
      <c r="AX28" s="482"/>
      <c r="AY28" s="608" t="s">
        <v>184</v>
      </c>
      <c r="AZ28" s="609"/>
      <c r="BA28" s="609"/>
      <c r="BB28" s="610"/>
      <c r="BC28" s="389" t="s">
        <v>47</v>
      </c>
      <c r="BD28" s="390"/>
      <c r="BE28" s="390"/>
      <c r="BF28" s="390"/>
      <c r="BG28" s="390"/>
      <c r="BH28" s="390"/>
      <c r="BI28" s="390"/>
      <c r="BJ28" s="390"/>
      <c r="BK28" s="390"/>
      <c r="BL28" s="390"/>
      <c r="BM28" s="391"/>
      <c r="BN28" s="392">
        <v>7726863</v>
      </c>
      <c r="BO28" s="393"/>
      <c r="BP28" s="393"/>
      <c r="BQ28" s="393"/>
      <c r="BR28" s="393"/>
      <c r="BS28" s="393"/>
      <c r="BT28" s="393"/>
      <c r="BU28" s="394"/>
      <c r="BV28" s="392">
        <v>7732889</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185</v>
      </c>
      <c r="F29" s="459"/>
      <c r="G29" s="459"/>
      <c r="H29" s="459"/>
      <c r="I29" s="459"/>
      <c r="J29" s="459"/>
      <c r="K29" s="460"/>
      <c r="L29" s="480">
        <v>36</v>
      </c>
      <c r="M29" s="481"/>
      <c r="N29" s="481"/>
      <c r="O29" s="481"/>
      <c r="P29" s="523"/>
      <c r="Q29" s="480">
        <v>6170</v>
      </c>
      <c r="R29" s="481"/>
      <c r="S29" s="481"/>
      <c r="T29" s="481"/>
      <c r="U29" s="481"/>
      <c r="V29" s="523"/>
      <c r="W29" s="583"/>
      <c r="X29" s="584"/>
      <c r="Y29" s="585"/>
      <c r="Z29" s="479" t="s">
        <v>186</v>
      </c>
      <c r="AA29" s="459"/>
      <c r="AB29" s="459"/>
      <c r="AC29" s="459"/>
      <c r="AD29" s="459"/>
      <c r="AE29" s="459"/>
      <c r="AF29" s="459"/>
      <c r="AG29" s="460"/>
      <c r="AH29" s="480">
        <v>1715</v>
      </c>
      <c r="AI29" s="481"/>
      <c r="AJ29" s="481"/>
      <c r="AK29" s="481"/>
      <c r="AL29" s="523"/>
      <c r="AM29" s="480">
        <v>5389717</v>
      </c>
      <c r="AN29" s="481"/>
      <c r="AO29" s="481"/>
      <c r="AP29" s="481"/>
      <c r="AQ29" s="481"/>
      <c r="AR29" s="523"/>
      <c r="AS29" s="480">
        <v>3143</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306087</v>
      </c>
      <c r="BO29" s="430"/>
      <c r="BP29" s="430"/>
      <c r="BQ29" s="430"/>
      <c r="BR29" s="430"/>
      <c r="BS29" s="430"/>
      <c r="BT29" s="430"/>
      <c r="BU29" s="431"/>
      <c r="BV29" s="429">
        <v>307391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99.4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4943935</v>
      </c>
      <c r="BO30" s="606"/>
      <c r="BP30" s="606"/>
      <c r="BQ30" s="606"/>
      <c r="BR30" s="606"/>
      <c r="BS30" s="606"/>
      <c r="BT30" s="606"/>
      <c r="BU30" s="607"/>
      <c r="BV30" s="605">
        <v>5256595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197</v>
      </c>
      <c r="V33" s="453"/>
      <c r="W33" s="418" t="s">
        <v>198</v>
      </c>
      <c r="X33" s="418"/>
      <c r="Y33" s="418"/>
      <c r="Z33" s="418"/>
      <c r="AA33" s="418"/>
      <c r="AB33" s="418"/>
      <c r="AC33" s="418"/>
      <c r="AD33" s="418"/>
      <c r="AE33" s="418"/>
      <c r="AF33" s="418"/>
      <c r="AG33" s="418"/>
      <c r="AH33" s="418"/>
      <c r="AI33" s="418"/>
      <c r="AJ33" s="418"/>
      <c r="AK33" s="418"/>
      <c r="AL33" s="216"/>
      <c r="AM33" s="453" t="s">
        <v>195</v>
      </c>
      <c r="AN33" s="453"/>
      <c r="AO33" s="418" t="s">
        <v>198</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195</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国民健康保険費特別会計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10</v>
      </c>
      <c r="BF34" s="618"/>
      <c r="BG34" s="619" t="str">
        <f>IF('各会計、関係団体の財政状況及び健全化判断比率'!B34="","",'各会計、関係団体の財政状況及び健全化判断比率'!B34)</f>
        <v>農業集落排水事業費特別会計</v>
      </c>
      <c r="BH34" s="619"/>
      <c r="BI34" s="619"/>
      <c r="BJ34" s="619"/>
      <c r="BK34" s="619"/>
      <c r="BL34" s="619"/>
      <c r="BM34" s="619"/>
      <c r="BN34" s="619"/>
      <c r="BO34" s="619"/>
      <c r="BP34" s="619"/>
      <c r="BQ34" s="619"/>
      <c r="BR34" s="619"/>
      <c r="BS34" s="619"/>
      <c r="BT34" s="619"/>
      <c r="BU34" s="619"/>
      <c r="BV34" s="214"/>
      <c r="BW34" s="618">
        <f>IF(BY34="","",MAX(C34:D43,U34:V43,AM34:AN43,BE34:BF43)+1)</f>
        <v>14</v>
      </c>
      <c r="BX34" s="618"/>
      <c r="BY34" s="619" t="str">
        <f>IF('各会計、関係団体の財政状況及び健全化判断比率'!B68="","",'各会計、関係団体の財政状況及び健全化判断比率'!B68)</f>
        <v>盛岡地区広域消防組合</v>
      </c>
      <c r="BZ34" s="619"/>
      <c r="CA34" s="619"/>
      <c r="CB34" s="619"/>
      <c r="CC34" s="619"/>
      <c r="CD34" s="619"/>
      <c r="CE34" s="619"/>
      <c r="CF34" s="619"/>
      <c r="CG34" s="619"/>
      <c r="CH34" s="619"/>
      <c r="CI34" s="619"/>
      <c r="CJ34" s="619"/>
      <c r="CK34" s="619"/>
      <c r="CL34" s="619"/>
      <c r="CM34" s="619"/>
      <c r="CN34" s="214"/>
      <c r="CO34" s="618">
        <f>IF(CQ34="","",MAX(C34:D43,U34:V43,AM34:AN43,BE34:BF43,BW34:BX43)+1)</f>
        <v>23</v>
      </c>
      <c r="CP34" s="618"/>
      <c r="CQ34" s="619" t="str">
        <f>IF('各会計、関係団体の財政状況及び健全化判断比率'!BS7="","",'各会計、関係団体の財政状況及び健全化判断比率'!BS7)</f>
        <v>（財）地場産業振興センター</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母子父子寡婦福祉資金貸付事業費特別会計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介護保険費特別会計</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IF('各会計、関係団体の財政状況及び健全化判断比率'!B32="","",'各会計、関係団体の財政状況及び健全化判断比率'!B32)</f>
        <v>下水道事業会計</v>
      </c>
      <c r="AP35" s="619"/>
      <c r="AQ35" s="619"/>
      <c r="AR35" s="619"/>
      <c r="AS35" s="619"/>
      <c r="AT35" s="619"/>
      <c r="AU35" s="619"/>
      <c r="AV35" s="619"/>
      <c r="AW35" s="619"/>
      <c r="AX35" s="619"/>
      <c r="AY35" s="619"/>
      <c r="AZ35" s="619"/>
      <c r="BA35" s="619"/>
      <c r="BB35" s="619"/>
      <c r="BC35" s="619"/>
      <c r="BD35" s="214"/>
      <c r="BE35" s="618">
        <f t="shared" ref="BE35:BE43" si="1">IF(BG35="","",BE34+1)</f>
        <v>11</v>
      </c>
      <c r="BF35" s="618"/>
      <c r="BG35" s="619" t="str">
        <f>IF('各会計、関係団体の財政状況及び健全化判断比率'!B35="","",'各会計、関係団体の財政状況及び健全化判断比率'!B35)</f>
        <v>公設浄化槽事業費特別会計</v>
      </c>
      <c r="BH35" s="619"/>
      <c r="BI35" s="619"/>
      <c r="BJ35" s="619"/>
      <c r="BK35" s="619"/>
      <c r="BL35" s="619"/>
      <c r="BM35" s="619"/>
      <c r="BN35" s="619"/>
      <c r="BO35" s="619"/>
      <c r="BP35" s="619"/>
      <c r="BQ35" s="619"/>
      <c r="BR35" s="619"/>
      <c r="BS35" s="619"/>
      <c r="BT35" s="619"/>
      <c r="BU35" s="619"/>
      <c r="BV35" s="214"/>
      <c r="BW35" s="618">
        <f t="shared" ref="BW35:BW43" si="2">IF(BY35="","",BW34+1)</f>
        <v>15</v>
      </c>
      <c r="BX35" s="618"/>
      <c r="BY35" s="619" t="str">
        <f>IF('各会計、関係団体の財政状況及び健全化判断比率'!B69="","",'各会計、関係団体の財政状況及び健全化判断比率'!B69)</f>
        <v>盛岡・紫波地区環境施設組合</v>
      </c>
      <c r="BZ35" s="619"/>
      <c r="CA35" s="619"/>
      <c r="CB35" s="619"/>
      <c r="CC35" s="619"/>
      <c r="CD35" s="619"/>
      <c r="CE35" s="619"/>
      <c r="CF35" s="619"/>
      <c r="CG35" s="619"/>
      <c r="CH35" s="619"/>
      <c r="CI35" s="619"/>
      <c r="CJ35" s="619"/>
      <c r="CK35" s="619"/>
      <c r="CL35" s="619"/>
      <c r="CM35" s="619"/>
      <c r="CN35" s="214"/>
      <c r="CO35" s="618">
        <f t="shared" ref="CO35:CO43" si="3">IF(CQ35="","",CO34+1)</f>
        <v>24</v>
      </c>
      <c r="CP35" s="618"/>
      <c r="CQ35" s="619" t="str">
        <f>IF('各会計、関係団体の財政状況及び健全化判断比率'!BS8="","",'各会計、関係団体の財政状況及び健全化判断比率'!BS8)</f>
        <v>盛岡まちづくり（株）</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土地取得事業費特別会計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後期高齢者医療費特別会計</v>
      </c>
      <c r="X36" s="619"/>
      <c r="Y36" s="619"/>
      <c r="Z36" s="619"/>
      <c r="AA36" s="619"/>
      <c r="AB36" s="619"/>
      <c r="AC36" s="619"/>
      <c r="AD36" s="619"/>
      <c r="AE36" s="619"/>
      <c r="AF36" s="619"/>
      <c r="AG36" s="619"/>
      <c r="AH36" s="619"/>
      <c r="AI36" s="619"/>
      <c r="AJ36" s="619"/>
      <c r="AK36" s="619"/>
      <c r="AL36" s="214"/>
      <c r="AM36" s="618">
        <f t="shared" si="0"/>
        <v>9</v>
      </c>
      <c r="AN36" s="618"/>
      <c r="AO36" s="619" t="str">
        <f>IF('各会計、関係団体の財政状況及び健全化判断比率'!B33="","",'各会計、関係団体の財政状況及び健全化判断比率'!B33)</f>
        <v>病院事業会計</v>
      </c>
      <c r="AP36" s="619"/>
      <c r="AQ36" s="619"/>
      <c r="AR36" s="619"/>
      <c r="AS36" s="619"/>
      <c r="AT36" s="619"/>
      <c r="AU36" s="619"/>
      <c r="AV36" s="619"/>
      <c r="AW36" s="619"/>
      <c r="AX36" s="619"/>
      <c r="AY36" s="619"/>
      <c r="AZ36" s="619"/>
      <c r="BA36" s="619"/>
      <c r="BB36" s="619"/>
      <c r="BC36" s="619"/>
      <c r="BD36" s="214"/>
      <c r="BE36" s="618">
        <f t="shared" si="1"/>
        <v>12</v>
      </c>
      <c r="BF36" s="618"/>
      <c r="BG36" s="619" t="str">
        <f>IF('各会計、関係団体の財政状況及び健全化判断比率'!B36="","",'各会計、関係団体の財政状況及び健全化判断比率'!B36)</f>
        <v>中央卸売市場費特別会計</v>
      </c>
      <c r="BH36" s="619"/>
      <c r="BI36" s="619"/>
      <c r="BJ36" s="619"/>
      <c r="BK36" s="619"/>
      <c r="BL36" s="619"/>
      <c r="BM36" s="619"/>
      <c r="BN36" s="619"/>
      <c r="BO36" s="619"/>
      <c r="BP36" s="619"/>
      <c r="BQ36" s="619"/>
      <c r="BR36" s="619"/>
      <c r="BS36" s="619"/>
      <c r="BT36" s="619"/>
      <c r="BU36" s="619"/>
      <c r="BV36" s="214"/>
      <c r="BW36" s="618">
        <f t="shared" si="2"/>
        <v>16</v>
      </c>
      <c r="BX36" s="618"/>
      <c r="BY36" s="619" t="str">
        <f>IF('各会計、関係団体の財政状況及び健全化判断比率'!B70="","",'各会計、関係団体の財政状況及び健全化判断比率'!B70)</f>
        <v>盛岡地区衛生処理組合</v>
      </c>
      <c r="BZ36" s="619"/>
      <c r="CA36" s="619"/>
      <c r="CB36" s="619"/>
      <c r="CC36" s="619"/>
      <c r="CD36" s="619"/>
      <c r="CE36" s="619"/>
      <c r="CF36" s="619"/>
      <c r="CG36" s="619"/>
      <c r="CH36" s="619"/>
      <c r="CI36" s="619"/>
      <c r="CJ36" s="619"/>
      <c r="CK36" s="619"/>
      <c r="CL36" s="619"/>
      <c r="CM36" s="619"/>
      <c r="CN36" s="214"/>
      <c r="CO36" s="618">
        <f t="shared" si="3"/>
        <v>25</v>
      </c>
      <c r="CP36" s="618"/>
      <c r="CQ36" s="619" t="str">
        <f>IF('各会計、関係団体の財政状況及び健全化判断比率'!BS9="","",'各会計、関係団体の財政状況及び健全化判断比率'!BS9)</f>
        <v>（財）盛岡観光コンベンション協会</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13</v>
      </c>
      <c r="BF37" s="618"/>
      <c r="BG37" s="619" t="str">
        <f>IF('各会計、関係団体の財政状況及び健全化判断比率'!B37="","",'各会計、関係団体の財政状況及び健全化判断比率'!B37)</f>
        <v>新産業等用地整備事業費特別会計</v>
      </c>
      <c r="BH37" s="619"/>
      <c r="BI37" s="619"/>
      <c r="BJ37" s="619"/>
      <c r="BK37" s="619"/>
      <c r="BL37" s="619"/>
      <c r="BM37" s="619"/>
      <c r="BN37" s="619"/>
      <c r="BO37" s="619"/>
      <c r="BP37" s="619"/>
      <c r="BQ37" s="619"/>
      <c r="BR37" s="619"/>
      <c r="BS37" s="619"/>
      <c r="BT37" s="619"/>
      <c r="BU37" s="619"/>
      <c r="BV37" s="214"/>
      <c r="BW37" s="618">
        <f t="shared" si="2"/>
        <v>17</v>
      </c>
      <c r="BX37" s="618"/>
      <c r="BY37" s="619" t="str">
        <f>IF('各会計、関係団体の財政状況及び健全化判断比率'!B71="","",'各会計、関係団体の財政状況及び健全化判断比率'!B71)</f>
        <v>盛岡市・矢巾町都市計画事業等組合</v>
      </c>
      <c r="BZ37" s="619"/>
      <c r="CA37" s="619"/>
      <c r="CB37" s="619"/>
      <c r="CC37" s="619"/>
      <c r="CD37" s="619"/>
      <c r="CE37" s="619"/>
      <c r="CF37" s="619"/>
      <c r="CG37" s="619"/>
      <c r="CH37" s="619"/>
      <c r="CI37" s="619"/>
      <c r="CJ37" s="619"/>
      <c r="CK37" s="619"/>
      <c r="CL37" s="619"/>
      <c r="CM37" s="619"/>
      <c r="CN37" s="214"/>
      <c r="CO37" s="618">
        <f t="shared" si="3"/>
        <v>26</v>
      </c>
      <c r="CP37" s="618"/>
      <c r="CQ37" s="619" t="str">
        <f>IF('各会計、関係団体の財政状況及び健全化判断比率'!BS10="","",'各会計、関係団体の財政状況及び健全化判断比率'!BS10)</f>
        <v>たまやま振興</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18</v>
      </c>
      <c r="BX38" s="618"/>
      <c r="BY38" s="619" t="str">
        <f>IF('各会計、関係団体の財政状況及び健全化判断比率'!B72="","",'各会計、関係団体の財政状況及び健全化判断比率'!B72)</f>
        <v>矢櫃山造林一部組合</v>
      </c>
      <c r="BZ38" s="619"/>
      <c r="CA38" s="619"/>
      <c r="CB38" s="619"/>
      <c r="CC38" s="619"/>
      <c r="CD38" s="619"/>
      <c r="CE38" s="619"/>
      <c r="CF38" s="619"/>
      <c r="CG38" s="619"/>
      <c r="CH38" s="619"/>
      <c r="CI38" s="619"/>
      <c r="CJ38" s="619"/>
      <c r="CK38" s="619"/>
      <c r="CL38" s="619"/>
      <c r="CM38" s="619"/>
      <c r="CN38" s="214"/>
      <c r="CO38" s="618">
        <f t="shared" si="3"/>
        <v>27</v>
      </c>
      <c r="CP38" s="618"/>
      <c r="CQ38" s="619" t="str">
        <f>IF('各会計、関係団体の財政状況及び健全化判断比率'!BS11="","",'各会計、関係団体の財政状況及び健全化判断比率'!BS11)</f>
        <v>（株）盛岡地域交流センター</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19</v>
      </c>
      <c r="BX39" s="618"/>
      <c r="BY39" s="619" t="str">
        <f>IF('各会計、関係団体の財政状況及び健全化判断比率'!B73="","",'各会計、関係団体の財政状況及び健全化判断比率'!B73)</f>
        <v>岩手・玉山環境組合</v>
      </c>
      <c r="BZ39" s="619"/>
      <c r="CA39" s="619"/>
      <c r="CB39" s="619"/>
      <c r="CC39" s="619"/>
      <c r="CD39" s="619"/>
      <c r="CE39" s="619"/>
      <c r="CF39" s="619"/>
      <c r="CG39" s="619"/>
      <c r="CH39" s="619"/>
      <c r="CI39" s="619"/>
      <c r="CJ39" s="619"/>
      <c r="CK39" s="619"/>
      <c r="CL39" s="619"/>
      <c r="CM39" s="619"/>
      <c r="CN39" s="214"/>
      <c r="CO39" s="618">
        <f t="shared" si="3"/>
        <v>28</v>
      </c>
      <c r="CP39" s="618"/>
      <c r="CQ39" s="619" t="str">
        <f>IF('各会計、関係団体の財政状況及び健全化判断比率'!BS12="","",'各会計、関係団体の財政状況及び健全化判断比率'!BS12)</f>
        <v>（財）盛岡国際交流協会</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20</v>
      </c>
      <c r="BX40" s="618"/>
      <c r="BY40" s="619" t="str">
        <f>IF('各会計、関係団体の財政状況及び健全化判断比率'!B74="","",'各会計、関係団体の財政状況及び健全化判断比率'!B74)</f>
        <v>盛岡北部行政事務組合</v>
      </c>
      <c r="BZ40" s="619"/>
      <c r="CA40" s="619"/>
      <c r="CB40" s="619"/>
      <c r="CC40" s="619"/>
      <c r="CD40" s="619"/>
      <c r="CE40" s="619"/>
      <c r="CF40" s="619"/>
      <c r="CG40" s="619"/>
      <c r="CH40" s="619"/>
      <c r="CI40" s="619"/>
      <c r="CJ40" s="619"/>
      <c r="CK40" s="619"/>
      <c r="CL40" s="619"/>
      <c r="CM40" s="619"/>
      <c r="CN40" s="214"/>
      <c r="CO40" s="618">
        <f t="shared" si="3"/>
        <v>29</v>
      </c>
      <c r="CP40" s="618"/>
      <c r="CQ40" s="619" t="str">
        <f>IF('各会計、関係団体の財政状況及び健全化判断比率'!BS13="","",'各会計、関係団体の財政状況及び健全化判断比率'!BS13)</f>
        <v>（社）盛岡市社会福祉事業団</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21</v>
      </c>
      <c r="BX41" s="618"/>
      <c r="BY41" s="619" t="str">
        <f>IF('各会計、関係団体の財政状況及び健全化判断比率'!B75="","",'各会計、関係団体の財政状況及び健全化判断比率'!B75)</f>
        <v>岩手県後期高齢者医療広域連合</v>
      </c>
      <c r="BZ41" s="619"/>
      <c r="CA41" s="619"/>
      <c r="CB41" s="619"/>
      <c r="CC41" s="619"/>
      <c r="CD41" s="619"/>
      <c r="CE41" s="619"/>
      <c r="CF41" s="619"/>
      <c r="CG41" s="619"/>
      <c r="CH41" s="619"/>
      <c r="CI41" s="619"/>
      <c r="CJ41" s="619"/>
      <c r="CK41" s="619"/>
      <c r="CL41" s="619"/>
      <c r="CM41" s="619"/>
      <c r="CN41" s="214"/>
      <c r="CO41" s="618">
        <f t="shared" si="3"/>
        <v>30</v>
      </c>
      <c r="CP41" s="618"/>
      <c r="CQ41" s="619" t="str">
        <f>IF('各会計、関係団体の財政状況及び健全化判断比率'!BS14="","",'各会計、関係団体の財政状況及び健全化判断比率'!BS14)</f>
        <v>盛岡市勤労者福祉サービスセンター</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22</v>
      </c>
      <c r="BX42" s="618"/>
      <c r="BY42" s="619" t="str">
        <f>IF('各会計、関係団体の財政状況及び健全化判断比率'!B76="","",'各会計、関係団体の財政状況及び健全化判断比率'!B76)</f>
        <v>岩手県市町村総合事務組合</v>
      </c>
      <c r="BZ42" s="619"/>
      <c r="CA42" s="619"/>
      <c r="CB42" s="619"/>
      <c r="CC42" s="619"/>
      <c r="CD42" s="619"/>
      <c r="CE42" s="619"/>
      <c r="CF42" s="619"/>
      <c r="CG42" s="619"/>
      <c r="CH42" s="619"/>
      <c r="CI42" s="619"/>
      <c r="CJ42" s="619"/>
      <c r="CK42" s="619"/>
      <c r="CL42" s="619"/>
      <c r="CM42" s="619"/>
      <c r="CN42" s="214"/>
      <c r="CO42" s="618">
        <f t="shared" si="3"/>
        <v>31</v>
      </c>
      <c r="CP42" s="618"/>
      <c r="CQ42" s="619" t="str">
        <f>IF('各会計、関係団体の財政状況及び健全化判断比率'!BS15="","",'各会計、関係団体の財政状況及び健全化判断比率'!BS15)</f>
        <v>（財）盛岡地区勤労者共同福祉センター</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f t="shared" si="3"/>
        <v>32</v>
      </c>
      <c r="CP43" s="618"/>
      <c r="CQ43" s="619" t="str">
        <f>IF('各会計、関係団体の財政状況及び健全化判断比率'!BS16="","",'各会計、関係団体の財政状況及び健全化判断比率'!BS16)</f>
        <v>盛岡市都南自治振興公社</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x1QZD2zVFBw5bVwYjr8Bn4puGz6vluthmWa20zrCas9s8PLBd6UtZV4Cg3wTMohxzdb6iReUy16G3BD1QMYxlA==" saltValue="o5CwONe0+FTM045V9UqN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0" t="s">
        <v>565</v>
      </c>
      <c r="D34" s="1210"/>
      <c r="E34" s="1211"/>
      <c r="F34" s="32">
        <v>0.35</v>
      </c>
      <c r="G34" s="33">
        <v>0.13</v>
      </c>
      <c r="H34" s="33" t="s">
        <v>566</v>
      </c>
      <c r="I34" s="33" t="s">
        <v>567</v>
      </c>
      <c r="J34" s="34" t="s">
        <v>568</v>
      </c>
      <c r="K34" s="22"/>
      <c r="L34" s="22"/>
      <c r="M34" s="22"/>
      <c r="N34" s="22"/>
      <c r="O34" s="22"/>
      <c r="P34" s="22"/>
    </row>
    <row r="35" spans="1:16" ht="39" customHeight="1" x14ac:dyDescent="0.15">
      <c r="A35" s="22"/>
      <c r="B35" s="35"/>
      <c r="C35" s="1204" t="s">
        <v>569</v>
      </c>
      <c r="D35" s="1205"/>
      <c r="E35" s="1206"/>
      <c r="F35" s="36">
        <v>17.100000000000001</v>
      </c>
      <c r="G35" s="37">
        <v>17.09</v>
      </c>
      <c r="H35" s="37">
        <v>17.18</v>
      </c>
      <c r="I35" s="37">
        <v>16.8</v>
      </c>
      <c r="J35" s="38">
        <v>16.53</v>
      </c>
      <c r="K35" s="22"/>
      <c r="L35" s="22"/>
      <c r="M35" s="22"/>
      <c r="N35" s="22"/>
      <c r="O35" s="22"/>
      <c r="P35" s="22"/>
    </row>
    <row r="36" spans="1:16" ht="39" customHeight="1" x14ac:dyDescent="0.15">
      <c r="A36" s="22"/>
      <c r="B36" s="35"/>
      <c r="C36" s="1204" t="s">
        <v>570</v>
      </c>
      <c r="D36" s="1205"/>
      <c r="E36" s="1206"/>
      <c r="F36" s="36">
        <v>2.92</v>
      </c>
      <c r="G36" s="37">
        <v>3.41</v>
      </c>
      <c r="H36" s="37">
        <v>3.93</v>
      </c>
      <c r="I36" s="37">
        <v>4.68</v>
      </c>
      <c r="J36" s="38">
        <v>5.89</v>
      </c>
      <c r="K36" s="22"/>
      <c r="L36" s="22"/>
      <c r="M36" s="22"/>
      <c r="N36" s="22"/>
      <c r="O36" s="22"/>
      <c r="P36" s="22"/>
    </row>
    <row r="37" spans="1:16" ht="39" customHeight="1" x14ac:dyDescent="0.15">
      <c r="A37" s="22"/>
      <c r="B37" s="35"/>
      <c r="C37" s="1204" t="s">
        <v>571</v>
      </c>
      <c r="D37" s="1205"/>
      <c r="E37" s="1206"/>
      <c r="F37" s="36">
        <v>0.02</v>
      </c>
      <c r="G37" s="37">
        <v>0.36</v>
      </c>
      <c r="H37" s="37">
        <v>0.32</v>
      </c>
      <c r="I37" s="37">
        <v>0.26</v>
      </c>
      <c r="J37" s="38">
        <v>0.75</v>
      </c>
      <c r="K37" s="22"/>
      <c r="L37" s="22"/>
      <c r="M37" s="22"/>
      <c r="N37" s="22"/>
      <c r="O37" s="22"/>
      <c r="P37" s="22"/>
    </row>
    <row r="38" spans="1:16" ht="39" customHeight="1" x14ac:dyDescent="0.15">
      <c r="A38" s="22"/>
      <c r="B38" s="35"/>
      <c r="C38" s="1204" t="s">
        <v>572</v>
      </c>
      <c r="D38" s="1205"/>
      <c r="E38" s="1206"/>
      <c r="F38" s="36">
        <v>2.63</v>
      </c>
      <c r="G38" s="37">
        <v>1.72</v>
      </c>
      <c r="H38" s="37">
        <v>1.61</v>
      </c>
      <c r="I38" s="37">
        <v>1.49</v>
      </c>
      <c r="J38" s="38">
        <v>0.63</v>
      </c>
      <c r="K38" s="22"/>
      <c r="L38" s="22"/>
      <c r="M38" s="22"/>
      <c r="N38" s="22"/>
      <c r="O38" s="22"/>
      <c r="P38" s="22"/>
    </row>
    <row r="39" spans="1:16" ht="39" customHeight="1" x14ac:dyDescent="0.15">
      <c r="A39" s="22"/>
      <c r="B39" s="35"/>
      <c r="C39" s="1204" t="s">
        <v>573</v>
      </c>
      <c r="D39" s="1205"/>
      <c r="E39" s="1206"/>
      <c r="F39" s="36">
        <v>0.67</v>
      </c>
      <c r="G39" s="37">
        <v>0.61</v>
      </c>
      <c r="H39" s="37">
        <v>2.0099999999999998</v>
      </c>
      <c r="I39" s="37">
        <v>0.26</v>
      </c>
      <c r="J39" s="38">
        <v>0.11</v>
      </c>
      <c r="K39" s="22"/>
      <c r="L39" s="22"/>
      <c r="M39" s="22"/>
      <c r="N39" s="22"/>
      <c r="O39" s="22"/>
      <c r="P39" s="22"/>
    </row>
    <row r="40" spans="1:16" ht="39" customHeight="1" x14ac:dyDescent="0.15">
      <c r="A40" s="22"/>
      <c r="B40" s="35"/>
      <c r="C40" s="1204" t="s">
        <v>574</v>
      </c>
      <c r="D40" s="1205"/>
      <c r="E40" s="1206"/>
      <c r="F40" s="36">
        <v>0.19</v>
      </c>
      <c r="G40" s="37">
        <v>0.27</v>
      </c>
      <c r="H40" s="37">
        <v>0.26</v>
      </c>
      <c r="I40" s="37">
        <v>0.11</v>
      </c>
      <c r="J40" s="38">
        <v>0.01</v>
      </c>
      <c r="K40" s="22"/>
      <c r="L40" s="22"/>
      <c r="M40" s="22"/>
      <c r="N40" s="22"/>
      <c r="O40" s="22"/>
      <c r="P40" s="22"/>
    </row>
    <row r="41" spans="1:16" ht="39" customHeight="1" x14ac:dyDescent="0.15">
      <c r="A41" s="22"/>
      <c r="B41" s="35"/>
      <c r="C41" s="1204" t="s">
        <v>575</v>
      </c>
      <c r="D41" s="1205"/>
      <c r="E41" s="1206"/>
      <c r="F41" s="36">
        <v>0.01</v>
      </c>
      <c r="G41" s="37">
        <v>0.01</v>
      </c>
      <c r="H41" s="37">
        <v>0.01</v>
      </c>
      <c r="I41" s="37">
        <v>0.01</v>
      </c>
      <c r="J41" s="38">
        <v>0.01</v>
      </c>
      <c r="K41" s="22"/>
      <c r="L41" s="22"/>
      <c r="M41" s="22"/>
      <c r="N41" s="22"/>
      <c r="O41" s="22"/>
      <c r="P41" s="22"/>
    </row>
    <row r="42" spans="1:16" ht="39" customHeight="1" x14ac:dyDescent="0.15">
      <c r="A42" s="22"/>
      <c r="B42" s="39"/>
      <c r="C42" s="1204" t="s">
        <v>576</v>
      </c>
      <c r="D42" s="1205"/>
      <c r="E42" s="1206"/>
      <c r="F42" s="36" t="s">
        <v>515</v>
      </c>
      <c r="G42" s="37" t="s">
        <v>515</v>
      </c>
      <c r="H42" s="37" t="s">
        <v>515</v>
      </c>
      <c r="I42" s="37" t="s">
        <v>515</v>
      </c>
      <c r="J42" s="38" t="s">
        <v>515</v>
      </c>
      <c r="K42" s="22"/>
      <c r="L42" s="22"/>
      <c r="M42" s="22"/>
      <c r="N42" s="22"/>
      <c r="O42" s="22"/>
      <c r="P42" s="22"/>
    </row>
    <row r="43" spans="1:16" ht="39" customHeight="1" thickBot="1" x14ac:dyDescent="0.2">
      <c r="A43" s="22"/>
      <c r="B43" s="40"/>
      <c r="C43" s="1207" t="s">
        <v>577</v>
      </c>
      <c r="D43" s="1208"/>
      <c r="E43" s="1209"/>
      <c r="F43" s="41">
        <v>0.01</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TndnODsRSJh3eMx1qz/zSSCSZxD77MRAVqiBlmb+yia0PP6zR4Wml3wBxxSgXRR8UZRxPZjTWz9pF+En1HXMA==" saltValue="DMhUBwLfi0pOxCtIJ4PE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12921</v>
      </c>
      <c r="L45" s="60">
        <v>12457</v>
      </c>
      <c r="M45" s="60">
        <v>12560</v>
      </c>
      <c r="N45" s="60">
        <v>12436</v>
      </c>
      <c r="O45" s="61">
        <v>12353</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515</v>
      </c>
      <c r="L46" s="64" t="s">
        <v>515</v>
      </c>
      <c r="M46" s="64" t="s">
        <v>515</v>
      </c>
      <c r="N46" s="64" t="s">
        <v>515</v>
      </c>
      <c r="O46" s="65" t="s">
        <v>515</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515</v>
      </c>
      <c r="L47" s="64" t="s">
        <v>515</v>
      </c>
      <c r="M47" s="64" t="s">
        <v>515</v>
      </c>
      <c r="N47" s="64" t="s">
        <v>515</v>
      </c>
      <c r="O47" s="65" t="s">
        <v>515</v>
      </c>
      <c r="P47" s="48"/>
      <c r="Q47" s="48"/>
      <c r="R47" s="48"/>
      <c r="S47" s="48"/>
      <c r="T47" s="48"/>
      <c r="U47" s="48"/>
    </row>
    <row r="48" spans="1:21" ht="30.75" customHeight="1" x14ac:dyDescent="0.15">
      <c r="A48" s="48"/>
      <c r="B48" s="1214"/>
      <c r="C48" s="1215"/>
      <c r="D48" s="62"/>
      <c r="E48" s="1220" t="s">
        <v>14</v>
      </c>
      <c r="F48" s="1220"/>
      <c r="G48" s="1220"/>
      <c r="H48" s="1220"/>
      <c r="I48" s="1220"/>
      <c r="J48" s="1221"/>
      <c r="K48" s="63">
        <v>3772</v>
      </c>
      <c r="L48" s="64">
        <v>3695</v>
      </c>
      <c r="M48" s="64">
        <v>3562</v>
      </c>
      <c r="N48" s="64">
        <v>3460</v>
      </c>
      <c r="O48" s="65">
        <v>3399</v>
      </c>
      <c r="P48" s="48"/>
      <c r="Q48" s="48"/>
      <c r="R48" s="48"/>
      <c r="S48" s="48"/>
      <c r="T48" s="48"/>
      <c r="U48" s="48"/>
    </row>
    <row r="49" spans="1:21" ht="30.75" customHeight="1" x14ac:dyDescent="0.15">
      <c r="A49" s="48"/>
      <c r="B49" s="1214"/>
      <c r="C49" s="1215"/>
      <c r="D49" s="62"/>
      <c r="E49" s="1220" t="s">
        <v>15</v>
      </c>
      <c r="F49" s="1220"/>
      <c r="G49" s="1220"/>
      <c r="H49" s="1220"/>
      <c r="I49" s="1220"/>
      <c r="J49" s="1221"/>
      <c r="K49" s="63">
        <v>501</v>
      </c>
      <c r="L49" s="64">
        <v>472</v>
      </c>
      <c r="M49" s="64">
        <v>419</v>
      </c>
      <c r="N49" s="64">
        <v>499</v>
      </c>
      <c r="O49" s="65">
        <v>563</v>
      </c>
      <c r="P49" s="48"/>
      <c r="Q49" s="48"/>
      <c r="R49" s="48"/>
      <c r="S49" s="48"/>
      <c r="T49" s="48"/>
      <c r="U49" s="48"/>
    </row>
    <row r="50" spans="1:21" ht="30.75" customHeight="1" x14ac:dyDescent="0.15">
      <c r="A50" s="48"/>
      <c r="B50" s="1214"/>
      <c r="C50" s="1215"/>
      <c r="D50" s="62"/>
      <c r="E50" s="1220" t="s">
        <v>16</v>
      </c>
      <c r="F50" s="1220"/>
      <c r="G50" s="1220"/>
      <c r="H50" s="1220"/>
      <c r="I50" s="1220"/>
      <c r="J50" s="1221"/>
      <c r="K50" s="63">
        <v>183</v>
      </c>
      <c r="L50" s="64">
        <v>183</v>
      </c>
      <c r="M50" s="64">
        <v>183</v>
      </c>
      <c r="N50" s="64">
        <v>168</v>
      </c>
      <c r="O50" s="65">
        <v>147</v>
      </c>
      <c r="P50" s="48"/>
      <c r="Q50" s="48"/>
      <c r="R50" s="48"/>
      <c r="S50" s="48"/>
      <c r="T50" s="48"/>
      <c r="U50" s="48"/>
    </row>
    <row r="51" spans="1:21" ht="30.75" customHeight="1" x14ac:dyDescent="0.15">
      <c r="A51" s="48"/>
      <c r="B51" s="1216"/>
      <c r="C51" s="1217"/>
      <c r="D51" s="66"/>
      <c r="E51" s="1220" t="s">
        <v>17</v>
      </c>
      <c r="F51" s="1220"/>
      <c r="G51" s="1220"/>
      <c r="H51" s="1220"/>
      <c r="I51" s="1220"/>
      <c r="J51" s="1221"/>
      <c r="K51" s="63" t="s">
        <v>515</v>
      </c>
      <c r="L51" s="64" t="s">
        <v>515</v>
      </c>
      <c r="M51" s="64" t="s">
        <v>515</v>
      </c>
      <c r="N51" s="64" t="s">
        <v>515</v>
      </c>
      <c r="O51" s="65" t="s">
        <v>515</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11862</v>
      </c>
      <c r="L52" s="64">
        <v>11801</v>
      </c>
      <c r="M52" s="64">
        <v>11632</v>
      </c>
      <c r="N52" s="64">
        <v>11406</v>
      </c>
      <c r="O52" s="65">
        <v>11069</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5515</v>
      </c>
      <c r="L53" s="69">
        <v>5006</v>
      </c>
      <c r="M53" s="69">
        <v>5092</v>
      </c>
      <c r="N53" s="69">
        <v>5157</v>
      </c>
      <c r="O53" s="70">
        <v>5393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8" t="s">
        <v>24</v>
      </c>
      <c r="C57" s="1229"/>
      <c r="D57" s="1232" t="s">
        <v>25</v>
      </c>
      <c r="E57" s="1233"/>
      <c r="F57" s="1233"/>
      <c r="G57" s="1233"/>
      <c r="H57" s="1233"/>
      <c r="I57" s="1233"/>
      <c r="J57" s="1234"/>
      <c r="K57" s="83"/>
      <c r="L57" s="84"/>
      <c r="M57" s="84"/>
      <c r="N57" s="84"/>
      <c r="O57" s="85"/>
    </row>
    <row r="58" spans="1:21" ht="31.5" customHeight="1" thickBot="1" x14ac:dyDescent="0.2">
      <c r="B58" s="1230"/>
      <c r="C58" s="1231"/>
      <c r="D58" s="1235" t="s">
        <v>26</v>
      </c>
      <c r="E58" s="1236"/>
      <c r="F58" s="1236"/>
      <c r="G58" s="1236"/>
      <c r="H58" s="1236"/>
      <c r="I58" s="1236"/>
      <c r="J58" s="123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bCsPR2aHxNjo1r7s7YUZ7Gy+oVh4twPL48fn/j5cLJT/RV9lcJX9UTvcen7hG2XYUL0Z/ONYOJFo0X1tSrzrA==" saltValue="x4d1GEiFEWXdCGh83hr3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abSelected="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38" t="s">
        <v>29</v>
      </c>
      <c r="C41" s="1239"/>
      <c r="D41" s="102"/>
      <c r="E41" s="1244" t="s">
        <v>30</v>
      </c>
      <c r="F41" s="1244"/>
      <c r="G41" s="1244"/>
      <c r="H41" s="1245"/>
      <c r="I41" s="103">
        <v>132181</v>
      </c>
      <c r="J41" s="104">
        <v>132055</v>
      </c>
      <c r="K41" s="104">
        <v>131453</v>
      </c>
      <c r="L41" s="104">
        <v>131489</v>
      </c>
      <c r="M41" s="105">
        <v>133658</v>
      </c>
    </row>
    <row r="42" spans="2:13" ht="27.75" customHeight="1" x14ac:dyDescent="0.15">
      <c r="B42" s="1240"/>
      <c r="C42" s="1241"/>
      <c r="D42" s="106"/>
      <c r="E42" s="1246" t="s">
        <v>31</v>
      </c>
      <c r="F42" s="1246"/>
      <c r="G42" s="1246"/>
      <c r="H42" s="1247"/>
      <c r="I42" s="107">
        <v>1318</v>
      </c>
      <c r="J42" s="108">
        <v>975</v>
      </c>
      <c r="K42" s="108">
        <v>704</v>
      </c>
      <c r="L42" s="108">
        <v>515</v>
      </c>
      <c r="M42" s="109">
        <v>374</v>
      </c>
    </row>
    <row r="43" spans="2:13" ht="27.75" customHeight="1" x14ac:dyDescent="0.15">
      <c r="B43" s="1240"/>
      <c r="C43" s="1241"/>
      <c r="D43" s="106"/>
      <c r="E43" s="1246" t="s">
        <v>32</v>
      </c>
      <c r="F43" s="1246"/>
      <c r="G43" s="1246"/>
      <c r="H43" s="1247"/>
      <c r="I43" s="107">
        <v>32355</v>
      </c>
      <c r="J43" s="108">
        <v>29925</v>
      </c>
      <c r="K43" s="108">
        <v>27945</v>
      </c>
      <c r="L43" s="108">
        <v>26206</v>
      </c>
      <c r="M43" s="109">
        <v>24858</v>
      </c>
    </row>
    <row r="44" spans="2:13" ht="27.75" customHeight="1" x14ac:dyDescent="0.15">
      <c r="B44" s="1240"/>
      <c r="C44" s="1241"/>
      <c r="D44" s="106"/>
      <c r="E44" s="1246" t="s">
        <v>33</v>
      </c>
      <c r="F44" s="1246"/>
      <c r="G44" s="1246"/>
      <c r="H44" s="1247"/>
      <c r="I44" s="107">
        <v>2759</v>
      </c>
      <c r="J44" s="108">
        <v>2675</v>
      </c>
      <c r="K44" s="108">
        <v>2927</v>
      </c>
      <c r="L44" s="108">
        <v>3095</v>
      </c>
      <c r="M44" s="109">
        <v>2941</v>
      </c>
    </row>
    <row r="45" spans="2:13" ht="27.75" customHeight="1" x14ac:dyDescent="0.15">
      <c r="B45" s="1240"/>
      <c r="C45" s="1241"/>
      <c r="D45" s="106"/>
      <c r="E45" s="1246" t="s">
        <v>34</v>
      </c>
      <c r="F45" s="1246"/>
      <c r="G45" s="1246"/>
      <c r="H45" s="1247"/>
      <c r="I45" s="107">
        <v>13673</v>
      </c>
      <c r="J45" s="108">
        <v>13920</v>
      </c>
      <c r="K45" s="108">
        <v>13162</v>
      </c>
      <c r="L45" s="108">
        <v>12854</v>
      </c>
      <c r="M45" s="109">
        <v>12585</v>
      </c>
    </row>
    <row r="46" spans="2:13" ht="27.75" customHeight="1" x14ac:dyDescent="0.15">
      <c r="B46" s="1240"/>
      <c r="C46" s="1241"/>
      <c r="D46" s="110"/>
      <c r="E46" s="1246" t="s">
        <v>35</v>
      </c>
      <c r="F46" s="1246"/>
      <c r="G46" s="1246"/>
      <c r="H46" s="1247"/>
      <c r="I46" s="107">
        <v>22</v>
      </c>
      <c r="J46" s="108">
        <v>3</v>
      </c>
      <c r="K46" s="108" t="s">
        <v>515</v>
      </c>
      <c r="L46" s="108" t="s">
        <v>515</v>
      </c>
      <c r="M46" s="109" t="s">
        <v>515</v>
      </c>
    </row>
    <row r="47" spans="2:13" ht="27.75" customHeight="1" x14ac:dyDescent="0.15">
      <c r="B47" s="1240"/>
      <c r="C47" s="1241"/>
      <c r="D47" s="111"/>
      <c r="E47" s="1248" t="s">
        <v>36</v>
      </c>
      <c r="F47" s="1249"/>
      <c r="G47" s="1249"/>
      <c r="H47" s="1250"/>
      <c r="I47" s="107" t="s">
        <v>515</v>
      </c>
      <c r="J47" s="108" t="s">
        <v>515</v>
      </c>
      <c r="K47" s="108" t="s">
        <v>515</v>
      </c>
      <c r="L47" s="108" t="s">
        <v>515</v>
      </c>
      <c r="M47" s="109" t="s">
        <v>515</v>
      </c>
    </row>
    <row r="48" spans="2:13" ht="27.75" customHeight="1" x14ac:dyDescent="0.15">
      <c r="B48" s="1240"/>
      <c r="C48" s="1241"/>
      <c r="D48" s="106"/>
      <c r="E48" s="1246" t="s">
        <v>37</v>
      </c>
      <c r="F48" s="1246"/>
      <c r="G48" s="1246"/>
      <c r="H48" s="1247"/>
      <c r="I48" s="107" t="s">
        <v>515</v>
      </c>
      <c r="J48" s="108" t="s">
        <v>515</v>
      </c>
      <c r="K48" s="108" t="s">
        <v>515</v>
      </c>
      <c r="L48" s="108" t="s">
        <v>515</v>
      </c>
      <c r="M48" s="109" t="s">
        <v>515</v>
      </c>
    </row>
    <row r="49" spans="2:13" ht="27.75" customHeight="1" x14ac:dyDescent="0.15">
      <c r="B49" s="1242"/>
      <c r="C49" s="1243"/>
      <c r="D49" s="106"/>
      <c r="E49" s="1246" t="s">
        <v>38</v>
      </c>
      <c r="F49" s="1246"/>
      <c r="G49" s="1246"/>
      <c r="H49" s="1247"/>
      <c r="I49" s="107" t="s">
        <v>515</v>
      </c>
      <c r="J49" s="108" t="s">
        <v>515</v>
      </c>
      <c r="K49" s="108" t="s">
        <v>515</v>
      </c>
      <c r="L49" s="108" t="s">
        <v>515</v>
      </c>
      <c r="M49" s="109" t="s">
        <v>515</v>
      </c>
    </row>
    <row r="50" spans="2:13" ht="27.75" customHeight="1" x14ac:dyDescent="0.15">
      <c r="B50" s="1251" t="s">
        <v>39</v>
      </c>
      <c r="C50" s="1252"/>
      <c r="D50" s="112"/>
      <c r="E50" s="1246" t="s">
        <v>40</v>
      </c>
      <c r="F50" s="1246"/>
      <c r="G50" s="1246"/>
      <c r="H50" s="1247"/>
      <c r="I50" s="107">
        <v>15138</v>
      </c>
      <c r="J50" s="108">
        <v>16696</v>
      </c>
      <c r="K50" s="108">
        <v>15668</v>
      </c>
      <c r="L50" s="108">
        <v>15449</v>
      </c>
      <c r="M50" s="109">
        <v>15587</v>
      </c>
    </row>
    <row r="51" spans="2:13" ht="27.75" customHeight="1" x14ac:dyDescent="0.15">
      <c r="B51" s="1240"/>
      <c r="C51" s="1241"/>
      <c r="D51" s="106"/>
      <c r="E51" s="1246" t="s">
        <v>41</v>
      </c>
      <c r="F51" s="1246"/>
      <c r="G51" s="1246"/>
      <c r="H51" s="1247"/>
      <c r="I51" s="107">
        <v>21290</v>
      </c>
      <c r="J51" s="108">
        <v>21055</v>
      </c>
      <c r="K51" s="108">
        <v>20633</v>
      </c>
      <c r="L51" s="108">
        <v>20833</v>
      </c>
      <c r="M51" s="109">
        <v>20400</v>
      </c>
    </row>
    <row r="52" spans="2:13" ht="27.75" customHeight="1" x14ac:dyDescent="0.15">
      <c r="B52" s="1242"/>
      <c r="C52" s="1243"/>
      <c r="D52" s="106"/>
      <c r="E52" s="1246" t="s">
        <v>42</v>
      </c>
      <c r="F52" s="1246"/>
      <c r="G52" s="1246"/>
      <c r="H52" s="1247"/>
      <c r="I52" s="107">
        <v>106272</v>
      </c>
      <c r="J52" s="108">
        <v>104665</v>
      </c>
      <c r="K52" s="108">
        <v>104943</v>
      </c>
      <c r="L52" s="108">
        <v>104948</v>
      </c>
      <c r="M52" s="109">
        <v>104005</v>
      </c>
    </row>
    <row r="53" spans="2:13" ht="27.75" customHeight="1" thickBot="1" x14ac:dyDescent="0.2">
      <c r="B53" s="1253" t="s">
        <v>43</v>
      </c>
      <c r="C53" s="1254"/>
      <c r="D53" s="113"/>
      <c r="E53" s="1255" t="s">
        <v>44</v>
      </c>
      <c r="F53" s="1255"/>
      <c r="G53" s="1255"/>
      <c r="H53" s="1256"/>
      <c r="I53" s="114">
        <v>39609</v>
      </c>
      <c r="J53" s="115">
        <v>37137</v>
      </c>
      <c r="K53" s="115">
        <v>34947</v>
      </c>
      <c r="L53" s="115">
        <v>32929</v>
      </c>
      <c r="M53" s="116">
        <v>34425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hqydjLjBvXbZkkR9wsbjmPStUHyTaNlZq/KJtDVfAxGd4szLmxC6sIz75VNCHp6Yxk6yKHiChDSiG/K5pX7Tg==" saltValue="+3U6wf65LQyL5L8rwATL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5" t="s">
        <v>47</v>
      </c>
      <c r="D55" s="1265"/>
      <c r="E55" s="1266"/>
      <c r="F55" s="128">
        <v>7891</v>
      </c>
      <c r="G55" s="128">
        <v>7733</v>
      </c>
      <c r="H55" s="129">
        <v>7727</v>
      </c>
    </row>
    <row r="56" spans="2:8" ht="52.5" customHeight="1" x14ac:dyDescent="0.15">
      <c r="B56" s="130"/>
      <c r="C56" s="1267" t="s">
        <v>48</v>
      </c>
      <c r="D56" s="1267"/>
      <c r="E56" s="1268"/>
      <c r="F56" s="131">
        <v>308</v>
      </c>
      <c r="G56" s="131">
        <v>307</v>
      </c>
      <c r="H56" s="132">
        <v>306</v>
      </c>
    </row>
    <row r="57" spans="2:8" ht="53.25" customHeight="1" x14ac:dyDescent="0.15">
      <c r="B57" s="130"/>
      <c r="C57" s="1269" t="s">
        <v>49</v>
      </c>
      <c r="D57" s="1269"/>
      <c r="E57" s="1270"/>
      <c r="F57" s="133">
        <v>4957</v>
      </c>
      <c r="G57" s="133">
        <v>5257</v>
      </c>
      <c r="H57" s="134">
        <v>4944</v>
      </c>
    </row>
    <row r="58" spans="2:8" ht="45.75" customHeight="1" x14ac:dyDescent="0.15">
      <c r="B58" s="135"/>
      <c r="C58" s="1257" t="s">
        <v>584</v>
      </c>
      <c r="D58" s="1258"/>
      <c r="E58" s="1259"/>
      <c r="F58" s="136">
        <v>2881</v>
      </c>
      <c r="G58" s="136">
        <v>3039</v>
      </c>
      <c r="H58" s="137">
        <v>2477</v>
      </c>
    </row>
    <row r="59" spans="2:8" ht="45.75" customHeight="1" x14ac:dyDescent="0.15">
      <c r="B59" s="135"/>
      <c r="C59" s="1257" t="s">
        <v>585</v>
      </c>
      <c r="D59" s="1258"/>
      <c r="E59" s="1259"/>
      <c r="F59" s="136">
        <v>1435</v>
      </c>
      <c r="G59" s="136">
        <v>1643</v>
      </c>
      <c r="H59" s="137">
        <v>1851</v>
      </c>
    </row>
    <row r="60" spans="2:8" ht="45.75" customHeight="1" x14ac:dyDescent="0.15">
      <c r="B60" s="135"/>
      <c r="C60" s="1257" t="s">
        <v>586</v>
      </c>
      <c r="D60" s="1258"/>
      <c r="E60" s="1259"/>
      <c r="F60" s="136">
        <v>220</v>
      </c>
      <c r="G60" s="136">
        <v>209</v>
      </c>
      <c r="H60" s="137">
        <v>213</v>
      </c>
    </row>
    <row r="61" spans="2:8" ht="45.75" customHeight="1" x14ac:dyDescent="0.15">
      <c r="B61" s="135"/>
      <c r="C61" s="1257" t="s">
        <v>588</v>
      </c>
      <c r="D61" s="1258"/>
      <c r="E61" s="1259"/>
      <c r="F61" s="136">
        <v>82</v>
      </c>
      <c r="G61" s="136">
        <v>83</v>
      </c>
      <c r="H61" s="137">
        <v>92</v>
      </c>
    </row>
    <row r="62" spans="2:8" ht="45.75" customHeight="1" thickBot="1" x14ac:dyDescent="0.2">
      <c r="B62" s="138"/>
      <c r="C62" s="1260" t="s">
        <v>587</v>
      </c>
      <c r="D62" s="1261"/>
      <c r="E62" s="1262"/>
      <c r="F62" s="139">
        <v>62</v>
      </c>
      <c r="G62" s="139">
        <v>65</v>
      </c>
      <c r="H62" s="140">
        <v>78</v>
      </c>
    </row>
    <row r="63" spans="2:8" ht="52.5" customHeight="1" thickBot="1" x14ac:dyDescent="0.2">
      <c r="B63" s="141"/>
      <c r="C63" s="1263" t="s">
        <v>50</v>
      </c>
      <c r="D63" s="1263"/>
      <c r="E63" s="1264"/>
      <c r="F63" s="142">
        <v>13156</v>
      </c>
      <c r="G63" s="142">
        <v>13297</v>
      </c>
      <c r="H63" s="143">
        <v>12977</v>
      </c>
    </row>
    <row r="64" spans="2:8" ht="15" customHeight="1" x14ac:dyDescent="0.15"/>
  </sheetData>
  <sheetProtection algorithmName="SHA-512" hashValue="rYAffWuZcIVQB4nGW2eHJrNkihQgcN1m9MOLG+bp8Ig6634lyLnAV+XNP1agnd/vD/B6kKKqilCBqjrE6qhlOQ==" saltValue="cYNwnxd3XPFzWt/pX954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61511-730E-42F1-BC77-F79F6DE0D4AA}">
  <sheetPr>
    <pageSetUpPr fitToPage="1"/>
  </sheetPr>
  <dimension ref="A1:WZM160"/>
  <sheetViews>
    <sheetView showGridLines="0" topLeftCell="A31" zoomScale="75" zoomScaleNormal="75"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614</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614</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556</v>
      </c>
      <c r="BQ50" s="1305"/>
      <c r="BR50" s="1305"/>
      <c r="BS50" s="1305"/>
      <c r="BT50" s="1305"/>
      <c r="BU50" s="1305"/>
      <c r="BV50" s="1305"/>
      <c r="BW50" s="1305"/>
      <c r="BX50" s="1305" t="s">
        <v>557</v>
      </c>
      <c r="BY50" s="1305"/>
      <c r="BZ50" s="1305"/>
      <c r="CA50" s="1305"/>
      <c r="CB50" s="1305"/>
      <c r="CC50" s="1305"/>
      <c r="CD50" s="1305"/>
      <c r="CE50" s="1305"/>
      <c r="CF50" s="1305" t="s">
        <v>558</v>
      </c>
      <c r="CG50" s="1305"/>
      <c r="CH50" s="1305"/>
      <c r="CI50" s="1305"/>
      <c r="CJ50" s="1305"/>
      <c r="CK50" s="1305"/>
      <c r="CL50" s="1305"/>
      <c r="CM50" s="1305"/>
      <c r="CN50" s="1305" t="s">
        <v>559</v>
      </c>
      <c r="CO50" s="1305"/>
      <c r="CP50" s="1305"/>
      <c r="CQ50" s="1305"/>
      <c r="CR50" s="1305"/>
      <c r="CS50" s="1305"/>
      <c r="CT50" s="1305"/>
      <c r="CU50" s="1305"/>
      <c r="CV50" s="1305" t="s">
        <v>560</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619</v>
      </c>
      <c r="AO51" s="1309"/>
      <c r="AP51" s="1309"/>
      <c r="AQ51" s="1309"/>
      <c r="AR51" s="1309"/>
      <c r="AS51" s="1309"/>
      <c r="AT51" s="1309"/>
      <c r="AU51" s="1309"/>
      <c r="AV51" s="1309"/>
      <c r="AW51" s="1309"/>
      <c r="AX51" s="1309"/>
      <c r="AY51" s="1309"/>
      <c r="AZ51" s="1309"/>
      <c r="BA51" s="1309"/>
      <c r="BB51" s="1309" t="s">
        <v>620</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68.599999999999994</v>
      </c>
      <c r="BY51" s="1311"/>
      <c r="BZ51" s="1311"/>
      <c r="CA51" s="1311"/>
      <c r="CB51" s="1311"/>
      <c r="CC51" s="1311"/>
      <c r="CD51" s="1311"/>
      <c r="CE51" s="1311"/>
      <c r="CF51" s="1311">
        <v>64.2</v>
      </c>
      <c r="CG51" s="1311"/>
      <c r="CH51" s="1311"/>
      <c r="CI51" s="1311"/>
      <c r="CJ51" s="1311"/>
      <c r="CK51" s="1311"/>
      <c r="CL51" s="1311"/>
      <c r="CM51" s="1311"/>
      <c r="CN51" s="1311">
        <v>60.6</v>
      </c>
      <c r="CO51" s="1311"/>
      <c r="CP51" s="1311"/>
      <c r="CQ51" s="1311"/>
      <c r="CR51" s="1311"/>
      <c r="CS51" s="1311"/>
      <c r="CT51" s="1311"/>
      <c r="CU51" s="1311"/>
      <c r="CV51" s="1311">
        <v>63</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621</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56.6</v>
      </c>
      <c r="BY53" s="1311"/>
      <c r="BZ53" s="1311"/>
      <c r="CA53" s="1311"/>
      <c r="CB53" s="1311"/>
      <c r="CC53" s="1311"/>
      <c r="CD53" s="1311"/>
      <c r="CE53" s="1311"/>
      <c r="CF53" s="1311">
        <v>58.2</v>
      </c>
      <c r="CG53" s="1311"/>
      <c r="CH53" s="1311"/>
      <c r="CI53" s="1311"/>
      <c r="CJ53" s="1311"/>
      <c r="CK53" s="1311"/>
      <c r="CL53" s="1311"/>
      <c r="CM53" s="1311"/>
      <c r="CN53" s="1311">
        <v>59.6</v>
      </c>
      <c r="CO53" s="1311"/>
      <c r="CP53" s="1311"/>
      <c r="CQ53" s="1311"/>
      <c r="CR53" s="1311"/>
      <c r="CS53" s="1311"/>
      <c r="CT53" s="1311"/>
      <c r="CU53" s="1311"/>
      <c r="CV53" s="1311">
        <v>60.8</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622</v>
      </c>
      <c r="AO55" s="1305"/>
      <c r="AP55" s="1305"/>
      <c r="AQ55" s="1305"/>
      <c r="AR55" s="1305"/>
      <c r="AS55" s="1305"/>
      <c r="AT55" s="1305"/>
      <c r="AU55" s="1305"/>
      <c r="AV55" s="1305"/>
      <c r="AW55" s="1305"/>
      <c r="AX55" s="1305"/>
      <c r="AY55" s="1305"/>
      <c r="AZ55" s="1305"/>
      <c r="BA55" s="1305"/>
      <c r="BB55" s="1309" t="s">
        <v>620</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38.9</v>
      </c>
      <c r="BY55" s="1311"/>
      <c r="BZ55" s="1311"/>
      <c r="CA55" s="1311"/>
      <c r="CB55" s="1311"/>
      <c r="CC55" s="1311"/>
      <c r="CD55" s="1311"/>
      <c r="CE55" s="1311"/>
      <c r="CF55" s="1311">
        <v>37.6</v>
      </c>
      <c r="CG55" s="1311"/>
      <c r="CH55" s="1311"/>
      <c r="CI55" s="1311"/>
      <c r="CJ55" s="1311"/>
      <c r="CK55" s="1311"/>
      <c r="CL55" s="1311"/>
      <c r="CM55" s="1311"/>
      <c r="CN55" s="1311">
        <v>34</v>
      </c>
      <c r="CO55" s="1311"/>
      <c r="CP55" s="1311"/>
      <c r="CQ55" s="1311"/>
      <c r="CR55" s="1311"/>
      <c r="CS55" s="1311"/>
      <c r="CT55" s="1311"/>
      <c r="CU55" s="1311"/>
      <c r="CV55" s="1311">
        <v>33.9</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621</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59.3</v>
      </c>
      <c r="BY57" s="1311"/>
      <c r="BZ57" s="1311"/>
      <c r="CA57" s="1311"/>
      <c r="CB57" s="1311"/>
      <c r="CC57" s="1311"/>
      <c r="CD57" s="1311"/>
      <c r="CE57" s="1311"/>
      <c r="CF57" s="1311">
        <v>60</v>
      </c>
      <c r="CG57" s="1311"/>
      <c r="CH57" s="1311"/>
      <c r="CI57" s="1311"/>
      <c r="CJ57" s="1311"/>
      <c r="CK57" s="1311"/>
      <c r="CL57" s="1311"/>
      <c r="CM57" s="1311"/>
      <c r="CN57" s="1311">
        <v>61.1</v>
      </c>
      <c r="CO57" s="1311"/>
      <c r="CP57" s="1311"/>
      <c r="CQ57" s="1311"/>
      <c r="CR57" s="1311"/>
      <c r="CS57" s="1311"/>
      <c r="CT57" s="1311"/>
      <c r="CU57" s="1311"/>
      <c r="CV57" s="1311">
        <v>61.7</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623</v>
      </c>
    </row>
    <row r="64" spans="1:109" x14ac:dyDescent="0.15">
      <c r="B64" s="1280"/>
      <c r="G64" s="1287"/>
      <c r="I64" s="1321"/>
      <c r="J64" s="1321"/>
      <c r="K64" s="1321"/>
      <c r="L64" s="1321"/>
      <c r="M64" s="1321"/>
      <c r="N64" s="1322"/>
      <c r="AM64" s="1287"/>
      <c r="AN64" s="1287" t="s">
        <v>616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624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618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556</v>
      </c>
      <c r="BQ72" s="1305"/>
      <c r="BR72" s="1305"/>
      <c r="BS72" s="1305"/>
      <c r="BT72" s="1305"/>
      <c r="BU72" s="1305"/>
      <c r="BV72" s="1305"/>
      <c r="BW72" s="1305"/>
      <c r="BX72" s="1305" t="s">
        <v>557</v>
      </c>
      <c r="BY72" s="1305"/>
      <c r="BZ72" s="1305"/>
      <c r="CA72" s="1305"/>
      <c r="CB72" s="1305"/>
      <c r="CC72" s="1305"/>
      <c r="CD72" s="1305"/>
      <c r="CE72" s="1305"/>
      <c r="CF72" s="1305" t="s">
        <v>558</v>
      </c>
      <c r="CG72" s="1305"/>
      <c r="CH72" s="1305"/>
      <c r="CI72" s="1305"/>
      <c r="CJ72" s="1305"/>
      <c r="CK72" s="1305"/>
      <c r="CL72" s="1305"/>
      <c r="CM72" s="1305"/>
      <c r="CN72" s="1305" t="s">
        <v>559</v>
      </c>
      <c r="CO72" s="1305"/>
      <c r="CP72" s="1305"/>
      <c r="CQ72" s="1305"/>
      <c r="CR72" s="1305"/>
      <c r="CS72" s="1305"/>
      <c r="CT72" s="1305"/>
      <c r="CU72" s="1305"/>
      <c r="CV72" s="1305" t="s">
        <v>560</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619</v>
      </c>
      <c r="AO73" s="1309"/>
      <c r="AP73" s="1309"/>
      <c r="AQ73" s="1309"/>
      <c r="AR73" s="1309"/>
      <c r="AS73" s="1309"/>
      <c r="AT73" s="1309"/>
      <c r="AU73" s="1309"/>
      <c r="AV73" s="1309"/>
      <c r="AW73" s="1309"/>
      <c r="AX73" s="1309"/>
      <c r="AY73" s="1309"/>
      <c r="AZ73" s="1309"/>
      <c r="BA73" s="1309"/>
      <c r="BB73" s="1309" t="s">
        <v>620</v>
      </c>
      <c r="BC73" s="1309"/>
      <c r="BD73" s="1309"/>
      <c r="BE73" s="1309"/>
      <c r="BF73" s="1309"/>
      <c r="BG73" s="1309"/>
      <c r="BH73" s="1309"/>
      <c r="BI73" s="1309"/>
      <c r="BJ73" s="1309"/>
      <c r="BK73" s="1309"/>
      <c r="BL73" s="1309"/>
      <c r="BM73" s="1309"/>
      <c r="BN73" s="1309"/>
      <c r="BO73" s="1309"/>
      <c r="BP73" s="1311">
        <v>73</v>
      </c>
      <c r="BQ73" s="1311"/>
      <c r="BR73" s="1311"/>
      <c r="BS73" s="1311"/>
      <c r="BT73" s="1311"/>
      <c r="BU73" s="1311"/>
      <c r="BV73" s="1311"/>
      <c r="BW73" s="1311"/>
      <c r="BX73" s="1311">
        <v>68.599999999999994</v>
      </c>
      <c r="BY73" s="1311"/>
      <c r="BZ73" s="1311"/>
      <c r="CA73" s="1311"/>
      <c r="CB73" s="1311"/>
      <c r="CC73" s="1311"/>
      <c r="CD73" s="1311"/>
      <c r="CE73" s="1311"/>
      <c r="CF73" s="1311">
        <v>64.2</v>
      </c>
      <c r="CG73" s="1311"/>
      <c r="CH73" s="1311"/>
      <c r="CI73" s="1311"/>
      <c r="CJ73" s="1311"/>
      <c r="CK73" s="1311"/>
      <c r="CL73" s="1311"/>
      <c r="CM73" s="1311"/>
      <c r="CN73" s="1311">
        <v>60.6</v>
      </c>
      <c r="CO73" s="1311"/>
      <c r="CP73" s="1311"/>
      <c r="CQ73" s="1311"/>
      <c r="CR73" s="1311"/>
      <c r="CS73" s="1311"/>
      <c r="CT73" s="1311"/>
      <c r="CU73" s="1311"/>
      <c r="CV73" s="1311">
        <v>63</v>
      </c>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625</v>
      </c>
      <c r="BC75" s="1309"/>
      <c r="BD75" s="1309"/>
      <c r="BE75" s="1309"/>
      <c r="BF75" s="1309"/>
      <c r="BG75" s="1309"/>
      <c r="BH75" s="1309"/>
      <c r="BI75" s="1309"/>
      <c r="BJ75" s="1309"/>
      <c r="BK75" s="1309"/>
      <c r="BL75" s="1309"/>
      <c r="BM75" s="1309"/>
      <c r="BN75" s="1309"/>
      <c r="BO75" s="1309"/>
      <c r="BP75" s="1311">
        <v>10.4</v>
      </c>
      <c r="BQ75" s="1311"/>
      <c r="BR75" s="1311"/>
      <c r="BS75" s="1311"/>
      <c r="BT75" s="1311"/>
      <c r="BU75" s="1311"/>
      <c r="BV75" s="1311"/>
      <c r="BW75" s="1311"/>
      <c r="BX75" s="1311">
        <v>9.6</v>
      </c>
      <c r="BY75" s="1311"/>
      <c r="BZ75" s="1311"/>
      <c r="CA75" s="1311"/>
      <c r="CB75" s="1311"/>
      <c r="CC75" s="1311"/>
      <c r="CD75" s="1311"/>
      <c r="CE75" s="1311"/>
      <c r="CF75" s="1311">
        <v>9.5</v>
      </c>
      <c r="CG75" s="1311"/>
      <c r="CH75" s="1311"/>
      <c r="CI75" s="1311"/>
      <c r="CJ75" s="1311"/>
      <c r="CK75" s="1311"/>
      <c r="CL75" s="1311"/>
      <c r="CM75" s="1311"/>
      <c r="CN75" s="1311">
        <v>9.3000000000000007</v>
      </c>
      <c r="CO75" s="1311"/>
      <c r="CP75" s="1311"/>
      <c r="CQ75" s="1311"/>
      <c r="CR75" s="1311"/>
      <c r="CS75" s="1311"/>
      <c r="CT75" s="1311"/>
      <c r="CU75" s="1311"/>
      <c r="CV75" s="1311">
        <v>9.5</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622</v>
      </c>
      <c r="AO77" s="1305"/>
      <c r="AP77" s="1305"/>
      <c r="AQ77" s="1305"/>
      <c r="AR77" s="1305"/>
      <c r="AS77" s="1305"/>
      <c r="AT77" s="1305"/>
      <c r="AU77" s="1305"/>
      <c r="AV77" s="1305"/>
      <c r="AW77" s="1305"/>
      <c r="AX77" s="1305"/>
      <c r="AY77" s="1305"/>
      <c r="AZ77" s="1305"/>
      <c r="BA77" s="1305"/>
      <c r="BB77" s="1309" t="s">
        <v>620</v>
      </c>
      <c r="BC77" s="1309"/>
      <c r="BD77" s="1309"/>
      <c r="BE77" s="1309"/>
      <c r="BF77" s="1309"/>
      <c r="BG77" s="1309"/>
      <c r="BH77" s="1309"/>
      <c r="BI77" s="1309"/>
      <c r="BJ77" s="1309"/>
      <c r="BK77" s="1309"/>
      <c r="BL77" s="1309"/>
      <c r="BM77" s="1309"/>
      <c r="BN77" s="1309"/>
      <c r="BO77" s="1309"/>
      <c r="BP77" s="1311">
        <v>41.4</v>
      </c>
      <c r="BQ77" s="1311"/>
      <c r="BR77" s="1311"/>
      <c r="BS77" s="1311"/>
      <c r="BT77" s="1311"/>
      <c r="BU77" s="1311"/>
      <c r="BV77" s="1311"/>
      <c r="BW77" s="1311"/>
      <c r="BX77" s="1311">
        <v>38.9</v>
      </c>
      <c r="BY77" s="1311"/>
      <c r="BZ77" s="1311"/>
      <c r="CA77" s="1311"/>
      <c r="CB77" s="1311"/>
      <c r="CC77" s="1311"/>
      <c r="CD77" s="1311"/>
      <c r="CE77" s="1311"/>
      <c r="CF77" s="1311">
        <v>37.6</v>
      </c>
      <c r="CG77" s="1311"/>
      <c r="CH77" s="1311"/>
      <c r="CI77" s="1311"/>
      <c r="CJ77" s="1311"/>
      <c r="CK77" s="1311"/>
      <c r="CL77" s="1311"/>
      <c r="CM77" s="1311"/>
      <c r="CN77" s="1311">
        <v>34</v>
      </c>
      <c r="CO77" s="1311"/>
      <c r="CP77" s="1311"/>
      <c r="CQ77" s="1311"/>
      <c r="CR77" s="1311"/>
      <c r="CS77" s="1311"/>
      <c r="CT77" s="1311"/>
      <c r="CU77" s="1311"/>
      <c r="CV77" s="1311">
        <v>33.9</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625</v>
      </c>
      <c r="BC79" s="1309"/>
      <c r="BD79" s="1309"/>
      <c r="BE79" s="1309"/>
      <c r="BF79" s="1309"/>
      <c r="BG79" s="1309"/>
      <c r="BH79" s="1309"/>
      <c r="BI79" s="1309"/>
      <c r="BJ79" s="1309"/>
      <c r="BK79" s="1309"/>
      <c r="BL79" s="1309"/>
      <c r="BM79" s="1309"/>
      <c r="BN79" s="1309"/>
      <c r="BO79" s="1309"/>
      <c r="BP79" s="1311">
        <v>6.7</v>
      </c>
      <c r="BQ79" s="1311"/>
      <c r="BR79" s="1311"/>
      <c r="BS79" s="1311"/>
      <c r="BT79" s="1311"/>
      <c r="BU79" s="1311"/>
      <c r="BV79" s="1311"/>
      <c r="BW79" s="1311"/>
      <c r="BX79" s="1311">
        <v>6.4</v>
      </c>
      <c r="BY79" s="1311"/>
      <c r="BZ79" s="1311"/>
      <c r="CA79" s="1311"/>
      <c r="CB79" s="1311"/>
      <c r="CC79" s="1311"/>
      <c r="CD79" s="1311"/>
      <c r="CE79" s="1311"/>
      <c r="CF79" s="1311">
        <v>6.1</v>
      </c>
      <c r="CG79" s="1311"/>
      <c r="CH79" s="1311"/>
      <c r="CI79" s="1311"/>
      <c r="CJ79" s="1311"/>
      <c r="CK79" s="1311"/>
      <c r="CL79" s="1311"/>
      <c r="CM79" s="1311"/>
      <c r="CN79" s="1311">
        <v>5.9</v>
      </c>
      <c r="CO79" s="1311"/>
      <c r="CP79" s="1311"/>
      <c r="CQ79" s="1311"/>
      <c r="CR79" s="1311"/>
      <c r="CS79" s="1311"/>
      <c r="CT79" s="1311"/>
      <c r="CU79" s="1311"/>
      <c r="CV79" s="1311">
        <v>5.7</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e1VlkEd0Fm4VaTB+XMwMRMPurJk7SefPgOsrYhwH/mxIjZf0o5PaOccfa9vX47YsA/DpI2ciKx8AYXqQE5w3Tw==" saltValue="MBOC7ESpD/Lc9KzjGoS8y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EB59F-113E-495B-9AA2-C4504156B920}">
  <sheetPr>
    <pageSetUpPr fitToPage="1"/>
  </sheetPr>
  <dimension ref="A1:DR125"/>
  <sheetViews>
    <sheetView showGridLines="0" topLeftCell="A13"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F89iv5EV/UH7o4imAd7K6qmwi0/EyiAVeIG7TSGZ0HLrsltWA0WXfac+17/Iyb3rUEboQ2Ad0IPF38gudcdfuw==" saltValue="Ced15F0pfA41NhQnrQOJt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26A73-045B-4FA3-A8EA-CCD9BF2D7B5E}">
  <sheetPr>
    <pageSetUpPr fitToPage="1"/>
  </sheetPr>
  <dimension ref="A1:DR125"/>
  <sheetViews>
    <sheetView showGridLines="0" topLeftCell="A95" zoomScale="75" zoomScaleNormal="7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390YZQwnyUclUvvD5OsntmqR5ICwBLQrU3pdxTC09NDA7JKV1ciKGlPrrKKNOvxQWJzybCknv/xJ38S8BrMn8w==" saltValue="RxgxPgUP83uuifM87R0jI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553</v>
      </c>
      <c r="G2" s="157"/>
      <c r="H2" s="158"/>
    </row>
    <row r="3" spans="1:8" x14ac:dyDescent="0.15">
      <c r="A3" s="154" t="s">
        <v>546</v>
      </c>
      <c r="B3" s="159"/>
      <c r="C3" s="160"/>
      <c r="D3" s="161">
        <v>52196</v>
      </c>
      <c r="E3" s="162"/>
      <c r="F3" s="163">
        <v>50880</v>
      </c>
      <c r="G3" s="164"/>
      <c r="H3" s="165"/>
    </row>
    <row r="4" spans="1:8" x14ac:dyDescent="0.15">
      <c r="A4" s="166"/>
      <c r="B4" s="167"/>
      <c r="C4" s="168"/>
      <c r="D4" s="169">
        <v>20454</v>
      </c>
      <c r="E4" s="170"/>
      <c r="F4" s="171">
        <v>27819</v>
      </c>
      <c r="G4" s="172"/>
      <c r="H4" s="173"/>
    </row>
    <row r="5" spans="1:8" x14ac:dyDescent="0.15">
      <c r="A5" s="154" t="s">
        <v>548</v>
      </c>
      <c r="B5" s="159"/>
      <c r="C5" s="160"/>
      <c r="D5" s="161">
        <v>45531</v>
      </c>
      <c r="E5" s="162"/>
      <c r="F5" s="163">
        <v>46395</v>
      </c>
      <c r="G5" s="164"/>
      <c r="H5" s="165"/>
    </row>
    <row r="6" spans="1:8" x14ac:dyDescent="0.15">
      <c r="A6" s="166"/>
      <c r="B6" s="167"/>
      <c r="C6" s="168"/>
      <c r="D6" s="169">
        <v>19138</v>
      </c>
      <c r="E6" s="170"/>
      <c r="F6" s="171">
        <v>26304</v>
      </c>
      <c r="G6" s="172"/>
      <c r="H6" s="173"/>
    </row>
    <row r="7" spans="1:8" x14ac:dyDescent="0.15">
      <c r="A7" s="154" t="s">
        <v>549</v>
      </c>
      <c r="B7" s="159"/>
      <c r="C7" s="160"/>
      <c r="D7" s="161">
        <v>39733</v>
      </c>
      <c r="E7" s="162"/>
      <c r="F7" s="163">
        <v>48088</v>
      </c>
      <c r="G7" s="164"/>
      <c r="H7" s="165"/>
    </row>
    <row r="8" spans="1:8" x14ac:dyDescent="0.15">
      <c r="A8" s="166"/>
      <c r="B8" s="167"/>
      <c r="C8" s="168"/>
      <c r="D8" s="169">
        <v>18925</v>
      </c>
      <c r="E8" s="170"/>
      <c r="F8" s="171">
        <v>25183</v>
      </c>
      <c r="G8" s="172"/>
      <c r="H8" s="173"/>
    </row>
    <row r="9" spans="1:8" x14ac:dyDescent="0.15">
      <c r="A9" s="154" t="s">
        <v>550</v>
      </c>
      <c r="B9" s="159"/>
      <c r="C9" s="160"/>
      <c r="D9" s="161">
        <v>45470</v>
      </c>
      <c r="E9" s="162"/>
      <c r="F9" s="163">
        <v>46457</v>
      </c>
      <c r="G9" s="164"/>
      <c r="H9" s="165"/>
    </row>
    <row r="10" spans="1:8" x14ac:dyDescent="0.15">
      <c r="A10" s="166"/>
      <c r="B10" s="167"/>
      <c r="C10" s="168"/>
      <c r="D10" s="169">
        <v>21607</v>
      </c>
      <c r="E10" s="170"/>
      <c r="F10" s="171">
        <v>24020</v>
      </c>
      <c r="G10" s="172"/>
      <c r="H10" s="173"/>
    </row>
    <row r="11" spans="1:8" x14ac:dyDescent="0.15">
      <c r="A11" s="154" t="s">
        <v>551</v>
      </c>
      <c r="B11" s="159"/>
      <c r="C11" s="160"/>
      <c r="D11" s="161">
        <v>59573</v>
      </c>
      <c r="E11" s="162"/>
      <c r="F11" s="163">
        <v>51849</v>
      </c>
      <c r="G11" s="164"/>
      <c r="H11" s="165"/>
    </row>
    <row r="12" spans="1:8" x14ac:dyDescent="0.15">
      <c r="A12" s="166"/>
      <c r="B12" s="167"/>
      <c r="C12" s="174"/>
      <c r="D12" s="169">
        <v>27850</v>
      </c>
      <c r="E12" s="170"/>
      <c r="F12" s="171">
        <v>26326</v>
      </c>
      <c r="G12" s="172"/>
      <c r="H12" s="173"/>
    </row>
    <row r="13" spans="1:8" x14ac:dyDescent="0.15">
      <c r="A13" s="154"/>
      <c r="B13" s="159"/>
      <c r="C13" s="175"/>
      <c r="D13" s="176">
        <v>48501</v>
      </c>
      <c r="E13" s="177"/>
      <c r="F13" s="178">
        <v>48734</v>
      </c>
      <c r="G13" s="179"/>
      <c r="H13" s="165"/>
    </row>
    <row r="14" spans="1:8" x14ac:dyDescent="0.15">
      <c r="A14" s="166"/>
      <c r="B14" s="167"/>
      <c r="C14" s="168"/>
      <c r="D14" s="169">
        <v>21595</v>
      </c>
      <c r="E14" s="170"/>
      <c r="F14" s="171">
        <v>25930</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2.83</v>
      </c>
      <c r="C19" s="180">
        <f>ROUND(VALUE(SUBSTITUTE(実質収支比率等に係る経年分析!G$48,"▲","-")),2)</f>
        <v>2</v>
      </c>
      <c r="D19" s="180">
        <f>ROUND(VALUE(SUBSTITUTE(実質収支比率等に係る経年分析!H$48,"▲","-")),2)</f>
        <v>1.88</v>
      </c>
      <c r="E19" s="180">
        <f>ROUND(VALUE(SUBSTITUTE(実質収支比率等に係る経年分析!I$48,"▲","-")),2)</f>
        <v>1.61</v>
      </c>
      <c r="F19" s="180">
        <f>ROUND(VALUE(SUBSTITUTE(実質収支比率等に係る経年分析!J$48,"▲","-")),2)</f>
        <v>0.64</v>
      </c>
    </row>
    <row r="20" spans="1:11" x14ac:dyDescent="0.15">
      <c r="A20" s="180" t="s">
        <v>54</v>
      </c>
      <c r="B20" s="180">
        <f>ROUND(VALUE(SUBSTITUTE(実質収支比率等に係る経年分析!F$47,"▲","-")),2)</f>
        <v>16.11</v>
      </c>
      <c r="C20" s="180">
        <f>ROUND(VALUE(SUBSTITUTE(実質収支比率等に係る経年分析!G$47,"▲","-")),2)</f>
        <v>14.34</v>
      </c>
      <c r="D20" s="180">
        <f>ROUND(VALUE(SUBSTITUTE(実質収支比率等に係る経年分析!H$47,"▲","-")),2)</f>
        <v>12.27</v>
      </c>
      <c r="E20" s="180">
        <f>ROUND(VALUE(SUBSTITUTE(実質収支比率等に係る経年分析!I$47,"▲","-")),2)</f>
        <v>12.1</v>
      </c>
      <c r="F20" s="180">
        <f>ROUND(VALUE(SUBSTITUTE(実質収支比率等に係る経年分析!J$47,"▲","-")),2)</f>
        <v>12.08</v>
      </c>
    </row>
    <row r="21" spans="1:11" x14ac:dyDescent="0.15">
      <c r="A21" s="180" t="s">
        <v>55</v>
      </c>
      <c r="B21" s="180">
        <f>IF(ISNUMBER(VALUE(SUBSTITUTE(実質収支比率等に係る経年分析!F$49,"▲","-"))),ROUND(VALUE(SUBSTITUTE(実質収支比率等に係る経年分析!F$49,"▲","-")),2),NA())</f>
        <v>0.66</v>
      </c>
      <c r="C21" s="180">
        <f>IF(ISNUMBER(VALUE(SUBSTITUTE(実質収支比率等に係る経年分析!G$49,"▲","-"))),ROUND(VALUE(SUBSTITUTE(実質収支比率等に係る経年分析!G$49,"▲","-")),2),NA())</f>
        <v>-2.66</v>
      </c>
      <c r="D21" s="180">
        <f>IF(ISNUMBER(VALUE(SUBSTITUTE(実質収支比率等に係る経年分析!H$49,"▲","-"))),ROUND(VALUE(SUBSTITUTE(実質収支比率等に係る経年分析!H$49,"▲","-")),2),NA())</f>
        <v>-2.13</v>
      </c>
      <c r="E21" s="180">
        <f>IF(ISNUMBER(VALUE(SUBSTITUTE(実質収支比率等に係る経年分析!I$49,"▲","-"))),ROUND(VALUE(SUBSTITUTE(実質収支比率等に係る経年分析!I$49,"▲","-")),2),NA())</f>
        <v>-0.52</v>
      </c>
      <c r="F21" s="180">
        <f>IF(ISNUMBER(VALUE(SUBSTITUTE(実質収支比率等に係る経年分析!J$49,"▲","-"))),ROUND(VALUE(SUBSTITUTE(実質収支比率等に係る経年分析!J$49,"▲","-")),2),NA())</f>
        <v>-0.98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母子父子寡婦福祉資金貸付事業費特別会計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国民健康保険費特別会計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2.0099999999999998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2.63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0.63</v>
      </c>
    </row>
    <row r="33" spans="1:16" x14ac:dyDescent="0.15">
      <c r="A33" s="181" t="str">
        <f>IF(連結実質赤字比率に係る赤字・黒字の構成分析!C$37="",NA(),連結実質赤字比率に係る赤字・黒字の構成分析!C$37)</f>
        <v>介護保険費特別会計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0.75</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4.68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5.89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17.100000000000001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17.18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16.53</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0.35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0.13</v>
      </c>
      <c r="F36" s="181">
        <f>IF(ROUND(VALUE(SUBSTITUTE(連結実質赤字比率に係る赤字・黒字の構成分析!H$34,"▲", "-")), 2) &lt; 0, ABS(ROUND(VALUE(SUBSTITUTE(連結実質赤字比率に係る赤字・黒字の構成分析!H$34,"▲", "-")), 2)), NA())</f>
        <v>0.17</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0.33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0.46</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11862</v>
      </c>
      <c r="E42" s="182"/>
      <c r="F42" s="182"/>
      <c r="G42" s="182">
        <f>'実質公債費比率（分子）の構造'!L$52</f>
        <v>11801</v>
      </c>
      <c r="H42" s="182"/>
      <c r="I42" s="182"/>
      <c r="J42" s="182">
        <f>'実質公債費比率（分子）の構造'!M$52</f>
        <v>11632</v>
      </c>
      <c r="K42" s="182"/>
      <c r="L42" s="182"/>
      <c r="M42" s="182">
        <f>'実質公債費比率（分子）の構造'!N$52</f>
        <v>11406</v>
      </c>
      <c r="N42" s="182"/>
      <c r="O42" s="182"/>
      <c r="P42" s="182">
        <f>'実質公債費比率（分子）の構造'!O$52</f>
        <v>11069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183</v>
      </c>
      <c r="C44" s="182"/>
      <c r="D44" s="182"/>
      <c r="E44" s="182">
        <f>'実質公債費比率（分子）の構造'!L$50</f>
        <v>183</v>
      </c>
      <c r="F44" s="182"/>
      <c r="G44" s="182"/>
      <c r="H44" s="182">
        <f>'実質公債費比率（分子）の構造'!M$50</f>
        <v>183</v>
      </c>
      <c r="I44" s="182"/>
      <c r="J44" s="182"/>
      <c r="K44" s="182">
        <f>'実質公債費比率（分子）の構造'!N$50</f>
        <v>168</v>
      </c>
      <c r="L44" s="182"/>
      <c r="M44" s="182"/>
      <c r="N44" s="182">
        <f>'実質公債費比率（分子）の構造'!O$50</f>
        <v>147</v>
      </c>
      <c r="O44" s="182"/>
      <c r="P44" s="182"/>
    </row>
    <row r="45" spans="1:16" x14ac:dyDescent="0.15">
      <c r="A45" s="182" t="s">
        <v>65</v>
      </c>
      <c r="B45" s="182">
        <f>'実質公債費比率（分子）の構造'!K$49</f>
        <v>501</v>
      </c>
      <c r="C45" s="182"/>
      <c r="D45" s="182"/>
      <c r="E45" s="182">
        <f>'実質公債費比率（分子）の構造'!L$49</f>
        <v>472</v>
      </c>
      <c r="F45" s="182"/>
      <c r="G45" s="182"/>
      <c r="H45" s="182">
        <f>'実質公債費比率（分子）の構造'!M$49</f>
        <v>419</v>
      </c>
      <c r="I45" s="182"/>
      <c r="J45" s="182"/>
      <c r="K45" s="182">
        <f>'実質公債費比率（分子）の構造'!N$49</f>
        <v>499</v>
      </c>
      <c r="L45" s="182"/>
      <c r="M45" s="182"/>
      <c r="N45" s="182">
        <f>'実質公債費比率（分子）の構造'!O$49</f>
        <v>563</v>
      </c>
      <c r="O45" s="182"/>
      <c r="P45" s="182"/>
    </row>
    <row r="46" spans="1:16" x14ac:dyDescent="0.15">
      <c r="A46" s="182" t="s">
        <v>66</v>
      </c>
      <c r="B46" s="182">
        <f>'実質公債費比率（分子）の構造'!K$48</f>
        <v>3772</v>
      </c>
      <c r="C46" s="182"/>
      <c r="D46" s="182"/>
      <c r="E46" s="182">
        <f>'実質公債費比率（分子）の構造'!L$48</f>
        <v>3695</v>
      </c>
      <c r="F46" s="182"/>
      <c r="G46" s="182"/>
      <c r="H46" s="182">
        <f>'実質公債費比率（分子）の構造'!M$48</f>
        <v>3562</v>
      </c>
      <c r="I46" s="182"/>
      <c r="J46" s="182"/>
      <c r="K46" s="182">
        <f>'実質公債費比率（分子）の構造'!N$48</f>
        <v>3460</v>
      </c>
      <c r="L46" s="182"/>
      <c r="M46" s="182"/>
      <c r="N46" s="182">
        <f>'実質公債費比率（分子）の構造'!O$48</f>
        <v>3399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12921</v>
      </c>
      <c r="C49" s="182"/>
      <c r="D49" s="182"/>
      <c r="E49" s="182">
        <f>'実質公債費比率（分子）の構造'!L$45</f>
        <v>12457</v>
      </c>
      <c r="F49" s="182"/>
      <c r="G49" s="182"/>
      <c r="H49" s="182">
        <f>'実質公債費比率（分子）の構造'!M$45</f>
        <v>12560</v>
      </c>
      <c r="I49" s="182"/>
      <c r="J49" s="182"/>
      <c r="K49" s="182">
        <f>'実質公債費比率（分子）の構造'!N$45</f>
        <v>12436</v>
      </c>
      <c r="L49" s="182"/>
      <c r="M49" s="182"/>
      <c r="N49" s="182">
        <f>'実質公債費比率（分子）の構造'!O$45</f>
        <v>12353</v>
      </c>
      <c r="O49" s="182"/>
      <c r="P49" s="182"/>
    </row>
    <row r="50" spans="1:16" x14ac:dyDescent="0.15">
      <c r="A50" s="182" t="s">
        <v>70</v>
      </c>
      <c r="B50" s="182" t="e">
        <f>NA()</f>
        <v>#N/A</v>
      </c>
      <c r="C50" s="182">
        <f>IF(ISNUMBER('実質公債費比率（分子）の構造'!K$53),'実質公債費比率（分子）の構造'!K$53,NA())</f>
        <v>5515</v>
      </c>
      <c r="D50" s="182" t="e">
        <f>NA()</f>
        <v>#N/A</v>
      </c>
      <c r="E50" s="182" t="e">
        <f>NA()</f>
        <v>#N/A</v>
      </c>
      <c r="F50" s="182">
        <f>IF(ISNUMBER('実質公債費比率（分子）の構造'!L$53),'実質公債費比率（分子）の構造'!L$53,NA())</f>
        <v>5006</v>
      </c>
      <c r="G50" s="182" t="e">
        <f>NA()</f>
        <v>#N/A</v>
      </c>
      <c r="H50" s="182" t="e">
        <f>NA()</f>
        <v>#N/A</v>
      </c>
      <c r="I50" s="182">
        <f>IF(ISNUMBER('実質公債費比率（分子）の構造'!M$53),'実質公債費比率（分子）の構造'!M$53,NA())</f>
        <v>5092</v>
      </c>
      <c r="J50" s="182" t="e">
        <f>NA()</f>
        <v>#N/A</v>
      </c>
      <c r="K50" s="182" t="e">
        <f>NA()</f>
        <v>#N/A</v>
      </c>
      <c r="L50" s="182">
        <f>IF(ISNUMBER('実質公債費比率（分子）の構造'!N$53),'実質公債費比率（分子）の構造'!N$53,NA())</f>
        <v>5157</v>
      </c>
      <c r="M50" s="182" t="e">
        <f>NA()</f>
        <v>#N/A</v>
      </c>
      <c r="N50" s="182" t="e">
        <f>NA()</f>
        <v>#N/A</v>
      </c>
      <c r="O50" s="182">
        <f>IF(ISNUMBER('実質公債費比率（分子）の構造'!O$53),'実質公債費比率（分子）の構造'!O$53,NA())</f>
        <v>5393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106272</v>
      </c>
      <c r="E56" s="181"/>
      <c r="F56" s="181"/>
      <c r="G56" s="181">
        <f>'将来負担比率（分子）の構造'!J$52</f>
        <v>104665</v>
      </c>
      <c r="H56" s="181"/>
      <c r="I56" s="181"/>
      <c r="J56" s="181">
        <f>'将来負担比率（分子）の構造'!K$52</f>
        <v>104943</v>
      </c>
      <c r="K56" s="181"/>
      <c r="L56" s="181"/>
      <c r="M56" s="181">
        <f>'将来負担比率（分子）の構造'!L$52</f>
        <v>104948</v>
      </c>
      <c r="N56" s="181"/>
      <c r="O56" s="181"/>
      <c r="P56" s="181">
        <f>'将来負担比率（分子）の構造'!M$52</f>
        <v>104005</v>
      </c>
    </row>
    <row r="57" spans="1:16" x14ac:dyDescent="0.15">
      <c r="A57" s="181" t="s">
        <v>41</v>
      </c>
      <c r="B57" s="181"/>
      <c r="C57" s="181"/>
      <c r="D57" s="181">
        <f>'将来負担比率（分子）の構造'!I$51</f>
        <v>21290</v>
      </c>
      <c r="E57" s="181"/>
      <c r="F57" s="181"/>
      <c r="G57" s="181">
        <f>'将来負担比率（分子）の構造'!J$51</f>
        <v>21055</v>
      </c>
      <c r="H57" s="181"/>
      <c r="I57" s="181"/>
      <c r="J57" s="181">
        <f>'将来負担比率（分子）の構造'!K$51</f>
        <v>20633</v>
      </c>
      <c r="K57" s="181"/>
      <c r="L57" s="181"/>
      <c r="M57" s="181">
        <f>'将来負担比率（分子）の構造'!L$51</f>
        <v>20833</v>
      </c>
      <c r="N57" s="181"/>
      <c r="O57" s="181"/>
      <c r="P57" s="181">
        <f>'将来負担比率（分子）の構造'!M$51</f>
        <v>20400</v>
      </c>
    </row>
    <row r="58" spans="1:16" x14ac:dyDescent="0.15">
      <c r="A58" s="181" t="s">
        <v>40</v>
      </c>
      <c r="B58" s="181"/>
      <c r="C58" s="181"/>
      <c r="D58" s="181">
        <f>'将来負担比率（分子）の構造'!I$50</f>
        <v>15138</v>
      </c>
      <c r="E58" s="181"/>
      <c r="F58" s="181"/>
      <c r="G58" s="181">
        <f>'将来負担比率（分子）の構造'!J$50</f>
        <v>16696</v>
      </c>
      <c r="H58" s="181"/>
      <c r="I58" s="181"/>
      <c r="J58" s="181">
        <f>'将来負担比率（分子）の構造'!K$50</f>
        <v>15668</v>
      </c>
      <c r="K58" s="181"/>
      <c r="L58" s="181"/>
      <c r="M58" s="181">
        <f>'将来負担比率（分子）の構造'!L$50</f>
        <v>15449</v>
      </c>
      <c r="N58" s="181"/>
      <c r="O58" s="181"/>
      <c r="P58" s="181">
        <f>'将来負担比率（分子）の構造'!M$50</f>
        <v>15587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22</v>
      </c>
      <c r="C61" s="181"/>
      <c r="D61" s="181"/>
      <c r="E61" s="181">
        <f>'将来負担比率（分子）の構造'!J$46</f>
        <v>3</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13673</v>
      </c>
      <c r="C62" s="181"/>
      <c r="D62" s="181"/>
      <c r="E62" s="181">
        <f>'将来負担比率（分子）の構造'!J$45</f>
        <v>13920</v>
      </c>
      <c r="F62" s="181"/>
      <c r="G62" s="181"/>
      <c r="H62" s="181">
        <f>'将来負担比率（分子）の構造'!K$45</f>
        <v>13162</v>
      </c>
      <c r="I62" s="181"/>
      <c r="J62" s="181"/>
      <c r="K62" s="181">
        <f>'将来負担比率（分子）の構造'!L$45</f>
        <v>12854</v>
      </c>
      <c r="L62" s="181"/>
      <c r="M62" s="181"/>
      <c r="N62" s="181">
        <f>'将来負担比率（分子）の構造'!M$45</f>
        <v>12585</v>
      </c>
      <c r="O62" s="181"/>
      <c r="P62" s="181"/>
    </row>
    <row r="63" spans="1:16" x14ac:dyDescent="0.15">
      <c r="A63" s="181" t="s">
        <v>33</v>
      </c>
      <c r="B63" s="181">
        <f>'将来負担比率（分子）の構造'!I$44</f>
        <v>2759</v>
      </c>
      <c r="C63" s="181"/>
      <c r="D63" s="181"/>
      <c r="E63" s="181">
        <f>'将来負担比率（分子）の構造'!J$44</f>
        <v>2675</v>
      </c>
      <c r="F63" s="181"/>
      <c r="G63" s="181"/>
      <c r="H63" s="181">
        <f>'将来負担比率（分子）の構造'!K$44</f>
        <v>2927</v>
      </c>
      <c r="I63" s="181"/>
      <c r="J63" s="181"/>
      <c r="K63" s="181">
        <f>'将来負担比率（分子）の構造'!L$44</f>
        <v>3095</v>
      </c>
      <c r="L63" s="181"/>
      <c r="M63" s="181"/>
      <c r="N63" s="181">
        <f>'将来負担比率（分子）の構造'!M$44</f>
        <v>2941</v>
      </c>
      <c r="O63" s="181"/>
      <c r="P63" s="181"/>
    </row>
    <row r="64" spans="1:16" x14ac:dyDescent="0.15">
      <c r="A64" s="181" t="s">
        <v>32</v>
      </c>
      <c r="B64" s="181">
        <f>'将来負担比率（分子）の構造'!I$43</f>
        <v>32355</v>
      </c>
      <c r="C64" s="181"/>
      <c r="D64" s="181"/>
      <c r="E64" s="181">
        <f>'将来負担比率（分子）の構造'!J$43</f>
        <v>29925</v>
      </c>
      <c r="F64" s="181"/>
      <c r="G64" s="181"/>
      <c r="H64" s="181">
        <f>'将来負担比率（分子）の構造'!K$43</f>
        <v>27945</v>
      </c>
      <c r="I64" s="181"/>
      <c r="J64" s="181"/>
      <c r="K64" s="181">
        <f>'将来負担比率（分子）の構造'!L$43</f>
        <v>26206</v>
      </c>
      <c r="L64" s="181"/>
      <c r="M64" s="181"/>
      <c r="N64" s="181">
        <f>'将来負担比率（分子）の構造'!M$43</f>
        <v>24858</v>
      </c>
      <c r="O64" s="181"/>
      <c r="P64" s="181"/>
    </row>
    <row r="65" spans="1:16" x14ac:dyDescent="0.15">
      <c r="A65" s="181" t="s">
        <v>31</v>
      </c>
      <c r="B65" s="181">
        <f>'将来負担比率（分子）の構造'!I$42</f>
        <v>1318</v>
      </c>
      <c r="C65" s="181"/>
      <c r="D65" s="181"/>
      <c r="E65" s="181">
        <f>'将来負担比率（分子）の構造'!J$42</f>
        <v>975</v>
      </c>
      <c r="F65" s="181"/>
      <c r="G65" s="181"/>
      <c r="H65" s="181">
        <f>'将来負担比率（分子）の構造'!K$42</f>
        <v>704</v>
      </c>
      <c r="I65" s="181"/>
      <c r="J65" s="181"/>
      <c r="K65" s="181">
        <f>'将来負担比率（分子）の構造'!L$42</f>
        <v>515</v>
      </c>
      <c r="L65" s="181"/>
      <c r="M65" s="181"/>
      <c r="N65" s="181">
        <f>'将来負担比率（分子）の構造'!M$42</f>
        <v>374</v>
      </c>
      <c r="O65" s="181"/>
      <c r="P65" s="181"/>
    </row>
    <row r="66" spans="1:16" x14ac:dyDescent="0.15">
      <c r="A66" s="181" t="s">
        <v>30</v>
      </c>
      <c r="B66" s="181">
        <f>'将来負担比率（分子）の構造'!I$41</f>
        <v>132181</v>
      </c>
      <c r="C66" s="181"/>
      <c r="D66" s="181"/>
      <c r="E66" s="181">
        <f>'将来負担比率（分子）の構造'!J$41</f>
        <v>132055</v>
      </c>
      <c r="F66" s="181"/>
      <c r="G66" s="181"/>
      <c r="H66" s="181">
        <f>'将来負担比率（分子）の構造'!K$41</f>
        <v>131453</v>
      </c>
      <c r="I66" s="181"/>
      <c r="J66" s="181"/>
      <c r="K66" s="181">
        <f>'将来負担比率（分子）の構造'!L$41</f>
        <v>131489</v>
      </c>
      <c r="L66" s="181"/>
      <c r="M66" s="181"/>
      <c r="N66" s="181">
        <f>'将来負担比率（分子）の構造'!M$41</f>
        <v>133658</v>
      </c>
      <c r="O66" s="181"/>
      <c r="P66" s="181"/>
    </row>
    <row r="67" spans="1:16" x14ac:dyDescent="0.15">
      <c r="A67" s="181" t="s">
        <v>74</v>
      </c>
      <c r="B67" s="181" t="e">
        <f>NA()</f>
        <v>#N/A</v>
      </c>
      <c r="C67" s="181">
        <f>IF(ISNUMBER('将来負担比率（分子）の構造'!I$53), IF('将来負担比率（分子）の構造'!I$53 &lt; 0, 0, '将来負担比率（分子）の構造'!I$53), NA())</f>
        <v>39609</v>
      </c>
      <c r="D67" s="181" t="e">
        <f>NA()</f>
        <v>#N/A</v>
      </c>
      <c r="E67" s="181" t="e">
        <f>NA()</f>
        <v>#N/A</v>
      </c>
      <c r="F67" s="181">
        <f>IF(ISNUMBER('将来負担比率（分子）の構造'!J$53), IF('将来負担比率（分子）の構造'!J$53 &lt; 0, 0, '将来負担比率（分子）の構造'!J$53), NA())</f>
        <v>37137</v>
      </c>
      <c r="G67" s="181" t="e">
        <f>NA()</f>
        <v>#N/A</v>
      </c>
      <c r="H67" s="181" t="e">
        <f>NA()</f>
        <v>#N/A</v>
      </c>
      <c r="I67" s="181">
        <f>IF(ISNUMBER('将来負担比率（分子）の構造'!K$53), IF('将来負担比率（分子）の構造'!K$53 &lt; 0, 0, '将来負担比率（分子）の構造'!K$53), NA())</f>
        <v>34947</v>
      </c>
      <c r="J67" s="181" t="e">
        <f>NA()</f>
        <v>#N/A</v>
      </c>
      <c r="K67" s="181" t="e">
        <f>NA()</f>
        <v>#N/A</v>
      </c>
      <c r="L67" s="181">
        <f>IF(ISNUMBER('将来負担比率（分子）の構造'!L$53), IF('将来負担比率（分子）の構造'!L$53 &lt; 0, 0, '将来負担比率（分子）の構造'!L$53), NA())</f>
        <v>32929</v>
      </c>
      <c r="M67" s="181" t="e">
        <f>NA()</f>
        <v>#N/A</v>
      </c>
      <c r="N67" s="181" t="e">
        <f>NA()</f>
        <v>#N/A</v>
      </c>
      <c r="O67" s="181">
        <f>IF(ISNUMBER('将来負担比率（分子）の構造'!M$53), IF('将来負担比率（分子）の構造'!M$53 &lt; 0, 0, '将来負担比率（分子）の構造'!M$53), NA())</f>
        <v>34425</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7891</v>
      </c>
      <c r="C72" s="185">
        <f>基金残高に係る経年分析!G55</f>
        <v>7733</v>
      </c>
      <c r="D72" s="185">
        <f>基金残高に係る経年分析!H55</f>
        <v>7727</v>
      </c>
    </row>
    <row r="73" spans="1:16" x14ac:dyDescent="0.15">
      <c r="A73" s="184" t="s">
        <v>77</v>
      </c>
      <c r="B73" s="185">
        <f>基金残高に係る経年分析!F56</f>
        <v>308</v>
      </c>
      <c r="C73" s="185">
        <f>基金残高に係る経年分析!G56</f>
        <v>307</v>
      </c>
      <c r="D73" s="185">
        <f>基金残高に係る経年分析!H56</f>
        <v>306</v>
      </c>
    </row>
    <row r="74" spans="1:16" x14ac:dyDescent="0.15">
      <c r="A74" s="184" t="s">
        <v>78</v>
      </c>
      <c r="B74" s="185">
        <f>基金残高に係る経年分析!F57</f>
        <v>4957</v>
      </c>
      <c r="C74" s="185">
        <f>基金残高に係る経年分析!G57</f>
        <v>5257</v>
      </c>
      <c r="D74" s="185">
        <f>基金残高に係る経年分析!H57</f>
        <v>4944</v>
      </c>
    </row>
  </sheetData>
  <sheetProtection algorithmName="SHA-512" hashValue="AMTAXrQ+1HQFGPzpUkuBzQ6/PBL7jw8o4iscSPoW5xRAczXs8YxltJwmK0XpNXSx/wntxosfkUS5nhoUqPK8Gg==" saltValue="DvD26Mg4+RxN3UCj5F9B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225</v>
      </c>
      <c r="C5" s="632"/>
      <c r="D5" s="632"/>
      <c r="E5" s="632"/>
      <c r="F5" s="632"/>
      <c r="G5" s="632"/>
      <c r="H5" s="632"/>
      <c r="I5" s="632"/>
      <c r="J5" s="632"/>
      <c r="K5" s="632"/>
      <c r="L5" s="632"/>
      <c r="M5" s="632"/>
      <c r="N5" s="632"/>
      <c r="O5" s="632"/>
      <c r="P5" s="632"/>
      <c r="Q5" s="633"/>
      <c r="R5" s="634">
        <v>43149758</v>
      </c>
      <c r="S5" s="635"/>
      <c r="T5" s="635"/>
      <c r="U5" s="635"/>
      <c r="V5" s="635"/>
      <c r="W5" s="635"/>
      <c r="X5" s="635"/>
      <c r="Y5" s="636"/>
      <c r="Z5" s="637">
        <v>36.9</v>
      </c>
      <c r="AA5" s="637"/>
      <c r="AB5" s="637"/>
      <c r="AC5" s="637"/>
      <c r="AD5" s="638">
        <v>41013470</v>
      </c>
      <c r="AE5" s="638"/>
      <c r="AF5" s="638"/>
      <c r="AG5" s="638"/>
      <c r="AH5" s="638"/>
      <c r="AI5" s="638"/>
      <c r="AJ5" s="638"/>
      <c r="AK5" s="638"/>
      <c r="AL5" s="639">
        <v>67.099999999999994</v>
      </c>
      <c r="AM5" s="640"/>
      <c r="AN5" s="640"/>
      <c r="AO5" s="641"/>
      <c r="AP5" s="631" t="s">
        <v>226</v>
      </c>
      <c r="AQ5" s="632"/>
      <c r="AR5" s="632"/>
      <c r="AS5" s="632"/>
      <c r="AT5" s="632"/>
      <c r="AU5" s="632"/>
      <c r="AV5" s="632"/>
      <c r="AW5" s="632"/>
      <c r="AX5" s="632"/>
      <c r="AY5" s="632"/>
      <c r="AZ5" s="632"/>
      <c r="BA5" s="632"/>
      <c r="BB5" s="632"/>
      <c r="BC5" s="632"/>
      <c r="BD5" s="632"/>
      <c r="BE5" s="632"/>
      <c r="BF5" s="633"/>
      <c r="BG5" s="645">
        <v>40954802</v>
      </c>
      <c r="BH5" s="646"/>
      <c r="BI5" s="646"/>
      <c r="BJ5" s="646"/>
      <c r="BK5" s="646"/>
      <c r="BL5" s="646"/>
      <c r="BM5" s="646"/>
      <c r="BN5" s="647"/>
      <c r="BO5" s="648">
        <v>94.9</v>
      </c>
      <c r="BP5" s="648"/>
      <c r="BQ5" s="648"/>
      <c r="BR5" s="648"/>
      <c r="BS5" s="649">
        <v>679480</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916835</v>
      </c>
      <c r="S6" s="646"/>
      <c r="T6" s="646"/>
      <c r="U6" s="646"/>
      <c r="V6" s="646"/>
      <c r="W6" s="646"/>
      <c r="X6" s="646"/>
      <c r="Y6" s="647"/>
      <c r="Z6" s="648">
        <v>0.8</v>
      </c>
      <c r="AA6" s="648"/>
      <c r="AB6" s="648"/>
      <c r="AC6" s="648"/>
      <c r="AD6" s="649">
        <v>916835</v>
      </c>
      <c r="AE6" s="649"/>
      <c r="AF6" s="649"/>
      <c r="AG6" s="649"/>
      <c r="AH6" s="649"/>
      <c r="AI6" s="649"/>
      <c r="AJ6" s="649"/>
      <c r="AK6" s="649"/>
      <c r="AL6" s="650">
        <v>1.5</v>
      </c>
      <c r="AM6" s="651"/>
      <c r="AN6" s="651"/>
      <c r="AO6" s="652"/>
      <c r="AP6" s="642" t="s">
        <v>231</v>
      </c>
      <c r="AQ6" s="643"/>
      <c r="AR6" s="643"/>
      <c r="AS6" s="643"/>
      <c r="AT6" s="643"/>
      <c r="AU6" s="643"/>
      <c r="AV6" s="643"/>
      <c r="AW6" s="643"/>
      <c r="AX6" s="643"/>
      <c r="AY6" s="643"/>
      <c r="AZ6" s="643"/>
      <c r="BA6" s="643"/>
      <c r="BB6" s="643"/>
      <c r="BC6" s="643"/>
      <c r="BD6" s="643"/>
      <c r="BE6" s="643"/>
      <c r="BF6" s="644"/>
      <c r="BG6" s="645">
        <v>40954802</v>
      </c>
      <c r="BH6" s="646"/>
      <c r="BI6" s="646"/>
      <c r="BJ6" s="646"/>
      <c r="BK6" s="646"/>
      <c r="BL6" s="646"/>
      <c r="BM6" s="646"/>
      <c r="BN6" s="647"/>
      <c r="BO6" s="648">
        <v>94.9</v>
      </c>
      <c r="BP6" s="648"/>
      <c r="BQ6" s="648"/>
      <c r="BR6" s="648"/>
      <c r="BS6" s="649">
        <v>679480</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644833</v>
      </c>
      <c r="CS6" s="646"/>
      <c r="CT6" s="646"/>
      <c r="CU6" s="646"/>
      <c r="CV6" s="646"/>
      <c r="CW6" s="646"/>
      <c r="CX6" s="646"/>
      <c r="CY6" s="647"/>
      <c r="CZ6" s="639">
        <v>0.6</v>
      </c>
      <c r="DA6" s="640"/>
      <c r="DB6" s="640"/>
      <c r="DC6" s="659"/>
      <c r="DD6" s="654" t="s">
        <v>130</v>
      </c>
      <c r="DE6" s="646"/>
      <c r="DF6" s="646"/>
      <c r="DG6" s="646"/>
      <c r="DH6" s="646"/>
      <c r="DI6" s="646"/>
      <c r="DJ6" s="646"/>
      <c r="DK6" s="646"/>
      <c r="DL6" s="646"/>
      <c r="DM6" s="646"/>
      <c r="DN6" s="646"/>
      <c r="DO6" s="646"/>
      <c r="DP6" s="647"/>
      <c r="DQ6" s="654">
        <v>644833</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26649</v>
      </c>
      <c r="S7" s="646"/>
      <c r="T7" s="646"/>
      <c r="U7" s="646"/>
      <c r="V7" s="646"/>
      <c r="W7" s="646"/>
      <c r="X7" s="646"/>
      <c r="Y7" s="647"/>
      <c r="Z7" s="648">
        <v>0</v>
      </c>
      <c r="AA7" s="648"/>
      <c r="AB7" s="648"/>
      <c r="AC7" s="648"/>
      <c r="AD7" s="649">
        <v>26649</v>
      </c>
      <c r="AE7" s="649"/>
      <c r="AF7" s="649"/>
      <c r="AG7" s="649"/>
      <c r="AH7" s="649"/>
      <c r="AI7" s="649"/>
      <c r="AJ7" s="649"/>
      <c r="AK7" s="649"/>
      <c r="AL7" s="650">
        <v>0</v>
      </c>
      <c r="AM7" s="651"/>
      <c r="AN7" s="651"/>
      <c r="AO7" s="652"/>
      <c r="AP7" s="642" t="s">
        <v>234</v>
      </c>
      <c r="AQ7" s="643"/>
      <c r="AR7" s="643"/>
      <c r="AS7" s="643"/>
      <c r="AT7" s="643"/>
      <c r="AU7" s="643"/>
      <c r="AV7" s="643"/>
      <c r="AW7" s="643"/>
      <c r="AX7" s="643"/>
      <c r="AY7" s="643"/>
      <c r="AZ7" s="643"/>
      <c r="BA7" s="643"/>
      <c r="BB7" s="643"/>
      <c r="BC7" s="643"/>
      <c r="BD7" s="643"/>
      <c r="BE7" s="643"/>
      <c r="BF7" s="644"/>
      <c r="BG7" s="645">
        <v>21227853</v>
      </c>
      <c r="BH7" s="646"/>
      <c r="BI7" s="646"/>
      <c r="BJ7" s="646"/>
      <c r="BK7" s="646"/>
      <c r="BL7" s="646"/>
      <c r="BM7" s="646"/>
      <c r="BN7" s="647"/>
      <c r="BO7" s="648">
        <v>49.2</v>
      </c>
      <c r="BP7" s="648"/>
      <c r="BQ7" s="648"/>
      <c r="BR7" s="648"/>
      <c r="BS7" s="649">
        <v>679480</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9169394</v>
      </c>
      <c r="CS7" s="646"/>
      <c r="CT7" s="646"/>
      <c r="CU7" s="646"/>
      <c r="CV7" s="646"/>
      <c r="CW7" s="646"/>
      <c r="CX7" s="646"/>
      <c r="CY7" s="647"/>
      <c r="CZ7" s="648">
        <v>7.9</v>
      </c>
      <c r="DA7" s="648"/>
      <c r="DB7" s="648"/>
      <c r="DC7" s="648"/>
      <c r="DD7" s="654">
        <v>158712</v>
      </c>
      <c r="DE7" s="646"/>
      <c r="DF7" s="646"/>
      <c r="DG7" s="646"/>
      <c r="DH7" s="646"/>
      <c r="DI7" s="646"/>
      <c r="DJ7" s="646"/>
      <c r="DK7" s="646"/>
      <c r="DL7" s="646"/>
      <c r="DM7" s="646"/>
      <c r="DN7" s="646"/>
      <c r="DO7" s="646"/>
      <c r="DP7" s="647"/>
      <c r="DQ7" s="654">
        <v>7945477</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88961</v>
      </c>
      <c r="S8" s="646"/>
      <c r="T8" s="646"/>
      <c r="U8" s="646"/>
      <c r="V8" s="646"/>
      <c r="W8" s="646"/>
      <c r="X8" s="646"/>
      <c r="Y8" s="647"/>
      <c r="Z8" s="648">
        <v>0.1</v>
      </c>
      <c r="AA8" s="648"/>
      <c r="AB8" s="648"/>
      <c r="AC8" s="648"/>
      <c r="AD8" s="649">
        <v>88961</v>
      </c>
      <c r="AE8" s="649"/>
      <c r="AF8" s="649"/>
      <c r="AG8" s="649"/>
      <c r="AH8" s="649"/>
      <c r="AI8" s="649"/>
      <c r="AJ8" s="649"/>
      <c r="AK8" s="649"/>
      <c r="AL8" s="650">
        <v>0.1</v>
      </c>
      <c r="AM8" s="651"/>
      <c r="AN8" s="651"/>
      <c r="AO8" s="652"/>
      <c r="AP8" s="642" t="s">
        <v>237</v>
      </c>
      <c r="AQ8" s="643"/>
      <c r="AR8" s="643"/>
      <c r="AS8" s="643"/>
      <c r="AT8" s="643"/>
      <c r="AU8" s="643"/>
      <c r="AV8" s="643"/>
      <c r="AW8" s="643"/>
      <c r="AX8" s="643"/>
      <c r="AY8" s="643"/>
      <c r="AZ8" s="643"/>
      <c r="BA8" s="643"/>
      <c r="BB8" s="643"/>
      <c r="BC8" s="643"/>
      <c r="BD8" s="643"/>
      <c r="BE8" s="643"/>
      <c r="BF8" s="644"/>
      <c r="BG8" s="645">
        <v>516403</v>
      </c>
      <c r="BH8" s="646"/>
      <c r="BI8" s="646"/>
      <c r="BJ8" s="646"/>
      <c r="BK8" s="646"/>
      <c r="BL8" s="646"/>
      <c r="BM8" s="646"/>
      <c r="BN8" s="647"/>
      <c r="BO8" s="648">
        <v>1.2</v>
      </c>
      <c r="BP8" s="648"/>
      <c r="BQ8" s="648"/>
      <c r="BR8" s="648"/>
      <c r="BS8" s="654" t="s">
        <v>139</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46616509</v>
      </c>
      <c r="CS8" s="646"/>
      <c r="CT8" s="646"/>
      <c r="CU8" s="646"/>
      <c r="CV8" s="646"/>
      <c r="CW8" s="646"/>
      <c r="CX8" s="646"/>
      <c r="CY8" s="647"/>
      <c r="CZ8" s="648">
        <v>40.200000000000003</v>
      </c>
      <c r="DA8" s="648"/>
      <c r="DB8" s="648"/>
      <c r="DC8" s="648"/>
      <c r="DD8" s="654">
        <v>979868</v>
      </c>
      <c r="DE8" s="646"/>
      <c r="DF8" s="646"/>
      <c r="DG8" s="646"/>
      <c r="DH8" s="646"/>
      <c r="DI8" s="646"/>
      <c r="DJ8" s="646"/>
      <c r="DK8" s="646"/>
      <c r="DL8" s="646"/>
      <c r="DM8" s="646"/>
      <c r="DN8" s="646"/>
      <c r="DO8" s="646"/>
      <c r="DP8" s="647"/>
      <c r="DQ8" s="654">
        <v>21452252</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38944</v>
      </c>
      <c r="S9" s="646"/>
      <c r="T9" s="646"/>
      <c r="U9" s="646"/>
      <c r="V9" s="646"/>
      <c r="W9" s="646"/>
      <c r="X9" s="646"/>
      <c r="Y9" s="647"/>
      <c r="Z9" s="648">
        <v>0</v>
      </c>
      <c r="AA9" s="648"/>
      <c r="AB9" s="648"/>
      <c r="AC9" s="648"/>
      <c r="AD9" s="649">
        <v>38944</v>
      </c>
      <c r="AE9" s="649"/>
      <c r="AF9" s="649"/>
      <c r="AG9" s="649"/>
      <c r="AH9" s="649"/>
      <c r="AI9" s="649"/>
      <c r="AJ9" s="649"/>
      <c r="AK9" s="649"/>
      <c r="AL9" s="650">
        <v>0.1</v>
      </c>
      <c r="AM9" s="651"/>
      <c r="AN9" s="651"/>
      <c r="AO9" s="652"/>
      <c r="AP9" s="642" t="s">
        <v>240</v>
      </c>
      <c r="AQ9" s="643"/>
      <c r="AR9" s="643"/>
      <c r="AS9" s="643"/>
      <c r="AT9" s="643"/>
      <c r="AU9" s="643"/>
      <c r="AV9" s="643"/>
      <c r="AW9" s="643"/>
      <c r="AX9" s="643"/>
      <c r="AY9" s="643"/>
      <c r="AZ9" s="643"/>
      <c r="BA9" s="643"/>
      <c r="BB9" s="643"/>
      <c r="BC9" s="643"/>
      <c r="BD9" s="643"/>
      <c r="BE9" s="643"/>
      <c r="BF9" s="644"/>
      <c r="BG9" s="645">
        <v>16129916</v>
      </c>
      <c r="BH9" s="646"/>
      <c r="BI9" s="646"/>
      <c r="BJ9" s="646"/>
      <c r="BK9" s="646"/>
      <c r="BL9" s="646"/>
      <c r="BM9" s="646"/>
      <c r="BN9" s="647"/>
      <c r="BO9" s="648">
        <v>37.4</v>
      </c>
      <c r="BP9" s="648"/>
      <c r="BQ9" s="648"/>
      <c r="BR9" s="648"/>
      <c r="BS9" s="654" t="s">
        <v>241</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8999319</v>
      </c>
      <c r="CS9" s="646"/>
      <c r="CT9" s="646"/>
      <c r="CU9" s="646"/>
      <c r="CV9" s="646"/>
      <c r="CW9" s="646"/>
      <c r="CX9" s="646"/>
      <c r="CY9" s="647"/>
      <c r="CZ9" s="648">
        <v>7.8</v>
      </c>
      <c r="DA9" s="648"/>
      <c r="DB9" s="648"/>
      <c r="DC9" s="648"/>
      <c r="DD9" s="654">
        <v>500840</v>
      </c>
      <c r="DE9" s="646"/>
      <c r="DF9" s="646"/>
      <c r="DG9" s="646"/>
      <c r="DH9" s="646"/>
      <c r="DI9" s="646"/>
      <c r="DJ9" s="646"/>
      <c r="DK9" s="646"/>
      <c r="DL9" s="646"/>
      <c r="DM9" s="646"/>
      <c r="DN9" s="646"/>
      <c r="DO9" s="646"/>
      <c r="DP9" s="647"/>
      <c r="DQ9" s="654">
        <v>7881855</v>
      </c>
      <c r="DR9" s="646"/>
      <c r="DS9" s="646"/>
      <c r="DT9" s="646"/>
      <c r="DU9" s="646"/>
      <c r="DV9" s="646"/>
      <c r="DW9" s="646"/>
      <c r="DX9" s="646"/>
      <c r="DY9" s="646"/>
      <c r="DZ9" s="646"/>
      <c r="EA9" s="646"/>
      <c r="EB9" s="646"/>
      <c r="EC9" s="655"/>
    </row>
    <row r="10" spans="2:143" ht="11.25" customHeight="1" x14ac:dyDescent="0.15">
      <c r="B10" s="642" t="s">
        <v>243</v>
      </c>
      <c r="C10" s="643"/>
      <c r="D10" s="643"/>
      <c r="E10" s="643"/>
      <c r="F10" s="643"/>
      <c r="G10" s="643"/>
      <c r="H10" s="643"/>
      <c r="I10" s="643"/>
      <c r="J10" s="643"/>
      <c r="K10" s="643"/>
      <c r="L10" s="643"/>
      <c r="M10" s="643"/>
      <c r="N10" s="643"/>
      <c r="O10" s="643"/>
      <c r="P10" s="643"/>
      <c r="Q10" s="644"/>
      <c r="R10" s="645" t="s">
        <v>241</v>
      </c>
      <c r="S10" s="646"/>
      <c r="T10" s="646"/>
      <c r="U10" s="646"/>
      <c r="V10" s="646"/>
      <c r="W10" s="646"/>
      <c r="X10" s="646"/>
      <c r="Y10" s="647"/>
      <c r="Z10" s="648" t="s">
        <v>130</v>
      </c>
      <c r="AA10" s="648"/>
      <c r="AB10" s="648"/>
      <c r="AC10" s="648"/>
      <c r="AD10" s="649" t="s">
        <v>139</v>
      </c>
      <c r="AE10" s="649"/>
      <c r="AF10" s="649"/>
      <c r="AG10" s="649"/>
      <c r="AH10" s="649"/>
      <c r="AI10" s="649"/>
      <c r="AJ10" s="649"/>
      <c r="AK10" s="649"/>
      <c r="AL10" s="650" t="s">
        <v>130</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1152486</v>
      </c>
      <c r="BH10" s="646"/>
      <c r="BI10" s="646"/>
      <c r="BJ10" s="646"/>
      <c r="BK10" s="646"/>
      <c r="BL10" s="646"/>
      <c r="BM10" s="646"/>
      <c r="BN10" s="647"/>
      <c r="BO10" s="648">
        <v>2.7</v>
      </c>
      <c r="BP10" s="648"/>
      <c r="BQ10" s="648"/>
      <c r="BR10" s="648"/>
      <c r="BS10" s="654" t="s">
        <v>241</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709477</v>
      </c>
      <c r="CS10" s="646"/>
      <c r="CT10" s="646"/>
      <c r="CU10" s="646"/>
      <c r="CV10" s="646"/>
      <c r="CW10" s="646"/>
      <c r="CX10" s="646"/>
      <c r="CY10" s="647"/>
      <c r="CZ10" s="648">
        <v>0.6</v>
      </c>
      <c r="DA10" s="648"/>
      <c r="DB10" s="648"/>
      <c r="DC10" s="648"/>
      <c r="DD10" s="654">
        <v>536270</v>
      </c>
      <c r="DE10" s="646"/>
      <c r="DF10" s="646"/>
      <c r="DG10" s="646"/>
      <c r="DH10" s="646"/>
      <c r="DI10" s="646"/>
      <c r="DJ10" s="646"/>
      <c r="DK10" s="646"/>
      <c r="DL10" s="646"/>
      <c r="DM10" s="646"/>
      <c r="DN10" s="646"/>
      <c r="DO10" s="646"/>
      <c r="DP10" s="647"/>
      <c r="DQ10" s="654">
        <v>163662</v>
      </c>
      <c r="DR10" s="646"/>
      <c r="DS10" s="646"/>
      <c r="DT10" s="646"/>
      <c r="DU10" s="646"/>
      <c r="DV10" s="646"/>
      <c r="DW10" s="646"/>
      <c r="DX10" s="646"/>
      <c r="DY10" s="646"/>
      <c r="DZ10" s="646"/>
      <c r="EA10" s="646"/>
      <c r="EB10" s="646"/>
      <c r="EC10" s="655"/>
    </row>
    <row r="11" spans="2:143" ht="11.25" customHeight="1" x14ac:dyDescent="0.15">
      <c r="B11" s="642" t="s">
        <v>246</v>
      </c>
      <c r="C11" s="643"/>
      <c r="D11" s="643"/>
      <c r="E11" s="643"/>
      <c r="F11" s="643"/>
      <c r="G11" s="643"/>
      <c r="H11" s="643"/>
      <c r="I11" s="643"/>
      <c r="J11" s="643"/>
      <c r="K11" s="643"/>
      <c r="L11" s="643"/>
      <c r="M11" s="643"/>
      <c r="N11" s="643"/>
      <c r="O11" s="643"/>
      <c r="P11" s="643"/>
      <c r="Q11" s="644"/>
      <c r="R11" s="645">
        <v>5331948</v>
      </c>
      <c r="S11" s="646"/>
      <c r="T11" s="646"/>
      <c r="U11" s="646"/>
      <c r="V11" s="646"/>
      <c r="W11" s="646"/>
      <c r="X11" s="646"/>
      <c r="Y11" s="647"/>
      <c r="Z11" s="650">
        <v>4.5999999999999996</v>
      </c>
      <c r="AA11" s="651"/>
      <c r="AB11" s="651"/>
      <c r="AC11" s="663"/>
      <c r="AD11" s="654">
        <v>5331948</v>
      </c>
      <c r="AE11" s="646"/>
      <c r="AF11" s="646"/>
      <c r="AG11" s="646"/>
      <c r="AH11" s="646"/>
      <c r="AI11" s="646"/>
      <c r="AJ11" s="646"/>
      <c r="AK11" s="647"/>
      <c r="AL11" s="650">
        <v>8.6999999999999993</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3429048</v>
      </c>
      <c r="BH11" s="646"/>
      <c r="BI11" s="646"/>
      <c r="BJ11" s="646"/>
      <c r="BK11" s="646"/>
      <c r="BL11" s="646"/>
      <c r="BM11" s="646"/>
      <c r="BN11" s="647"/>
      <c r="BO11" s="648">
        <v>7.9</v>
      </c>
      <c r="BP11" s="648"/>
      <c r="BQ11" s="648"/>
      <c r="BR11" s="648"/>
      <c r="BS11" s="654">
        <v>679480</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2267913</v>
      </c>
      <c r="CS11" s="646"/>
      <c r="CT11" s="646"/>
      <c r="CU11" s="646"/>
      <c r="CV11" s="646"/>
      <c r="CW11" s="646"/>
      <c r="CX11" s="646"/>
      <c r="CY11" s="647"/>
      <c r="CZ11" s="648">
        <v>2</v>
      </c>
      <c r="DA11" s="648"/>
      <c r="DB11" s="648"/>
      <c r="DC11" s="648"/>
      <c r="DD11" s="654">
        <v>198498</v>
      </c>
      <c r="DE11" s="646"/>
      <c r="DF11" s="646"/>
      <c r="DG11" s="646"/>
      <c r="DH11" s="646"/>
      <c r="DI11" s="646"/>
      <c r="DJ11" s="646"/>
      <c r="DK11" s="646"/>
      <c r="DL11" s="646"/>
      <c r="DM11" s="646"/>
      <c r="DN11" s="646"/>
      <c r="DO11" s="646"/>
      <c r="DP11" s="647"/>
      <c r="DQ11" s="654">
        <v>1431910</v>
      </c>
      <c r="DR11" s="646"/>
      <c r="DS11" s="646"/>
      <c r="DT11" s="646"/>
      <c r="DU11" s="646"/>
      <c r="DV11" s="646"/>
      <c r="DW11" s="646"/>
      <c r="DX11" s="646"/>
      <c r="DY11" s="646"/>
      <c r="DZ11" s="646"/>
      <c r="EA11" s="646"/>
      <c r="EB11" s="646"/>
      <c r="EC11" s="655"/>
    </row>
    <row r="12" spans="2:143" ht="11.25" customHeight="1" x14ac:dyDescent="0.15">
      <c r="B12" s="642" t="s">
        <v>249</v>
      </c>
      <c r="C12" s="643"/>
      <c r="D12" s="643"/>
      <c r="E12" s="643"/>
      <c r="F12" s="643"/>
      <c r="G12" s="643"/>
      <c r="H12" s="643"/>
      <c r="I12" s="643"/>
      <c r="J12" s="643"/>
      <c r="K12" s="643"/>
      <c r="L12" s="643"/>
      <c r="M12" s="643"/>
      <c r="N12" s="643"/>
      <c r="O12" s="643"/>
      <c r="P12" s="643"/>
      <c r="Q12" s="644"/>
      <c r="R12" s="645">
        <v>23508</v>
      </c>
      <c r="S12" s="646"/>
      <c r="T12" s="646"/>
      <c r="U12" s="646"/>
      <c r="V12" s="646"/>
      <c r="W12" s="646"/>
      <c r="X12" s="646"/>
      <c r="Y12" s="647"/>
      <c r="Z12" s="648">
        <v>0</v>
      </c>
      <c r="AA12" s="648"/>
      <c r="AB12" s="648"/>
      <c r="AC12" s="648"/>
      <c r="AD12" s="649">
        <v>23508</v>
      </c>
      <c r="AE12" s="649"/>
      <c r="AF12" s="649"/>
      <c r="AG12" s="649"/>
      <c r="AH12" s="649"/>
      <c r="AI12" s="649"/>
      <c r="AJ12" s="649"/>
      <c r="AK12" s="649"/>
      <c r="AL12" s="650">
        <v>0</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17105709</v>
      </c>
      <c r="BH12" s="646"/>
      <c r="BI12" s="646"/>
      <c r="BJ12" s="646"/>
      <c r="BK12" s="646"/>
      <c r="BL12" s="646"/>
      <c r="BM12" s="646"/>
      <c r="BN12" s="647"/>
      <c r="BO12" s="648">
        <v>39.6</v>
      </c>
      <c r="BP12" s="648"/>
      <c r="BQ12" s="648"/>
      <c r="BR12" s="648"/>
      <c r="BS12" s="654" t="s">
        <v>130</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1790428</v>
      </c>
      <c r="CS12" s="646"/>
      <c r="CT12" s="646"/>
      <c r="CU12" s="646"/>
      <c r="CV12" s="646"/>
      <c r="CW12" s="646"/>
      <c r="CX12" s="646"/>
      <c r="CY12" s="647"/>
      <c r="CZ12" s="648">
        <v>1.5</v>
      </c>
      <c r="DA12" s="648"/>
      <c r="DB12" s="648"/>
      <c r="DC12" s="648"/>
      <c r="DD12" s="654">
        <v>9291</v>
      </c>
      <c r="DE12" s="646"/>
      <c r="DF12" s="646"/>
      <c r="DG12" s="646"/>
      <c r="DH12" s="646"/>
      <c r="DI12" s="646"/>
      <c r="DJ12" s="646"/>
      <c r="DK12" s="646"/>
      <c r="DL12" s="646"/>
      <c r="DM12" s="646"/>
      <c r="DN12" s="646"/>
      <c r="DO12" s="646"/>
      <c r="DP12" s="647"/>
      <c r="DQ12" s="654">
        <v>1434123</v>
      </c>
      <c r="DR12" s="646"/>
      <c r="DS12" s="646"/>
      <c r="DT12" s="646"/>
      <c r="DU12" s="646"/>
      <c r="DV12" s="646"/>
      <c r="DW12" s="646"/>
      <c r="DX12" s="646"/>
      <c r="DY12" s="646"/>
      <c r="DZ12" s="646"/>
      <c r="EA12" s="646"/>
      <c r="EB12" s="646"/>
      <c r="EC12" s="655"/>
    </row>
    <row r="13" spans="2:143" ht="11.25" customHeight="1" x14ac:dyDescent="0.15">
      <c r="B13" s="642" t="s">
        <v>252</v>
      </c>
      <c r="C13" s="643"/>
      <c r="D13" s="643"/>
      <c r="E13" s="643"/>
      <c r="F13" s="643"/>
      <c r="G13" s="643"/>
      <c r="H13" s="643"/>
      <c r="I13" s="643"/>
      <c r="J13" s="643"/>
      <c r="K13" s="643"/>
      <c r="L13" s="643"/>
      <c r="M13" s="643"/>
      <c r="N13" s="643"/>
      <c r="O13" s="643"/>
      <c r="P13" s="643"/>
      <c r="Q13" s="644"/>
      <c r="R13" s="645" t="s">
        <v>241</v>
      </c>
      <c r="S13" s="646"/>
      <c r="T13" s="646"/>
      <c r="U13" s="646"/>
      <c r="V13" s="646"/>
      <c r="W13" s="646"/>
      <c r="X13" s="646"/>
      <c r="Y13" s="647"/>
      <c r="Z13" s="648" t="s">
        <v>241</v>
      </c>
      <c r="AA13" s="648"/>
      <c r="AB13" s="648"/>
      <c r="AC13" s="648"/>
      <c r="AD13" s="649" t="s">
        <v>130</v>
      </c>
      <c r="AE13" s="649"/>
      <c r="AF13" s="649"/>
      <c r="AG13" s="649"/>
      <c r="AH13" s="649"/>
      <c r="AI13" s="649"/>
      <c r="AJ13" s="649"/>
      <c r="AK13" s="649"/>
      <c r="AL13" s="650" t="s">
        <v>130</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16906469</v>
      </c>
      <c r="BH13" s="646"/>
      <c r="BI13" s="646"/>
      <c r="BJ13" s="646"/>
      <c r="BK13" s="646"/>
      <c r="BL13" s="646"/>
      <c r="BM13" s="646"/>
      <c r="BN13" s="647"/>
      <c r="BO13" s="648">
        <v>39.200000000000003</v>
      </c>
      <c r="BP13" s="648"/>
      <c r="BQ13" s="648"/>
      <c r="BR13" s="648"/>
      <c r="BS13" s="654" t="s">
        <v>241</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16131748</v>
      </c>
      <c r="CS13" s="646"/>
      <c r="CT13" s="646"/>
      <c r="CU13" s="646"/>
      <c r="CV13" s="646"/>
      <c r="CW13" s="646"/>
      <c r="CX13" s="646"/>
      <c r="CY13" s="647"/>
      <c r="CZ13" s="648">
        <v>13.9</v>
      </c>
      <c r="DA13" s="648"/>
      <c r="DB13" s="648"/>
      <c r="DC13" s="648"/>
      <c r="DD13" s="654">
        <v>8858039</v>
      </c>
      <c r="DE13" s="646"/>
      <c r="DF13" s="646"/>
      <c r="DG13" s="646"/>
      <c r="DH13" s="646"/>
      <c r="DI13" s="646"/>
      <c r="DJ13" s="646"/>
      <c r="DK13" s="646"/>
      <c r="DL13" s="646"/>
      <c r="DM13" s="646"/>
      <c r="DN13" s="646"/>
      <c r="DO13" s="646"/>
      <c r="DP13" s="647"/>
      <c r="DQ13" s="654">
        <v>8394430</v>
      </c>
      <c r="DR13" s="646"/>
      <c r="DS13" s="646"/>
      <c r="DT13" s="646"/>
      <c r="DU13" s="646"/>
      <c r="DV13" s="646"/>
      <c r="DW13" s="646"/>
      <c r="DX13" s="646"/>
      <c r="DY13" s="646"/>
      <c r="DZ13" s="646"/>
      <c r="EA13" s="646"/>
      <c r="EB13" s="646"/>
      <c r="EC13" s="655"/>
    </row>
    <row r="14" spans="2:143" ht="11.25" customHeight="1" x14ac:dyDescent="0.15">
      <c r="B14" s="642" t="s">
        <v>255</v>
      </c>
      <c r="C14" s="643"/>
      <c r="D14" s="643"/>
      <c r="E14" s="643"/>
      <c r="F14" s="643"/>
      <c r="G14" s="643"/>
      <c r="H14" s="643"/>
      <c r="I14" s="643"/>
      <c r="J14" s="643"/>
      <c r="K14" s="643"/>
      <c r="L14" s="643"/>
      <c r="M14" s="643"/>
      <c r="N14" s="643"/>
      <c r="O14" s="643"/>
      <c r="P14" s="643"/>
      <c r="Q14" s="644"/>
      <c r="R14" s="645">
        <v>80548</v>
      </c>
      <c r="S14" s="646"/>
      <c r="T14" s="646"/>
      <c r="U14" s="646"/>
      <c r="V14" s="646"/>
      <c r="W14" s="646"/>
      <c r="X14" s="646"/>
      <c r="Y14" s="647"/>
      <c r="Z14" s="648">
        <v>0.1</v>
      </c>
      <c r="AA14" s="648"/>
      <c r="AB14" s="648"/>
      <c r="AC14" s="648"/>
      <c r="AD14" s="649">
        <v>80548</v>
      </c>
      <c r="AE14" s="649"/>
      <c r="AF14" s="649"/>
      <c r="AG14" s="649"/>
      <c r="AH14" s="649"/>
      <c r="AI14" s="649"/>
      <c r="AJ14" s="649"/>
      <c r="AK14" s="649"/>
      <c r="AL14" s="650">
        <v>0.1</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649150</v>
      </c>
      <c r="BH14" s="646"/>
      <c r="BI14" s="646"/>
      <c r="BJ14" s="646"/>
      <c r="BK14" s="646"/>
      <c r="BL14" s="646"/>
      <c r="BM14" s="646"/>
      <c r="BN14" s="647"/>
      <c r="BO14" s="648">
        <v>1.5</v>
      </c>
      <c r="BP14" s="648"/>
      <c r="BQ14" s="648"/>
      <c r="BR14" s="648"/>
      <c r="BS14" s="654" t="s">
        <v>130</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4386718</v>
      </c>
      <c r="CS14" s="646"/>
      <c r="CT14" s="646"/>
      <c r="CU14" s="646"/>
      <c r="CV14" s="646"/>
      <c r="CW14" s="646"/>
      <c r="CX14" s="646"/>
      <c r="CY14" s="647"/>
      <c r="CZ14" s="648">
        <v>3.8</v>
      </c>
      <c r="DA14" s="648"/>
      <c r="DB14" s="648"/>
      <c r="DC14" s="648"/>
      <c r="DD14" s="654">
        <v>320593</v>
      </c>
      <c r="DE14" s="646"/>
      <c r="DF14" s="646"/>
      <c r="DG14" s="646"/>
      <c r="DH14" s="646"/>
      <c r="DI14" s="646"/>
      <c r="DJ14" s="646"/>
      <c r="DK14" s="646"/>
      <c r="DL14" s="646"/>
      <c r="DM14" s="646"/>
      <c r="DN14" s="646"/>
      <c r="DO14" s="646"/>
      <c r="DP14" s="647"/>
      <c r="DQ14" s="654">
        <v>4005984</v>
      </c>
      <c r="DR14" s="646"/>
      <c r="DS14" s="646"/>
      <c r="DT14" s="646"/>
      <c r="DU14" s="646"/>
      <c r="DV14" s="646"/>
      <c r="DW14" s="646"/>
      <c r="DX14" s="646"/>
      <c r="DY14" s="646"/>
      <c r="DZ14" s="646"/>
      <c r="EA14" s="646"/>
      <c r="EB14" s="646"/>
      <c r="EC14" s="655"/>
    </row>
    <row r="15" spans="2:143" ht="11.25" customHeight="1" x14ac:dyDescent="0.15">
      <c r="B15" s="642" t="s">
        <v>258</v>
      </c>
      <c r="C15" s="643"/>
      <c r="D15" s="643"/>
      <c r="E15" s="643"/>
      <c r="F15" s="643"/>
      <c r="G15" s="643"/>
      <c r="H15" s="643"/>
      <c r="I15" s="643"/>
      <c r="J15" s="643"/>
      <c r="K15" s="643"/>
      <c r="L15" s="643"/>
      <c r="M15" s="643"/>
      <c r="N15" s="643"/>
      <c r="O15" s="643"/>
      <c r="P15" s="643"/>
      <c r="Q15" s="644"/>
      <c r="R15" s="645" t="s">
        <v>130</v>
      </c>
      <c r="S15" s="646"/>
      <c r="T15" s="646"/>
      <c r="U15" s="646"/>
      <c r="V15" s="646"/>
      <c r="W15" s="646"/>
      <c r="X15" s="646"/>
      <c r="Y15" s="647"/>
      <c r="Z15" s="648" t="s">
        <v>130</v>
      </c>
      <c r="AA15" s="648"/>
      <c r="AB15" s="648"/>
      <c r="AC15" s="648"/>
      <c r="AD15" s="649" t="s">
        <v>241</v>
      </c>
      <c r="AE15" s="649"/>
      <c r="AF15" s="649"/>
      <c r="AG15" s="649"/>
      <c r="AH15" s="649"/>
      <c r="AI15" s="649"/>
      <c r="AJ15" s="649"/>
      <c r="AK15" s="649"/>
      <c r="AL15" s="650" t="s">
        <v>130</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1972090</v>
      </c>
      <c r="BH15" s="646"/>
      <c r="BI15" s="646"/>
      <c r="BJ15" s="646"/>
      <c r="BK15" s="646"/>
      <c r="BL15" s="646"/>
      <c r="BM15" s="646"/>
      <c r="BN15" s="647"/>
      <c r="BO15" s="648">
        <v>4.5999999999999996</v>
      </c>
      <c r="BP15" s="648"/>
      <c r="BQ15" s="648"/>
      <c r="BR15" s="648"/>
      <c r="BS15" s="654" t="s">
        <v>130</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12915477</v>
      </c>
      <c r="CS15" s="646"/>
      <c r="CT15" s="646"/>
      <c r="CU15" s="646"/>
      <c r="CV15" s="646"/>
      <c r="CW15" s="646"/>
      <c r="CX15" s="646"/>
      <c r="CY15" s="647"/>
      <c r="CZ15" s="648">
        <v>11.1</v>
      </c>
      <c r="DA15" s="648"/>
      <c r="DB15" s="648"/>
      <c r="DC15" s="648"/>
      <c r="DD15" s="654">
        <v>5622777</v>
      </c>
      <c r="DE15" s="646"/>
      <c r="DF15" s="646"/>
      <c r="DG15" s="646"/>
      <c r="DH15" s="646"/>
      <c r="DI15" s="646"/>
      <c r="DJ15" s="646"/>
      <c r="DK15" s="646"/>
      <c r="DL15" s="646"/>
      <c r="DM15" s="646"/>
      <c r="DN15" s="646"/>
      <c r="DO15" s="646"/>
      <c r="DP15" s="647"/>
      <c r="DQ15" s="654">
        <v>7261759</v>
      </c>
      <c r="DR15" s="646"/>
      <c r="DS15" s="646"/>
      <c r="DT15" s="646"/>
      <c r="DU15" s="646"/>
      <c r="DV15" s="646"/>
      <c r="DW15" s="646"/>
      <c r="DX15" s="646"/>
      <c r="DY15" s="646"/>
      <c r="DZ15" s="646"/>
      <c r="EA15" s="646"/>
      <c r="EB15" s="646"/>
      <c r="EC15" s="655"/>
    </row>
    <row r="16" spans="2:143" ht="11.25" customHeight="1" x14ac:dyDescent="0.15">
      <c r="B16" s="642" t="s">
        <v>261</v>
      </c>
      <c r="C16" s="643"/>
      <c r="D16" s="643"/>
      <c r="E16" s="643"/>
      <c r="F16" s="643"/>
      <c r="G16" s="643"/>
      <c r="H16" s="643"/>
      <c r="I16" s="643"/>
      <c r="J16" s="643"/>
      <c r="K16" s="643"/>
      <c r="L16" s="643"/>
      <c r="M16" s="643"/>
      <c r="N16" s="643"/>
      <c r="O16" s="643"/>
      <c r="P16" s="643"/>
      <c r="Q16" s="644"/>
      <c r="R16" s="645">
        <v>19224</v>
      </c>
      <c r="S16" s="646"/>
      <c r="T16" s="646"/>
      <c r="U16" s="646"/>
      <c r="V16" s="646"/>
      <c r="W16" s="646"/>
      <c r="X16" s="646"/>
      <c r="Y16" s="647"/>
      <c r="Z16" s="648">
        <v>0</v>
      </c>
      <c r="AA16" s="648"/>
      <c r="AB16" s="648"/>
      <c r="AC16" s="648"/>
      <c r="AD16" s="649">
        <v>19224</v>
      </c>
      <c r="AE16" s="649"/>
      <c r="AF16" s="649"/>
      <c r="AG16" s="649"/>
      <c r="AH16" s="649"/>
      <c r="AI16" s="649"/>
      <c r="AJ16" s="649"/>
      <c r="AK16" s="649"/>
      <c r="AL16" s="650">
        <v>0</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130</v>
      </c>
      <c r="BH16" s="646"/>
      <c r="BI16" s="646"/>
      <c r="BJ16" s="646"/>
      <c r="BK16" s="646"/>
      <c r="BL16" s="646"/>
      <c r="BM16" s="646"/>
      <c r="BN16" s="647"/>
      <c r="BO16" s="648" t="s">
        <v>241</v>
      </c>
      <c r="BP16" s="648"/>
      <c r="BQ16" s="648"/>
      <c r="BR16" s="648"/>
      <c r="BS16" s="654" t="s">
        <v>241</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v>9092</v>
      </c>
      <c r="CS16" s="646"/>
      <c r="CT16" s="646"/>
      <c r="CU16" s="646"/>
      <c r="CV16" s="646"/>
      <c r="CW16" s="646"/>
      <c r="CX16" s="646"/>
      <c r="CY16" s="647"/>
      <c r="CZ16" s="648">
        <v>0</v>
      </c>
      <c r="DA16" s="648"/>
      <c r="DB16" s="648"/>
      <c r="DC16" s="648"/>
      <c r="DD16" s="654" t="s">
        <v>130</v>
      </c>
      <c r="DE16" s="646"/>
      <c r="DF16" s="646"/>
      <c r="DG16" s="646"/>
      <c r="DH16" s="646"/>
      <c r="DI16" s="646"/>
      <c r="DJ16" s="646"/>
      <c r="DK16" s="646"/>
      <c r="DL16" s="646"/>
      <c r="DM16" s="646"/>
      <c r="DN16" s="646"/>
      <c r="DO16" s="646"/>
      <c r="DP16" s="647"/>
      <c r="DQ16" s="654">
        <v>328</v>
      </c>
      <c r="DR16" s="646"/>
      <c r="DS16" s="646"/>
      <c r="DT16" s="646"/>
      <c r="DU16" s="646"/>
      <c r="DV16" s="646"/>
      <c r="DW16" s="646"/>
      <c r="DX16" s="646"/>
      <c r="DY16" s="646"/>
      <c r="DZ16" s="646"/>
      <c r="EA16" s="646"/>
      <c r="EB16" s="646"/>
      <c r="EC16" s="655"/>
    </row>
    <row r="17" spans="2:133" ht="11.25" customHeight="1" x14ac:dyDescent="0.15">
      <c r="B17" s="642" t="s">
        <v>264</v>
      </c>
      <c r="C17" s="643"/>
      <c r="D17" s="643"/>
      <c r="E17" s="643"/>
      <c r="F17" s="643"/>
      <c r="G17" s="643"/>
      <c r="H17" s="643"/>
      <c r="I17" s="643"/>
      <c r="J17" s="643"/>
      <c r="K17" s="643"/>
      <c r="L17" s="643"/>
      <c r="M17" s="643"/>
      <c r="N17" s="643"/>
      <c r="O17" s="643"/>
      <c r="P17" s="643"/>
      <c r="Q17" s="644"/>
      <c r="R17" s="645">
        <v>514364</v>
      </c>
      <c r="S17" s="646"/>
      <c r="T17" s="646"/>
      <c r="U17" s="646"/>
      <c r="V17" s="646"/>
      <c r="W17" s="646"/>
      <c r="X17" s="646"/>
      <c r="Y17" s="647"/>
      <c r="Z17" s="648">
        <v>0.4</v>
      </c>
      <c r="AA17" s="648"/>
      <c r="AB17" s="648"/>
      <c r="AC17" s="648"/>
      <c r="AD17" s="649">
        <v>514364</v>
      </c>
      <c r="AE17" s="649"/>
      <c r="AF17" s="649"/>
      <c r="AG17" s="649"/>
      <c r="AH17" s="649"/>
      <c r="AI17" s="649"/>
      <c r="AJ17" s="649"/>
      <c r="AK17" s="649"/>
      <c r="AL17" s="650">
        <v>0.8</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130</v>
      </c>
      <c r="BH17" s="646"/>
      <c r="BI17" s="646"/>
      <c r="BJ17" s="646"/>
      <c r="BK17" s="646"/>
      <c r="BL17" s="646"/>
      <c r="BM17" s="646"/>
      <c r="BN17" s="647"/>
      <c r="BO17" s="648" t="s">
        <v>241</v>
      </c>
      <c r="BP17" s="648"/>
      <c r="BQ17" s="648"/>
      <c r="BR17" s="648"/>
      <c r="BS17" s="654" t="s">
        <v>130</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12357753</v>
      </c>
      <c r="CS17" s="646"/>
      <c r="CT17" s="646"/>
      <c r="CU17" s="646"/>
      <c r="CV17" s="646"/>
      <c r="CW17" s="646"/>
      <c r="CX17" s="646"/>
      <c r="CY17" s="647"/>
      <c r="CZ17" s="648">
        <v>10.7</v>
      </c>
      <c r="DA17" s="648"/>
      <c r="DB17" s="648"/>
      <c r="DC17" s="648"/>
      <c r="DD17" s="654" t="s">
        <v>130</v>
      </c>
      <c r="DE17" s="646"/>
      <c r="DF17" s="646"/>
      <c r="DG17" s="646"/>
      <c r="DH17" s="646"/>
      <c r="DI17" s="646"/>
      <c r="DJ17" s="646"/>
      <c r="DK17" s="646"/>
      <c r="DL17" s="646"/>
      <c r="DM17" s="646"/>
      <c r="DN17" s="646"/>
      <c r="DO17" s="646"/>
      <c r="DP17" s="647"/>
      <c r="DQ17" s="654">
        <v>12115263</v>
      </c>
      <c r="DR17" s="646"/>
      <c r="DS17" s="646"/>
      <c r="DT17" s="646"/>
      <c r="DU17" s="646"/>
      <c r="DV17" s="646"/>
      <c r="DW17" s="646"/>
      <c r="DX17" s="646"/>
      <c r="DY17" s="646"/>
      <c r="DZ17" s="646"/>
      <c r="EA17" s="646"/>
      <c r="EB17" s="646"/>
      <c r="EC17" s="655"/>
    </row>
    <row r="18" spans="2:133" ht="11.25" customHeight="1" x14ac:dyDescent="0.15">
      <c r="B18" s="642" t="s">
        <v>267</v>
      </c>
      <c r="C18" s="643"/>
      <c r="D18" s="643"/>
      <c r="E18" s="643"/>
      <c r="F18" s="643"/>
      <c r="G18" s="643"/>
      <c r="H18" s="643"/>
      <c r="I18" s="643"/>
      <c r="J18" s="643"/>
      <c r="K18" s="643"/>
      <c r="L18" s="643"/>
      <c r="M18" s="643"/>
      <c r="N18" s="643"/>
      <c r="O18" s="643"/>
      <c r="P18" s="643"/>
      <c r="Q18" s="644"/>
      <c r="R18" s="645">
        <v>192806</v>
      </c>
      <c r="S18" s="646"/>
      <c r="T18" s="646"/>
      <c r="U18" s="646"/>
      <c r="V18" s="646"/>
      <c r="W18" s="646"/>
      <c r="X18" s="646"/>
      <c r="Y18" s="647"/>
      <c r="Z18" s="648">
        <v>0.2</v>
      </c>
      <c r="AA18" s="648"/>
      <c r="AB18" s="648"/>
      <c r="AC18" s="648"/>
      <c r="AD18" s="649">
        <v>192806</v>
      </c>
      <c r="AE18" s="649"/>
      <c r="AF18" s="649"/>
      <c r="AG18" s="649"/>
      <c r="AH18" s="649"/>
      <c r="AI18" s="649"/>
      <c r="AJ18" s="649"/>
      <c r="AK18" s="649"/>
      <c r="AL18" s="650">
        <v>0.3</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241</v>
      </c>
      <c r="BH18" s="646"/>
      <c r="BI18" s="646"/>
      <c r="BJ18" s="646"/>
      <c r="BK18" s="646"/>
      <c r="BL18" s="646"/>
      <c r="BM18" s="646"/>
      <c r="BN18" s="647"/>
      <c r="BO18" s="648" t="s">
        <v>130</v>
      </c>
      <c r="BP18" s="648"/>
      <c r="BQ18" s="648"/>
      <c r="BR18" s="648"/>
      <c r="BS18" s="654" t="s">
        <v>241</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241</v>
      </c>
      <c r="CS18" s="646"/>
      <c r="CT18" s="646"/>
      <c r="CU18" s="646"/>
      <c r="CV18" s="646"/>
      <c r="CW18" s="646"/>
      <c r="CX18" s="646"/>
      <c r="CY18" s="647"/>
      <c r="CZ18" s="648" t="s">
        <v>130</v>
      </c>
      <c r="DA18" s="648"/>
      <c r="DB18" s="648"/>
      <c r="DC18" s="648"/>
      <c r="DD18" s="654" t="s">
        <v>130</v>
      </c>
      <c r="DE18" s="646"/>
      <c r="DF18" s="646"/>
      <c r="DG18" s="646"/>
      <c r="DH18" s="646"/>
      <c r="DI18" s="646"/>
      <c r="DJ18" s="646"/>
      <c r="DK18" s="646"/>
      <c r="DL18" s="646"/>
      <c r="DM18" s="646"/>
      <c r="DN18" s="646"/>
      <c r="DO18" s="646"/>
      <c r="DP18" s="647"/>
      <c r="DQ18" s="654" t="s">
        <v>130</v>
      </c>
      <c r="DR18" s="646"/>
      <c r="DS18" s="646"/>
      <c r="DT18" s="646"/>
      <c r="DU18" s="646"/>
      <c r="DV18" s="646"/>
      <c r="DW18" s="646"/>
      <c r="DX18" s="646"/>
      <c r="DY18" s="646"/>
      <c r="DZ18" s="646"/>
      <c r="EA18" s="646"/>
      <c r="EB18" s="646"/>
      <c r="EC18" s="655"/>
    </row>
    <row r="19" spans="2:133" ht="11.25" customHeight="1" x14ac:dyDescent="0.15">
      <c r="B19" s="642" t="s">
        <v>270</v>
      </c>
      <c r="C19" s="643"/>
      <c r="D19" s="643"/>
      <c r="E19" s="643"/>
      <c r="F19" s="643"/>
      <c r="G19" s="643"/>
      <c r="H19" s="643"/>
      <c r="I19" s="643"/>
      <c r="J19" s="643"/>
      <c r="K19" s="643"/>
      <c r="L19" s="643"/>
      <c r="M19" s="643"/>
      <c r="N19" s="643"/>
      <c r="O19" s="643"/>
      <c r="P19" s="643"/>
      <c r="Q19" s="644"/>
      <c r="R19" s="645">
        <v>10338</v>
      </c>
      <c r="S19" s="646"/>
      <c r="T19" s="646"/>
      <c r="U19" s="646"/>
      <c r="V19" s="646"/>
      <c r="W19" s="646"/>
      <c r="X19" s="646"/>
      <c r="Y19" s="647"/>
      <c r="Z19" s="648">
        <v>0</v>
      </c>
      <c r="AA19" s="648"/>
      <c r="AB19" s="648"/>
      <c r="AC19" s="648"/>
      <c r="AD19" s="649">
        <v>10338</v>
      </c>
      <c r="AE19" s="649"/>
      <c r="AF19" s="649"/>
      <c r="AG19" s="649"/>
      <c r="AH19" s="649"/>
      <c r="AI19" s="649"/>
      <c r="AJ19" s="649"/>
      <c r="AK19" s="649"/>
      <c r="AL19" s="650">
        <v>0</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2194956</v>
      </c>
      <c r="BH19" s="646"/>
      <c r="BI19" s="646"/>
      <c r="BJ19" s="646"/>
      <c r="BK19" s="646"/>
      <c r="BL19" s="646"/>
      <c r="BM19" s="646"/>
      <c r="BN19" s="647"/>
      <c r="BO19" s="648">
        <v>5.0999999999999996</v>
      </c>
      <c r="BP19" s="648"/>
      <c r="BQ19" s="648"/>
      <c r="BR19" s="648"/>
      <c r="BS19" s="654" t="s">
        <v>241</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130</v>
      </c>
      <c r="CS19" s="646"/>
      <c r="CT19" s="646"/>
      <c r="CU19" s="646"/>
      <c r="CV19" s="646"/>
      <c r="CW19" s="646"/>
      <c r="CX19" s="646"/>
      <c r="CY19" s="647"/>
      <c r="CZ19" s="648" t="s">
        <v>130</v>
      </c>
      <c r="DA19" s="648"/>
      <c r="DB19" s="648"/>
      <c r="DC19" s="648"/>
      <c r="DD19" s="654" t="s">
        <v>241</v>
      </c>
      <c r="DE19" s="646"/>
      <c r="DF19" s="646"/>
      <c r="DG19" s="646"/>
      <c r="DH19" s="646"/>
      <c r="DI19" s="646"/>
      <c r="DJ19" s="646"/>
      <c r="DK19" s="646"/>
      <c r="DL19" s="646"/>
      <c r="DM19" s="646"/>
      <c r="DN19" s="646"/>
      <c r="DO19" s="646"/>
      <c r="DP19" s="647"/>
      <c r="DQ19" s="654" t="s">
        <v>241</v>
      </c>
      <c r="DR19" s="646"/>
      <c r="DS19" s="646"/>
      <c r="DT19" s="646"/>
      <c r="DU19" s="646"/>
      <c r="DV19" s="646"/>
      <c r="DW19" s="646"/>
      <c r="DX19" s="646"/>
      <c r="DY19" s="646"/>
      <c r="DZ19" s="646"/>
      <c r="EA19" s="646"/>
      <c r="EB19" s="646"/>
      <c r="EC19" s="655"/>
    </row>
    <row r="20" spans="2:133" ht="11.25" customHeight="1" x14ac:dyDescent="0.15">
      <c r="B20" s="642" t="s">
        <v>273</v>
      </c>
      <c r="C20" s="643"/>
      <c r="D20" s="643"/>
      <c r="E20" s="643"/>
      <c r="F20" s="643"/>
      <c r="G20" s="643"/>
      <c r="H20" s="643"/>
      <c r="I20" s="643"/>
      <c r="J20" s="643"/>
      <c r="K20" s="643"/>
      <c r="L20" s="643"/>
      <c r="M20" s="643"/>
      <c r="N20" s="643"/>
      <c r="O20" s="643"/>
      <c r="P20" s="643"/>
      <c r="Q20" s="644"/>
      <c r="R20" s="645">
        <v>6137</v>
      </c>
      <c r="S20" s="646"/>
      <c r="T20" s="646"/>
      <c r="U20" s="646"/>
      <c r="V20" s="646"/>
      <c r="W20" s="646"/>
      <c r="X20" s="646"/>
      <c r="Y20" s="647"/>
      <c r="Z20" s="648">
        <v>0</v>
      </c>
      <c r="AA20" s="648"/>
      <c r="AB20" s="648"/>
      <c r="AC20" s="648"/>
      <c r="AD20" s="649">
        <v>6137</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2194956</v>
      </c>
      <c r="BH20" s="646"/>
      <c r="BI20" s="646"/>
      <c r="BJ20" s="646"/>
      <c r="BK20" s="646"/>
      <c r="BL20" s="646"/>
      <c r="BM20" s="646"/>
      <c r="BN20" s="647"/>
      <c r="BO20" s="648">
        <v>5.0999999999999996</v>
      </c>
      <c r="BP20" s="648"/>
      <c r="BQ20" s="648"/>
      <c r="BR20" s="648"/>
      <c r="BS20" s="654" t="s">
        <v>130</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115998661</v>
      </c>
      <c r="CS20" s="646"/>
      <c r="CT20" s="646"/>
      <c r="CU20" s="646"/>
      <c r="CV20" s="646"/>
      <c r="CW20" s="646"/>
      <c r="CX20" s="646"/>
      <c r="CY20" s="647"/>
      <c r="CZ20" s="648">
        <v>100</v>
      </c>
      <c r="DA20" s="648"/>
      <c r="DB20" s="648"/>
      <c r="DC20" s="648"/>
      <c r="DD20" s="654">
        <v>17184888</v>
      </c>
      <c r="DE20" s="646"/>
      <c r="DF20" s="646"/>
      <c r="DG20" s="646"/>
      <c r="DH20" s="646"/>
      <c r="DI20" s="646"/>
      <c r="DJ20" s="646"/>
      <c r="DK20" s="646"/>
      <c r="DL20" s="646"/>
      <c r="DM20" s="646"/>
      <c r="DN20" s="646"/>
      <c r="DO20" s="646"/>
      <c r="DP20" s="647"/>
      <c r="DQ20" s="654">
        <v>72731876</v>
      </c>
      <c r="DR20" s="646"/>
      <c r="DS20" s="646"/>
      <c r="DT20" s="646"/>
      <c r="DU20" s="646"/>
      <c r="DV20" s="646"/>
      <c r="DW20" s="646"/>
      <c r="DX20" s="646"/>
      <c r="DY20" s="646"/>
      <c r="DZ20" s="646"/>
      <c r="EA20" s="646"/>
      <c r="EB20" s="646"/>
      <c r="EC20" s="655"/>
    </row>
    <row r="21" spans="2:133" ht="11.25" customHeight="1" x14ac:dyDescent="0.15">
      <c r="B21" s="642" t="s">
        <v>276</v>
      </c>
      <c r="C21" s="643"/>
      <c r="D21" s="643"/>
      <c r="E21" s="643"/>
      <c r="F21" s="643"/>
      <c r="G21" s="643"/>
      <c r="H21" s="643"/>
      <c r="I21" s="643"/>
      <c r="J21" s="643"/>
      <c r="K21" s="643"/>
      <c r="L21" s="643"/>
      <c r="M21" s="643"/>
      <c r="N21" s="643"/>
      <c r="O21" s="643"/>
      <c r="P21" s="643"/>
      <c r="Q21" s="644"/>
      <c r="R21" s="645">
        <v>305083</v>
      </c>
      <c r="S21" s="646"/>
      <c r="T21" s="646"/>
      <c r="U21" s="646"/>
      <c r="V21" s="646"/>
      <c r="W21" s="646"/>
      <c r="X21" s="646"/>
      <c r="Y21" s="647"/>
      <c r="Z21" s="648">
        <v>0.3</v>
      </c>
      <c r="AA21" s="648"/>
      <c r="AB21" s="648"/>
      <c r="AC21" s="648"/>
      <c r="AD21" s="649">
        <v>305083</v>
      </c>
      <c r="AE21" s="649"/>
      <c r="AF21" s="649"/>
      <c r="AG21" s="649"/>
      <c r="AH21" s="649"/>
      <c r="AI21" s="649"/>
      <c r="AJ21" s="649"/>
      <c r="AK21" s="649"/>
      <c r="AL21" s="650">
        <v>0.5</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v>58668</v>
      </c>
      <c r="BH21" s="646"/>
      <c r="BI21" s="646"/>
      <c r="BJ21" s="646"/>
      <c r="BK21" s="646"/>
      <c r="BL21" s="646"/>
      <c r="BM21" s="646"/>
      <c r="BN21" s="647"/>
      <c r="BO21" s="648">
        <v>0.1</v>
      </c>
      <c r="BP21" s="648"/>
      <c r="BQ21" s="648"/>
      <c r="BR21" s="648"/>
      <c r="BS21" s="654" t="s">
        <v>241</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278</v>
      </c>
      <c r="C22" s="643"/>
      <c r="D22" s="643"/>
      <c r="E22" s="643"/>
      <c r="F22" s="643"/>
      <c r="G22" s="643"/>
      <c r="H22" s="643"/>
      <c r="I22" s="643"/>
      <c r="J22" s="643"/>
      <c r="K22" s="643"/>
      <c r="L22" s="643"/>
      <c r="M22" s="643"/>
      <c r="N22" s="643"/>
      <c r="O22" s="643"/>
      <c r="P22" s="643"/>
      <c r="Q22" s="644"/>
      <c r="R22" s="645">
        <v>13948042</v>
      </c>
      <c r="S22" s="646"/>
      <c r="T22" s="646"/>
      <c r="U22" s="646"/>
      <c r="V22" s="646"/>
      <c r="W22" s="646"/>
      <c r="X22" s="646"/>
      <c r="Y22" s="647"/>
      <c r="Z22" s="648">
        <v>11.9</v>
      </c>
      <c r="AA22" s="648"/>
      <c r="AB22" s="648"/>
      <c r="AC22" s="648"/>
      <c r="AD22" s="649">
        <v>12557520</v>
      </c>
      <c r="AE22" s="649"/>
      <c r="AF22" s="649"/>
      <c r="AG22" s="649"/>
      <c r="AH22" s="649"/>
      <c r="AI22" s="649"/>
      <c r="AJ22" s="649"/>
      <c r="AK22" s="649"/>
      <c r="AL22" s="650">
        <v>20.5</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130</v>
      </c>
      <c r="BH22" s="646"/>
      <c r="BI22" s="646"/>
      <c r="BJ22" s="646"/>
      <c r="BK22" s="646"/>
      <c r="BL22" s="646"/>
      <c r="BM22" s="646"/>
      <c r="BN22" s="647"/>
      <c r="BO22" s="648" t="s">
        <v>241</v>
      </c>
      <c r="BP22" s="648"/>
      <c r="BQ22" s="648"/>
      <c r="BR22" s="648"/>
      <c r="BS22" s="654" t="s">
        <v>130</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281</v>
      </c>
      <c r="C23" s="643"/>
      <c r="D23" s="643"/>
      <c r="E23" s="643"/>
      <c r="F23" s="643"/>
      <c r="G23" s="643"/>
      <c r="H23" s="643"/>
      <c r="I23" s="643"/>
      <c r="J23" s="643"/>
      <c r="K23" s="643"/>
      <c r="L23" s="643"/>
      <c r="M23" s="643"/>
      <c r="N23" s="643"/>
      <c r="O23" s="643"/>
      <c r="P23" s="643"/>
      <c r="Q23" s="644"/>
      <c r="R23" s="645">
        <v>12557520</v>
      </c>
      <c r="S23" s="646"/>
      <c r="T23" s="646"/>
      <c r="U23" s="646"/>
      <c r="V23" s="646"/>
      <c r="W23" s="646"/>
      <c r="X23" s="646"/>
      <c r="Y23" s="647"/>
      <c r="Z23" s="648">
        <v>10.7</v>
      </c>
      <c r="AA23" s="648"/>
      <c r="AB23" s="648"/>
      <c r="AC23" s="648"/>
      <c r="AD23" s="649">
        <v>12557520</v>
      </c>
      <c r="AE23" s="649"/>
      <c r="AF23" s="649"/>
      <c r="AG23" s="649"/>
      <c r="AH23" s="649"/>
      <c r="AI23" s="649"/>
      <c r="AJ23" s="649"/>
      <c r="AK23" s="649"/>
      <c r="AL23" s="650">
        <v>20.5</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v>2136288</v>
      </c>
      <c r="BH23" s="646"/>
      <c r="BI23" s="646"/>
      <c r="BJ23" s="646"/>
      <c r="BK23" s="646"/>
      <c r="BL23" s="646"/>
      <c r="BM23" s="646"/>
      <c r="BN23" s="647"/>
      <c r="BO23" s="648">
        <v>5</v>
      </c>
      <c r="BP23" s="648"/>
      <c r="BQ23" s="648"/>
      <c r="BR23" s="648"/>
      <c r="BS23" s="654" t="s">
        <v>130</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x14ac:dyDescent="0.15">
      <c r="B24" s="642" t="s">
        <v>288</v>
      </c>
      <c r="C24" s="643"/>
      <c r="D24" s="643"/>
      <c r="E24" s="643"/>
      <c r="F24" s="643"/>
      <c r="G24" s="643"/>
      <c r="H24" s="643"/>
      <c r="I24" s="643"/>
      <c r="J24" s="643"/>
      <c r="K24" s="643"/>
      <c r="L24" s="643"/>
      <c r="M24" s="643"/>
      <c r="N24" s="643"/>
      <c r="O24" s="643"/>
      <c r="P24" s="643"/>
      <c r="Q24" s="644"/>
      <c r="R24" s="645">
        <v>1296771</v>
      </c>
      <c r="S24" s="646"/>
      <c r="T24" s="646"/>
      <c r="U24" s="646"/>
      <c r="V24" s="646"/>
      <c r="W24" s="646"/>
      <c r="X24" s="646"/>
      <c r="Y24" s="647"/>
      <c r="Z24" s="648">
        <v>1.1000000000000001</v>
      </c>
      <c r="AA24" s="648"/>
      <c r="AB24" s="648"/>
      <c r="AC24" s="648"/>
      <c r="AD24" s="649" t="s">
        <v>130</v>
      </c>
      <c r="AE24" s="649"/>
      <c r="AF24" s="649"/>
      <c r="AG24" s="649"/>
      <c r="AH24" s="649"/>
      <c r="AI24" s="649"/>
      <c r="AJ24" s="649"/>
      <c r="AK24" s="649"/>
      <c r="AL24" s="650" t="s">
        <v>241</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130</v>
      </c>
      <c r="BH24" s="646"/>
      <c r="BI24" s="646"/>
      <c r="BJ24" s="646"/>
      <c r="BK24" s="646"/>
      <c r="BL24" s="646"/>
      <c r="BM24" s="646"/>
      <c r="BN24" s="647"/>
      <c r="BO24" s="648" t="s">
        <v>130</v>
      </c>
      <c r="BP24" s="648"/>
      <c r="BQ24" s="648"/>
      <c r="BR24" s="648"/>
      <c r="BS24" s="654" t="s">
        <v>130</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59875523</v>
      </c>
      <c r="CS24" s="635"/>
      <c r="CT24" s="635"/>
      <c r="CU24" s="635"/>
      <c r="CV24" s="635"/>
      <c r="CW24" s="635"/>
      <c r="CX24" s="635"/>
      <c r="CY24" s="636"/>
      <c r="CZ24" s="639">
        <v>51.6</v>
      </c>
      <c r="DA24" s="640"/>
      <c r="DB24" s="640"/>
      <c r="DC24" s="659"/>
      <c r="DD24" s="684">
        <v>36279393</v>
      </c>
      <c r="DE24" s="635"/>
      <c r="DF24" s="635"/>
      <c r="DG24" s="635"/>
      <c r="DH24" s="635"/>
      <c r="DI24" s="635"/>
      <c r="DJ24" s="635"/>
      <c r="DK24" s="636"/>
      <c r="DL24" s="684">
        <v>35876488</v>
      </c>
      <c r="DM24" s="635"/>
      <c r="DN24" s="635"/>
      <c r="DO24" s="635"/>
      <c r="DP24" s="635"/>
      <c r="DQ24" s="635"/>
      <c r="DR24" s="635"/>
      <c r="DS24" s="635"/>
      <c r="DT24" s="635"/>
      <c r="DU24" s="635"/>
      <c r="DV24" s="636"/>
      <c r="DW24" s="639">
        <v>54.9</v>
      </c>
      <c r="DX24" s="640"/>
      <c r="DY24" s="640"/>
      <c r="DZ24" s="640"/>
      <c r="EA24" s="640"/>
      <c r="EB24" s="640"/>
      <c r="EC24" s="641"/>
    </row>
    <row r="25" spans="2:133" ht="11.25" customHeight="1" x14ac:dyDescent="0.15">
      <c r="B25" s="642" t="s">
        <v>291</v>
      </c>
      <c r="C25" s="643"/>
      <c r="D25" s="643"/>
      <c r="E25" s="643"/>
      <c r="F25" s="643"/>
      <c r="G25" s="643"/>
      <c r="H25" s="643"/>
      <c r="I25" s="643"/>
      <c r="J25" s="643"/>
      <c r="K25" s="643"/>
      <c r="L25" s="643"/>
      <c r="M25" s="643"/>
      <c r="N25" s="643"/>
      <c r="O25" s="643"/>
      <c r="P25" s="643"/>
      <c r="Q25" s="644"/>
      <c r="R25" s="645">
        <v>93751</v>
      </c>
      <c r="S25" s="646"/>
      <c r="T25" s="646"/>
      <c r="U25" s="646"/>
      <c r="V25" s="646"/>
      <c r="W25" s="646"/>
      <c r="X25" s="646"/>
      <c r="Y25" s="647"/>
      <c r="Z25" s="648">
        <v>0.1</v>
      </c>
      <c r="AA25" s="648"/>
      <c r="AB25" s="648"/>
      <c r="AC25" s="648"/>
      <c r="AD25" s="649" t="s">
        <v>241</v>
      </c>
      <c r="AE25" s="649"/>
      <c r="AF25" s="649"/>
      <c r="AG25" s="649"/>
      <c r="AH25" s="649"/>
      <c r="AI25" s="649"/>
      <c r="AJ25" s="649"/>
      <c r="AK25" s="649"/>
      <c r="AL25" s="650" t="s">
        <v>241</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241</v>
      </c>
      <c r="BH25" s="646"/>
      <c r="BI25" s="646"/>
      <c r="BJ25" s="646"/>
      <c r="BK25" s="646"/>
      <c r="BL25" s="646"/>
      <c r="BM25" s="646"/>
      <c r="BN25" s="647"/>
      <c r="BO25" s="648" t="s">
        <v>130</v>
      </c>
      <c r="BP25" s="648"/>
      <c r="BQ25" s="648"/>
      <c r="BR25" s="648"/>
      <c r="BS25" s="654" t="s">
        <v>139</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14829281</v>
      </c>
      <c r="CS25" s="681"/>
      <c r="CT25" s="681"/>
      <c r="CU25" s="681"/>
      <c r="CV25" s="681"/>
      <c r="CW25" s="681"/>
      <c r="CX25" s="681"/>
      <c r="CY25" s="682"/>
      <c r="CZ25" s="650">
        <v>12.8</v>
      </c>
      <c r="DA25" s="679"/>
      <c r="DB25" s="679"/>
      <c r="DC25" s="683"/>
      <c r="DD25" s="654">
        <v>13587915</v>
      </c>
      <c r="DE25" s="681"/>
      <c r="DF25" s="681"/>
      <c r="DG25" s="681"/>
      <c r="DH25" s="681"/>
      <c r="DI25" s="681"/>
      <c r="DJ25" s="681"/>
      <c r="DK25" s="682"/>
      <c r="DL25" s="654">
        <v>13198818</v>
      </c>
      <c r="DM25" s="681"/>
      <c r="DN25" s="681"/>
      <c r="DO25" s="681"/>
      <c r="DP25" s="681"/>
      <c r="DQ25" s="681"/>
      <c r="DR25" s="681"/>
      <c r="DS25" s="681"/>
      <c r="DT25" s="681"/>
      <c r="DU25" s="681"/>
      <c r="DV25" s="682"/>
      <c r="DW25" s="650">
        <v>20.2</v>
      </c>
      <c r="DX25" s="679"/>
      <c r="DY25" s="679"/>
      <c r="DZ25" s="679"/>
      <c r="EA25" s="679"/>
      <c r="EB25" s="679"/>
      <c r="EC25" s="680"/>
    </row>
    <row r="26" spans="2:133" ht="11.25" customHeight="1" x14ac:dyDescent="0.15">
      <c r="B26" s="642" t="s">
        <v>294</v>
      </c>
      <c r="C26" s="643"/>
      <c r="D26" s="643"/>
      <c r="E26" s="643"/>
      <c r="F26" s="643"/>
      <c r="G26" s="643"/>
      <c r="H26" s="643"/>
      <c r="I26" s="643"/>
      <c r="J26" s="643"/>
      <c r="K26" s="643"/>
      <c r="L26" s="643"/>
      <c r="M26" s="643"/>
      <c r="N26" s="643"/>
      <c r="O26" s="643"/>
      <c r="P26" s="643"/>
      <c r="Q26" s="644"/>
      <c r="R26" s="645">
        <v>64138781</v>
      </c>
      <c r="S26" s="646"/>
      <c r="T26" s="646"/>
      <c r="U26" s="646"/>
      <c r="V26" s="646"/>
      <c r="W26" s="646"/>
      <c r="X26" s="646"/>
      <c r="Y26" s="647"/>
      <c r="Z26" s="648">
        <v>54.8</v>
      </c>
      <c r="AA26" s="648"/>
      <c r="AB26" s="648"/>
      <c r="AC26" s="648"/>
      <c r="AD26" s="649">
        <v>60611971</v>
      </c>
      <c r="AE26" s="649"/>
      <c r="AF26" s="649"/>
      <c r="AG26" s="649"/>
      <c r="AH26" s="649"/>
      <c r="AI26" s="649"/>
      <c r="AJ26" s="649"/>
      <c r="AK26" s="649"/>
      <c r="AL26" s="650">
        <v>99.2</v>
      </c>
      <c r="AM26" s="651"/>
      <c r="AN26" s="651"/>
      <c r="AO26" s="652"/>
      <c r="AP26" s="664" t="s">
        <v>295</v>
      </c>
      <c r="AQ26" s="694"/>
      <c r="AR26" s="694"/>
      <c r="AS26" s="694"/>
      <c r="AT26" s="694"/>
      <c r="AU26" s="694"/>
      <c r="AV26" s="694"/>
      <c r="AW26" s="694"/>
      <c r="AX26" s="694"/>
      <c r="AY26" s="694"/>
      <c r="AZ26" s="694"/>
      <c r="BA26" s="694"/>
      <c r="BB26" s="694"/>
      <c r="BC26" s="694"/>
      <c r="BD26" s="694"/>
      <c r="BE26" s="694"/>
      <c r="BF26" s="666"/>
      <c r="BG26" s="645" t="s">
        <v>241</v>
      </c>
      <c r="BH26" s="646"/>
      <c r="BI26" s="646"/>
      <c r="BJ26" s="646"/>
      <c r="BK26" s="646"/>
      <c r="BL26" s="646"/>
      <c r="BM26" s="646"/>
      <c r="BN26" s="647"/>
      <c r="BO26" s="648" t="s">
        <v>241</v>
      </c>
      <c r="BP26" s="648"/>
      <c r="BQ26" s="648"/>
      <c r="BR26" s="648"/>
      <c r="BS26" s="654" t="s">
        <v>130</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9782882</v>
      </c>
      <c r="CS26" s="646"/>
      <c r="CT26" s="646"/>
      <c r="CU26" s="646"/>
      <c r="CV26" s="646"/>
      <c r="CW26" s="646"/>
      <c r="CX26" s="646"/>
      <c r="CY26" s="647"/>
      <c r="CZ26" s="650">
        <v>8.4</v>
      </c>
      <c r="DA26" s="679"/>
      <c r="DB26" s="679"/>
      <c r="DC26" s="683"/>
      <c r="DD26" s="654">
        <v>8854080</v>
      </c>
      <c r="DE26" s="646"/>
      <c r="DF26" s="646"/>
      <c r="DG26" s="646"/>
      <c r="DH26" s="646"/>
      <c r="DI26" s="646"/>
      <c r="DJ26" s="646"/>
      <c r="DK26" s="647"/>
      <c r="DL26" s="654" t="s">
        <v>130</v>
      </c>
      <c r="DM26" s="646"/>
      <c r="DN26" s="646"/>
      <c r="DO26" s="646"/>
      <c r="DP26" s="646"/>
      <c r="DQ26" s="646"/>
      <c r="DR26" s="646"/>
      <c r="DS26" s="646"/>
      <c r="DT26" s="646"/>
      <c r="DU26" s="646"/>
      <c r="DV26" s="647"/>
      <c r="DW26" s="650" t="s">
        <v>130</v>
      </c>
      <c r="DX26" s="679"/>
      <c r="DY26" s="679"/>
      <c r="DZ26" s="679"/>
      <c r="EA26" s="679"/>
      <c r="EB26" s="679"/>
      <c r="EC26" s="680"/>
    </row>
    <row r="27" spans="2:133" ht="11.25" customHeight="1" x14ac:dyDescent="0.15">
      <c r="B27" s="642" t="s">
        <v>297</v>
      </c>
      <c r="C27" s="643"/>
      <c r="D27" s="643"/>
      <c r="E27" s="643"/>
      <c r="F27" s="643"/>
      <c r="G27" s="643"/>
      <c r="H27" s="643"/>
      <c r="I27" s="643"/>
      <c r="J27" s="643"/>
      <c r="K27" s="643"/>
      <c r="L27" s="643"/>
      <c r="M27" s="643"/>
      <c r="N27" s="643"/>
      <c r="O27" s="643"/>
      <c r="P27" s="643"/>
      <c r="Q27" s="644"/>
      <c r="R27" s="645">
        <v>52426</v>
      </c>
      <c r="S27" s="646"/>
      <c r="T27" s="646"/>
      <c r="U27" s="646"/>
      <c r="V27" s="646"/>
      <c r="W27" s="646"/>
      <c r="X27" s="646"/>
      <c r="Y27" s="647"/>
      <c r="Z27" s="648">
        <v>0</v>
      </c>
      <c r="AA27" s="648"/>
      <c r="AB27" s="648"/>
      <c r="AC27" s="648"/>
      <c r="AD27" s="649">
        <v>52426</v>
      </c>
      <c r="AE27" s="649"/>
      <c r="AF27" s="649"/>
      <c r="AG27" s="649"/>
      <c r="AH27" s="649"/>
      <c r="AI27" s="649"/>
      <c r="AJ27" s="649"/>
      <c r="AK27" s="649"/>
      <c r="AL27" s="650">
        <v>0.1</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43149758</v>
      </c>
      <c r="BH27" s="646"/>
      <c r="BI27" s="646"/>
      <c r="BJ27" s="646"/>
      <c r="BK27" s="646"/>
      <c r="BL27" s="646"/>
      <c r="BM27" s="646"/>
      <c r="BN27" s="647"/>
      <c r="BO27" s="648">
        <v>100</v>
      </c>
      <c r="BP27" s="648"/>
      <c r="BQ27" s="648"/>
      <c r="BR27" s="648"/>
      <c r="BS27" s="654">
        <v>679480</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32688517</v>
      </c>
      <c r="CS27" s="681"/>
      <c r="CT27" s="681"/>
      <c r="CU27" s="681"/>
      <c r="CV27" s="681"/>
      <c r="CW27" s="681"/>
      <c r="CX27" s="681"/>
      <c r="CY27" s="682"/>
      <c r="CZ27" s="650">
        <v>28.2</v>
      </c>
      <c r="DA27" s="679"/>
      <c r="DB27" s="679"/>
      <c r="DC27" s="683"/>
      <c r="DD27" s="654">
        <v>10576243</v>
      </c>
      <c r="DE27" s="681"/>
      <c r="DF27" s="681"/>
      <c r="DG27" s="681"/>
      <c r="DH27" s="681"/>
      <c r="DI27" s="681"/>
      <c r="DJ27" s="681"/>
      <c r="DK27" s="682"/>
      <c r="DL27" s="654">
        <v>10562435</v>
      </c>
      <c r="DM27" s="681"/>
      <c r="DN27" s="681"/>
      <c r="DO27" s="681"/>
      <c r="DP27" s="681"/>
      <c r="DQ27" s="681"/>
      <c r="DR27" s="681"/>
      <c r="DS27" s="681"/>
      <c r="DT27" s="681"/>
      <c r="DU27" s="681"/>
      <c r="DV27" s="682"/>
      <c r="DW27" s="650">
        <v>16.2</v>
      </c>
      <c r="DX27" s="679"/>
      <c r="DY27" s="679"/>
      <c r="DZ27" s="679"/>
      <c r="EA27" s="679"/>
      <c r="EB27" s="679"/>
      <c r="EC27" s="680"/>
    </row>
    <row r="28" spans="2:133" ht="11.25" customHeight="1" x14ac:dyDescent="0.15">
      <c r="B28" s="642" t="s">
        <v>300</v>
      </c>
      <c r="C28" s="643"/>
      <c r="D28" s="643"/>
      <c r="E28" s="643"/>
      <c r="F28" s="643"/>
      <c r="G28" s="643"/>
      <c r="H28" s="643"/>
      <c r="I28" s="643"/>
      <c r="J28" s="643"/>
      <c r="K28" s="643"/>
      <c r="L28" s="643"/>
      <c r="M28" s="643"/>
      <c r="N28" s="643"/>
      <c r="O28" s="643"/>
      <c r="P28" s="643"/>
      <c r="Q28" s="644"/>
      <c r="R28" s="645">
        <v>1156666</v>
      </c>
      <c r="S28" s="646"/>
      <c r="T28" s="646"/>
      <c r="U28" s="646"/>
      <c r="V28" s="646"/>
      <c r="W28" s="646"/>
      <c r="X28" s="646"/>
      <c r="Y28" s="647"/>
      <c r="Z28" s="648">
        <v>1</v>
      </c>
      <c r="AA28" s="648"/>
      <c r="AB28" s="648"/>
      <c r="AC28" s="648"/>
      <c r="AD28" s="649" t="s">
        <v>130</v>
      </c>
      <c r="AE28" s="649"/>
      <c r="AF28" s="649"/>
      <c r="AG28" s="649"/>
      <c r="AH28" s="649"/>
      <c r="AI28" s="649"/>
      <c r="AJ28" s="649"/>
      <c r="AK28" s="649"/>
      <c r="AL28" s="650" t="s">
        <v>130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12357725</v>
      </c>
      <c r="CS28" s="646"/>
      <c r="CT28" s="646"/>
      <c r="CU28" s="646"/>
      <c r="CV28" s="646"/>
      <c r="CW28" s="646"/>
      <c r="CX28" s="646"/>
      <c r="CY28" s="647"/>
      <c r="CZ28" s="650">
        <v>10.7</v>
      </c>
      <c r="DA28" s="679"/>
      <c r="DB28" s="679"/>
      <c r="DC28" s="683"/>
      <c r="DD28" s="654">
        <v>12115235</v>
      </c>
      <c r="DE28" s="646"/>
      <c r="DF28" s="646"/>
      <c r="DG28" s="646"/>
      <c r="DH28" s="646"/>
      <c r="DI28" s="646"/>
      <c r="DJ28" s="646"/>
      <c r="DK28" s="647"/>
      <c r="DL28" s="654">
        <v>12115235</v>
      </c>
      <c r="DM28" s="646"/>
      <c r="DN28" s="646"/>
      <c r="DO28" s="646"/>
      <c r="DP28" s="646"/>
      <c r="DQ28" s="646"/>
      <c r="DR28" s="646"/>
      <c r="DS28" s="646"/>
      <c r="DT28" s="646"/>
      <c r="DU28" s="646"/>
      <c r="DV28" s="647"/>
      <c r="DW28" s="650">
        <v>18.5</v>
      </c>
      <c r="DX28" s="679"/>
      <c r="DY28" s="679"/>
      <c r="DZ28" s="679"/>
      <c r="EA28" s="679"/>
      <c r="EB28" s="679"/>
      <c r="EC28" s="680"/>
    </row>
    <row r="29" spans="2:133" ht="11.25" customHeight="1" x14ac:dyDescent="0.15">
      <c r="B29" s="642" t="s">
        <v>302</v>
      </c>
      <c r="C29" s="643"/>
      <c r="D29" s="643"/>
      <c r="E29" s="643"/>
      <c r="F29" s="643"/>
      <c r="G29" s="643"/>
      <c r="H29" s="643"/>
      <c r="I29" s="643"/>
      <c r="J29" s="643"/>
      <c r="K29" s="643"/>
      <c r="L29" s="643"/>
      <c r="M29" s="643"/>
      <c r="N29" s="643"/>
      <c r="O29" s="643"/>
      <c r="P29" s="643"/>
      <c r="Q29" s="644"/>
      <c r="R29" s="645">
        <v>1223120</v>
      </c>
      <c r="S29" s="646"/>
      <c r="T29" s="646"/>
      <c r="U29" s="646"/>
      <c r="V29" s="646"/>
      <c r="W29" s="646"/>
      <c r="X29" s="646"/>
      <c r="Y29" s="647"/>
      <c r="Z29" s="648">
        <v>1</v>
      </c>
      <c r="AA29" s="648"/>
      <c r="AB29" s="648"/>
      <c r="AC29" s="648"/>
      <c r="AD29" s="649">
        <v>238814</v>
      </c>
      <c r="AE29" s="649"/>
      <c r="AF29" s="649"/>
      <c r="AG29" s="649"/>
      <c r="AH29" s="649"/>
      <c r="AI29" s="649"/>
      <c r="AJ29" s="649"/>
      <c r="AK29" s="649"/>
      <c r="AL29" s="650">
        <v>0.4</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303</v>
      </c>
      <c r="CE29" s="686"/>
      <c r="CF29" s="660" t="s">
        <v>69</v>
      </c>
      <c r="CG29" s="661"/>
      <c r="CH29" s="661"/>
      <c r="CI29" s="661"/>
      <c r="CJ29" s="661"/>
      <c r="CK29" s="661"/>
      <c r="CL29" s="661"/>
      <c r="CM29" s="661"/>
      <c r="CN29" s="661"/>
      <c r="CO29" s="661"/>
      <c r="CP29" s="661"/>
      <c r="CQ29" s="662"/>
      <c r="CR29" s="645">
        <v>12353150</v>
      </c>
      <c r="CS29" s="681"/>
      <c r="CT29" s="681"/>
      <c r="CU29" s="681"/>
      <c r="CV29" s="681"/>
      <c r="CW29" s="681"/>
      <c r="CX29" s="681"/>
      <c r="CY29" s="682"/>
      <c r="CZ29" s="650">
        <v>10.6</v>
      </c>
      <c r="DA29" s="679"/>
      <c r="DB29" s="679"/>
      <c r="DC29" s="683"/>
      <c r="DD29" s="654">
        <v>12110660</v>
      </c>
      <c r="DE29" s="681"/>
      <c r="DF29" s="681"/>
      <c r="DG29" s="681"/>
      <c r="DH29" s="681"/>
      <c r="DI29" s="681"/>
      <c r="DJ29" s="681"/>
      <c r="DK29" s="682"/>
      <c r="DL29" s="654">
        <v>12110660</v>
      </c>
      <c r="DM29" s="681"/>
      <c r="DN29" s="681"/>
      <c r="DO29" s="681"/>
      <c r="DP29" s="681"/>
      <c r="DQ29" s="681"/>
      <c r="DR29" s="681"/>
      <c r="DS29" s="681"/>
      <c r="DT29" s="681"/>
      <c r="DU29" s="681"/>
      <c r="DV29" s="682"/>
      <c r="DW29" s="650">
        <v>18.5</v>
      </c>
      <c r="DX29" s="679"/>
      <c r="DY29" s="679"/>
      <c r="DZ29" s="679"/>
      <c r="EA29" s="679"/>
      <c r="EB29" s="679"/>
      <c r="EC29" s="680"/>
    </row>
    <row r="30" spans="2:133" ht="11.25" customHeight="1" x14ac:dyDescent="0.15">
      <c r="B30" s="642" t="s">
        <v>304</v>
      </c>
      <c r="C30" s="643"/>
      <c r="D30" s="643"/>
      <c r="E30" s="643"/>
      <c r="F30" s="643"/>
      <c r="G30" s="643"/>
      <c r="H30" s="643"/>
      <c r="I30" s="643"/>
      <c r="J30" s="643"/>
      <c r="K30" s="643"/>
      <c r="L30" s="643"/>
      <c r="M30" s="643"/>
      <c r="N30" s="643"/>
      <c r="O30" s="643"/>
      <c r="P30" s="643"/>
      <c r="Q30" s="644"/>
      <c r="R30" s="645">
        <v>494011</v>
      </c>
      <c r="S30" s="646"/>
      <c r="T30" s="646"/>
      <c r="U30" s="646"/>
      <c r="V30" s="646"/>
      <c r="W30" s="646"/>
      <c r="X30" s="646"/>
      <c r="Y30" s="647"/>
      <c r="Z30" s="648">
        <v>0.4</v>
      </c>
      <c r="AA30" s="648"/>
      <c r="AB30" s="648"/>
      <c r="AC30" s="648"/>
      <c r="AD30" s="649">
        <v>772</v>
      </c>
      <c r="AE30" s="649"/>
      <c r="AF30" s="649"/>
      <c r="AG30" s="649"/>
      <c r="AH30" s="649"/>
      <c r="AI30" s="649"/>
      <c r="AJ30" s="649"/>
      <c r="AK30" s="649"/>
      <c r="AL30" s="650">
        <v>0</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305</v>
      </c>
      <c r="BH30" s="698"/>
      <c r="BI30" s="698"/>
      <c r="BJ30" s="698"/>
      <c r="BK30" s="698"/>
      <c r="BL30" s="698"/>
      <c r="BM30" s="698"/>
      <c r="BN30" s="698"/>
      <c r="BO30" s="698"/>
      <c r="BP30" s="698"/>
      <c r="BQ30" s="699"/>
      <c r="BR30" s="624" t="s">
        <v>306</v>
      </c>
      <c r="BS30" s="698"/>
      <c r="BT30" s="698"/>
      <c r="BU30" s="698"/>
      <c r="BV30" s="698"/>
      <c r="BW30" s="698"/>
      <c r="BX30" s="698"/>
      <c r="BY30" s="698"/>
      <c r="BZ30" s="698"/>
      <c r="CA30" s="698"/>
      <c r="CB30" s="699"/>
      <c r="CD30" s="687"/>
      <c r="CE30" s="688"/>
      <c r="CF30" s="660" t="s">
        <v>307</v>
      </c>
      <c r="CG30" s="661"/>
      <c r="CH30" s="661"/>
      <c r="CI30" s="661"/>
      <c r="CJ30" s="661"/>
      <c r="CK30" s="661"/>
      <c r="CL30" s="661"/>
      <c r="CM30" s="661"/>
      <c r="CN30" s="661"/>
      <c r="CO30" s="661"/>
      <c r="CP30" s="661"/>
      <c r="CQ30" s="662"/>
      <c r="CR30" s="645">
        <v>11504228</v>
      </c>
      <c r="CS30" s="646"/>
      <c r="CT30" s="646"/>
      <c r="CU30" s="646"/>
      <c r="CV30" s="646"/>
      <c r="CW30" s="646"/>
      <c r="CX30" s="646"/>
      <c r="CY30" s="647"/>
      <c r="CZ30" s="650">
        <v>9.9</v>
      </c>
      <c r="DA30" s="679"/>
      <c r="DB30" s="679"/>
      <c r="DC30" s="683"/>
      <c r="DD30" s="654">
        <v>11291419</v>
      </c>
      <c r="DE30" s="646"/>
      <c r="DF30" s="646"/>
      <c r="DG30" s="646"/>
      <c r="DH30" s="646"/>
      <c r="DI30" s="646"/>
      <c r="DJ30" s="646"/>
      <c r="DK30" s="647"/>
      <c r="DL30" s="654">
        <v>11291419</v>
      </c>
      <c r="DM30" s="646"/>
      <c r="DN30" s="646"/>
      <c r="DO30" s="646"/>
      <c r="DP30" s="646"/>
      <c r="DQ30" s="646"/>
      <c r="DR30" s="646"/>
      <c r="DS30" s="646"/>
      <c r="DT30" s="646"/>
      <c r="DU30" s="646"/>
      <c r="DV30" s="647"/>
      <c r="DW30" s="650">
        <v>17.3</v>
      </c>
      <c r="DX30" s="679"/>
      <c r="DY30" s="679"/>
      <c r="DZ30" s="679"/>
      <c r="EA30" s="679"/>
      <c r="EB30" s="679"/>
      <c r="EC30" s="680"/>
    </row>
    <row r="31" spans="2:133" ht="11.25" customHeight="1" x14ac:dyDescent="0.15">
      <c r="B31" s="642" t="s">
        <v>308</v>
      </c>
      <c r="C31" s="643"/>
      <c r="D31" s="643"/>
      <c r="E31" s="643"/>
      <c r="F31" s="643"/>
      <c r="G31" s="643"/>
      <c r="H31" s="643"/>
      <c r="I31" s="643"/>
      <c r="J31" s="643"/>
      <c r="K31" s="643"/>
      <c r="L31" s="643"/>
      <c r="M31" s="643"/>
      <c r="N31" s="643"/>
      <c r="O31" s="643"/>
      <c r="P31" s="643"/>
      <c r="Q31" s="644"/>
      <c r="R31" s="645">
        <v>21760641</v>
      </c>
      <c r="S31" s="646"/>
      <c r="T31" s="646"/>
      <c r="U31" s="646"/>
      <c r="V31" s="646"/>
      <c r="W31" s="646"/>
      <c r="X31" s="646"/>
      <c r="Y31" s="647"/>
      <c r="Z31" s="648">
        <v>18.600000000000001</v>
      </c>
      <c r="AA31" s="648"/>
      <c r="AB31" s="648"/>
      <c r="AC31" s="648"/>
      <c r="AD31" s="649" t="s">
        <v>241</v>
      </c>
      <c r="AE31" s="649"/>
      <c r="AF31" s="649"/>
      <c r="AG31" s="649"/>
      <c r="AH31" s="649"/>
      <c r="AI31" s="649"/>
      <c r="AJ31" s="649"/>
      <c r="AK31" s="649"/>
      <c r="AL31" s="650" t="s">
        <v>130</v>
      </c>
      <c r="AM31" s="651"/>
      <c r="AN31" s="651"/>
      <c r="AO31" s="652"/>
      <c r="AP31" s="702" t="s">
        <v>309</v>
      </c>
      <c r="AQ31" s="703"/>
      <c r="AR31" s="703"/>
      <c r="AS31" s="703"/>
      <c r="AT31" s="708" t="s">
        <v>310</v>
      </c>
      <c r="AU31" s="231"/>
      <c r="AV31" s="231"/>
      <c r="AW31" s="231"/>
      <c r="AX31" s="631" t="s">
        <v>186</v>
      </c>
      <c r="AY31" s="632"/>
      <c r="AZ31" s="632"/>
      <c r="BA31" s="632"/>
      <c r="BB31" s="632"/>
      <c r="BC31" s="632"/>
      <c r="BD31" s="632"/>
      <c r="BE31" s="632"/>
      <c r="BF31" s="633"/>
      <c r="BG31" s="713">
        <v>99.1</v>
      </c>
      <c r="BH31" s="700"/>
      <c r="BI31" s="700"/>
      <c r="BJ31" s="700"/>
      <c r="BK31" s="700"/>
      <c r="BL31" s="700"/>
      <c r="BM31" s="640">
        <v>97.7</v>
      </c>
      <c r="BN31" s="700"/>
      <c r="BO31" s="700"/>
      <c r="BP31" s="700"/>
      <c r="BQ31" s="701"/>
      <c r="BR31" s="713">
        <v>99</v>
      </c>
      <c r="BS31" s="700"/>
      <c r="BT31" s="700"/>
      <c r="BU31" s="700"/>
      <c r="BV31" s="700"/>
      <c r="BW31" s="700"/>
      <c r="BX31" s="640">
        <v>97.5</v>
      </c>
      <c r="BY31" s="700"/>
      <c r="BZ31" s="700"/>
      <c r="CA31" s="700"/>
      <c r="CB31" s="701"/>
      <c r="CD31" s="687"/>
      <c r="CE31" s="688"/>
      <c r="CF31" s="660" t="s">
        <v>311</v>
      </c>
      <c r="CG31" s="661"/>
      <c r="CH31" s="661"/>
      <c r="CI31" s="661"/>
      <c r="CJ31" s="661"/>
      <c r="CK31" s="661"/>
      <c r="CL31" s="661"/>
      <c r="CM31" s="661"/>
      <c r="CN31" s="661"/>
      <c r="CO31" s="661"/>
      <c r="CP31" s="661"/>
      <c r="CQ31" s="662"/>
      <c r="CR31" s="645">
        <v>848922</v>
      </c>
      <c r="CS31" s="681"/>
      <c r="CT31" s="681"/>
      <c r="CU31" s="681"/>
      <c r="CV31" s="681"/>
      <c r="CW31" s="681"/>
      <c r="CX31" s="681"/>
      <c r="CY31" s="682"/>
      <c r="CZ31" s="650">
        <v>0.7</v>
      </c>
      <c r="DA31" s="679"/>
      <c r="DB31" s="679"/>
      <c r="DC31" s="683"/>
      <c r="DD31" s="654">
        <v>819241</v>
      </c>
      <c r="DE31" s="681"/>
      <c r="DF31" s="681"/>
      <c r="DG31" s="681"/>
      <c r="DH31" s="681"/>
      <c r="DI31" s="681"/>
      <c r="DJ31" s="681"/>
      <c r="DK31" s="682"/>
      <c r="DL31" s="654">
        <v>819241</v>
      </c>
      <c r="DM31" s="681"/>
      <c r="DN31" s="681"/>
      <c r="DO31" s="681"/>
      <c r="DP31" s="681"/>
      <c r="DQ31" s="681"/>
      <c r="DR31" s="681"/>
      <c r="DS31" s="681"/>
      <c r="DT31" s="681"/>
      <c r="DU31" s="681"/>
      <c r="DV31" s="682"/>
      <c r="DW31" s="650">
        <v>1.3</v>
      </c>
      <c r="DX31" s="679"/>
      <c r="DY31" s="679"/>
      <c r="DZ31" s="679"/>
      <c r="EA31" s="679"/>
      <c r="EB31" s="679"/>
      <c r="EC31" s="680"/>
    </row>
    <row r="32" spans="2:133" ht="11.25" customHeight="1" x14ac:dyDescent="0.15">
      <c r="B32" s="691" t="s">
        <v>312</v>
      </c>
      <c r="C32" s="692"/>
      <c r="D32" s="692"/>
      <c r="E32" s="692"/>
      <c r="F32" s="692"/>
      <c r="G32" s="692"/>
      <c r="H32" s="692"/>
      <c r="I32" s="692"/>
      <c r="J32" s="692"/>
      <c r="K32" s="692"/>
      <c r="L32" s="692"/>
      <c r="M32" s="692"/>
      <c r="N32" s="692"/>
      <c r="O32" s="692"/>
      <c r="P32" s="692"/>
      <c r="Q32" s="693"/>
      <c r="R32" s="645" t="s">
        <v>241</v>
      </c>
      <c r="S32" s="646"/>
      <c r="T32" s="646"/>
      <c r="U32" s="646"/>
      <c r="V32" s="646"/>
      <c r="W32" s="646"/>
      <c r="X32" s="646"/>
      <c r="Y32" s="647"/>
      <c r="Z32" s="648" t="s">
        <v>130</v>
      </c>
      <c r="AA32" s="648"/>
      <c r="AB32" s="648"/>
      <c r="AC32" s="648"/>
      <c r="AD32" s="649" t="s">
        <v>130</v>
      </c>
      <c r="AE32" s="649"/>
      <c r="AF32" s="649"/>
      <c r="AG32" s="649"/>
      <c r="AH32" s="649"/>
      <c r="AI32" s="649"/>
      <c r="AJ32" s="649"/>
      <c r="AK32" s="649"/>
      <c r="AL32" s="650" t="s">
        <v>241</v>
      </c>
      <c r="AM32" s="651"/>
      <c r="AN32" s="651"/>
      <c r="AO32" s="652"/>
      <c r="AP32" s="704"/>
      <c r="AQ32" s="705"/>
      <c r="AR32" s="705"/>
      <c r="AS32" s="705"/>
      <c r="AT32" s="709"/>
      <c r="AU32" s="230" t="s">
        <v>313</v>
      </c>
      <c r="AV32" s="230"/>
      <c r="AW32" s="230"/>
      <c r="AX32" s="642" t="s">
        <v>314</v>
      </c>
      <c r="AY32" s="643"/>
      <c r="AZ32" s="643"/>
      <c r="BA32" s="643"/>
      <c r="BB32" s="643"/>
      <c r="BC32" s="643"/>
      <c r="BD32" s="643"/>
      <c r="BE32" s="643"/>
      <c r="BF32" s="644"/>
      <c r="BG32" s="714">
        <v>99.1</v>
      </c>
      <c r="BH32" s="681"/>
      <c r="BI32" s="681"/>
      <c r="BJ32" s="681"/>
      <c r="BK32" s="681"/>
      <c r="BL32" s="681"/>
      <c r="BM32" s="651">
        <v>97.9</v>
      </c>
      <c r="BN32" s="711"/>
      <c r="BO32" s="711"/>
      <c r="BP32" s="711"/>
      <c r="BQ32" s="712"/>
      <c r="BR32" s="714">
        <v>99.2</v>
      </c>
      <c r="BS32" s="681"/>
      <c r="BT32" s="681"/>
      <c r="BU32" s="681"/>
      <c r="BV32" s="681"/>
      <c r="BW32" s="681"/>
      <c r="BX32" s="651">
        <v>97.8</v>
      </c>
      <c r="BY32" s="711"/>
      <c r="BZ32" s="711"/>
      <c r="CA32" s="711"/>
      <c r="CB32" s="712"/>
      <c r="CD32" s="689"/>
      <c r="CE32" s="690"/>
      <c r="CF32" s="660" t="s">
        <v>315</v>
      </c>
      <c r="CG32" s="661"/>
      <c r="CH32" s="661"/>
      <c r="CI32" s="661"/>
      <c r="CJ32" s="661"/>
      <c r="CK32" s="661"/>
      <c r="CL32" s="661"/>
      <c r="CM32" s="661"/>
      <c r="CN32" s="661"/>
      <c r="CO32" s="661"/>
      <c r="CP32" s="661"/>
      <c r="CQ32" s="662"/>
      <c r="CR32" s="645">
        <v>4575</v>
      </c>
      <c r="CS32" s="646"/>
      <c r="CT32" s="646"/>
      <c r="CU32" s="646"/>
      <c r="CV32" s="646"/>
      <c r="CW32" s="646"/>
      <c r="CX32" s="646"/>
      <c r="CY32" s="647"/>
      <c r="CZ32" s="650">
        <v>0</v>
      </c>
      <c r="DA32" s="679"/>
      <c r="DB32" s="679"/>
      <c r="DC32" s="683"/>
      <c r="DD32" s="654">
        <v>4575</v>
      </c>
      <c r="DE32" s="646"/>
      <c r="DF32" s="646"/>
      <c r="DG32" s="646"/>
      <c r="DH32" s="646"/>
      <c r="DI32" s="646"/>
      <c r="DJ32" s="646"/>
      <c r="DK32" s="647"/>
      <c r="DL32" s="654">
        <v>4575</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316</v>
      </c>
      <c r="C33" s="643"/>
      <c r="D33" s="643"/>
      <c r="E33" s="643"/>
      <c r="F33" s="643"/>
      <c r="G33" s="643"/>
      <c r="H33" s="643"/>
      <c r="I33" s="643"/>
      <c r="J33" s="643"/>
      <c r="K33" s="643"/>
      <c r="L33" s="643"/>
      <c r="M33" s="643"/>
      <c r="N33" s="643"/>
      <c r="O33" s="643"/>
      <c r="P33" s="643"/>
      <c r="Q33" s="644"/>
      <c r="R33" s="645">
        <v>7887911</v>
      </c>
      <c r="S33" s="646"/>
      <c r="T33" s="646"/>
      <c r="U33" s="646"/>
      <c r="V33" s="646"/>
      <c r="W33" s="646"/>
      <c r="X33" s="646"/>
      <c r="Y33" s="647"/>
      <c r="Z33" s="648">
        <v>6.7</v>
      </c>
      <c r="AA33" s="648"/>
      <c r="AB33" s="648"/>
      <c r="AC33" s="648"/>
      <c r="AD33" s="649" t="s">
        <v>130</v>
      </c>
      <c r="AE33" s="649"/>
      <c r="AF33" s="649"/>
      <c r="AG33" s="649"/>
      <c r="AH33" s="649"/>
      <c r="AI33" s="649"/>
      <c r="AJ33" s="649"/>
      <c r="AK33" s="649"/>
      <c r="AL33" s="650" t="s">
        <v>130</v>
      </c>
      <c r="AM33" s="651"/>
      <c r="AN33" s="651"/>
      <c r="AO33" s="652"/>
      <c r="AP33" s="706"/>
      <c r="AQ33" s="707"/>
      <c r="AR33" s="707"/>
      <c r="AS33" s="707"/>
      <c r="AT33" s="710"/>
      <c r="AU33" s="232"/>
      <c r="AV33" s="232"/>
      <c r="AW33" s="232"/>
      <c r="AX33" s="695" t="s">
        <v>317</v>
      </c>
      <c r="AY33" s="696"/>
      <c r="AZ33" s="696"/>
      <c r="BA33" s="696"/>
      <c r="BB33" s="696"/>
      <c r="BC33" s="696"/>
      <c r="BD33" s="696"/>
      <c r="BE33" s="696"/>
      <c r="BF33" s="697"/>
      <c r="BG33" s="715">
        <v>99</v>
      </c>
      <c r="BH33" s="716"/>
      <c r="BI33" s="716"/>
      <c r="BJ33" s="716"/>
      <c r="BK33" s="716"/>
      <c r="BL33" s="716"/>
      <c r="BM33" s="717">
        <v>97.3</v>
      </c>
      <c r="BN33" s="716"/>
      <c r="BO33" s="716"/>
      <c r="BP33" s="716"/>
      <c r="BQ33" s="718"/>
      <c r="BR33" s="715">
        <v>98.8</v>
      </c>
      <c r="BS33" s="716"/>
      <c r="BT33" s="716"/>
      <c r="BU33" s="716"/>
      <c r="BV33" s="716"/>
      <c r="BW33" s="716"/>
      <c r="BX33" s="717">
        <v>96.9</v>
      </c>
      <c r="BY33" s="716"/>
      <c r="BZ33" s="716"/>
      <c r="CA33" s="716"/>
      <c r="CB33" s="718"/>
      <c r="CD33" s="660" t="s">
        <v>318</v>
      </c>
      <c r="CE33" s="661"/>
      <c r="CF33" s="661"/>
      <c r="CG33" s="661"/>
      <c r="CH33" s="661"/>
      <c r="CI33" s="661"/>
      <c r="CJ33" s="661"/>
      <c r="CK33" s="661"/>
      <c r="CL33" s="661"/>
      <c r="CM33" s="661"/>
      <c r="CN33" s="661"/>
      <c r="CO33" s="661"/>
      <c r="CP33" s="661"/>
      <c r="CQ33" s="662"/>
      <c r="CR33" s="645">
        <v>38929158</v>
      </c>
      <c r="CS33" s="681"/>
      <c r="CT33" s="681"/>
      <c r="CU33" s="681"/>
      <c r="CV33" s="681"/>
      <c r="CW33" s="681"/>
      <c r="CX33" s="681"/>
      <c r="CY33" s="682"/>
      <c r="CZ33" s="650">
        <v>33.6</v>
      </c>
      <c r="DA33" s="679"/>
      <c r="DB33" s="679"/>
      <c r="DC33" s="683"/>
      <c r="DD33" s="654">
        <v>33567680</v>
      </c>
      <c r="DE33" s="681"/>
      <c r="DF33" s="681"/>
      <c r="DG33" s="681"/>
      <c r="DH33" s="681"/>
      <c r="DI33" s="681"/>
      <c r="DJ33" s="681"/>
      <c r="DK33" s="682"/>
      <c r="DL33" s="654">
        <v>27092089</v>
      </c>
      <c r="DM33" s="681"/>
      <c r="DN33" s="681"/>
      <c r="DO33" s="681"/>
      <c r="DP33" s="681"/>
      <c r="DQ33" s="681"/>
      <c r="DR33" s="681"/>
      <c r="DS33" s="681"/>
      <c r="DT33" s="681"/>
      <c r="DU33" s="681"/>
      <c r="DV33" s="682"/>
      <c r="DW33" s="650">
        <v>41.4</v>
      </c>
      <c r="DX33" s="679"/>
      <c r="DY33" s="679"/>
      <c r="DZ33" s="679"/>
      <c r="EA33" s="679"/>
      <c r="EB33" s="679"/>
      <c r="EC33" s="680"/>
    </row>
    <row r="34" spans="2:133" ht="11.25" customHeight="1" x14ac:dyDescent="0.15">
      <c r="B34" s="642" t="s">
        <v>319</v>
      </c>
      <c r="C34" s="643"/>
      <c r="D34" s="643"/>
      <c r="E34" s="643"/>
      <c r="F34" s="643"/>
      <c r="G34" s="643"/>
      <c r="H34" s="643"/>
      <c r="I34" s="643"/>
      <c r="J34" s="643"/>
      <c r="K34" s="643"/>
      <c r="L34" s="643"/>
      <c r="M34" s="643"/>
      <c r="N34" s="643"/>
      <c r="O34" s="643"/>
      <c r="P34" s="643"/>
      <c r="Q34" s="644"/>
      <c r="R34" s="645">
        <v>988567</v>
      </c>
      <c r="S34" s="646"/>
      <c r="T34" s="646"/>
      <c r="U34" s="646"/>
      <c r="V34" s="646"/>
      <c r="W34" s="646"/>
      <c r="X34" s="646"/>
      <c r="Y34" s="647"/>
      <c r="Z34" s="648">
        <v>0.8</v>
      </c>
      <c r="AA34" s="648"/>
      <c r="AB34" s="648"/>
      <c r="AC34" s="648"/>
      <c r="AD34" s="649">
        <v>162056</v>
      </c>
      <c r="AE34" s="649"/>
      <c r="AF34" s="649"/>
      <c r="AG34" s="649"/>
      <c r="AH34" s="649"/>
      <c r="AI34" s="649"/>
      <c r="AJ34" s="649"/>
      <c r="AK34" s="649"/>
      <c r="AL34" s="650">
        <v>0.3</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13629543</v>
      </c>
      <c r="CS34" s="646"/>
      <c r="CT34" s="646"/>
      <c r="CU34" s="646"/>
      <c r="CV34" s="646"/>
      <c r="CW34" s="646"/>
      <c r="CX34" s="646"/>
      <c r="CY34" s="647"/>
      <c r="CZ34" s="650">
        <v>11.7</v>
      </c>
      <c r="DA34" s="679"/>
      <c r="DB34" s="679"/>
      <c r="DC34" s="683"/>
      <c r="DD34" s="654">
        <v>11357789</v>
      </c>
      <c r="DE34" s="646"/>
      <c r="DF34" s="646"/>
      <c r="DG34" s="646"/>
      <c r="DH34" s="646"/>
      <c r="DI34" s="646"/>
      <c r="DJ34" s="646"/>
      <c r="DK34" s="647"/>
      <c r="DL34" s="654">
        <v>10200517</v>
      </c>
      <c r="DM34" s="646"/>
      <c r="DN34" s="646"/>
      <c r="DO34" s="646"/>
      <c r="DP34" s="646"/>
      <c r="DQ34" s="646"/>
      <c r="DR34" s="646"/>
      <c r="DS34" s="646"/>
      <c r="DT34" s="646"/>
      <c r="DU34" s="646"/>
      <c r="DV34" s="647"/>
      <c r="DW34" s="650">
        <v>15.6</v>
      </c>
      <c r="DX34" s="679"/>
      <c r="DY34" s="679"/>
      <c r="DZ34" s="679"/>
      <c r="EA34" s="679"/>
      <c r="EB34" s="679"/>
      <c r="EC34" s="680"/>
    </row>
    <row r="35" spans="2:133" ht="11.25" customHeight="1" x14ac:dyDescent="0.15">
      <c r="B35" s="642" t="s">
        <v>321</v>
      </c>
      <c r="C35" s="643"/>
      <c r="D35" s="643"/>
      <c r="E35" s="643"/>
      <c r="F35" s="643"/>
      <c r="G35" s="643"/>
      <c r="H35" s="643"/>
      <c r="I35" s="643"/>
      <c r="J35" s="643"/>
      <c r="K35" s="643"/>
      <c r="L35" s="643"/>
      <c r="M35" s="643"/>
      <c r="N35" s="643"/>
      <c r="O35" s="643"/>
      <c r="P35" s="643"/>
      <c r="Q35" s="644"/>
      <c r="R35" s="645">
        <v>244296</v>
      </c>
      <c r="S35" s="646"/>
      <c r="T35" s="646"/>
      <c r="U35" s="646"/>
      <c r="V35" s="646"/>
      <c r="W35" s="646"/>
      <c r="X35" s="646"/>
      <c r="Y35" s="647"/>
      <c r="Z35" s="648">
        <v>0.2</v>
      </c>
      <c r="AA35" s="648"/>
      <c r="AB35" s="648"/>
      <c r="AC35" s="648"/>
      <c r="AD35" s="649" t="s">
        <v>241</v>
      </c>
      <c r="AE35" s="649"/>
      <c r="AF35" s="649"/>
      <c r="AG35" s="649"/>
      <c r="AH35" s="649"/>
      <c r="AI35" s="649"/>
      <c r="AJ35" s="649"/>
      <c r="AK35" s="649"/>
      <c r="AL35" s="650" t="s">
        <v>241</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1356713</v>
      </c>
      <c r="CS35" s="681"/>
      <c r="CT35" s="681"/>
      <c r="CU35" s="681"/>
      <c r="CV35" s="681"/>
      <c r="CW35" s="681"/>
      <c r="CX35" s="681"/>
      <c r="CY35" s="682"/>
      <c r="CZ35" s="650">
        <v>1.2</v>
      </c>
      <c r="DA35" s="679"/>
      <c r="DB35" s="679"/>
      <c r="DC35" s="683"/>
      <c r="DD35" s="654">
        <v>1335053</v>
      </c>
      <c r="DE35" s="681"/>
      <c r="DF35" s="681"/>
      <c r="DG35" s="681"/>
      <c r="DH35" s="681"/>
      <c r="DI35" s="681"/>
      <c r="DJ35" s="681"/>
      <c r="DK35" s="682"/>
      <c r="DL35" s="654">
        <v>1335053</v>
      </c>
      <c r="DM35" s="681"/>
      <c r="DN35" s="681"/>
      <c r="DO35" s="681"/>
      <c r="DP35" s="681"/>
      <c r="DQ35" s="681"/>
      <c r="DR35" s="681"/>
      <c r="DS35" s="681"/>
      <c r="DT35" s="681"/>
      <c r="DU35" s="681"/>
      <c r="DV35" s="682"/>
      <c r="DW35" s="650">
        <v>2</v>
      </c>
      <c r="DX35" s="679"/>
      <c r="DY35" s="679"/>
      <c r="DZ35" s="679"/>
      <c r="EA35" s="679"/>
      <c r="EB35" s="679"/>
      <c r="EC35" s="680"/>
    </row>
    <row r="36" spans="2:133" ht="11.25" customHeight="1" x14ac:dyDescent="0.15">
      <c r="B36" s="642" t="s">
        <v>325</v>
      </c>
      <c r="C36" s="643"/>
      <c r="D36" s="643"/>
      <c r="E36" s="643"/>
      <c r="F36" s="643"/>
      <c r="G36" s="643"/>
      <c r="H36" s="643"/>
      <c r="I36" s="643"/>
      <c r="J36" s="643"/>
      <c r="K36" s="643"/>
      <c r="L36" s="643"/>
      <c r="M36" s="643"/>
      <c r="N36" s="643"/>
      <c r="O36" s="643"/>
      <c r="P36" s="643"/>
      <c r="Q36" s="644"/>
      <c r="R36" s="645">
        <v>1866754</v>
      </c>
      <c r="S36" s="646"/>
      <c r="T36" s="646"/>
      <c r="U36" s="646"/>
      <c r="V36" s="646"/>
      <c r="W36" s="646"/>
      <c r="X36" s="646"/>
      <c r="Y36" s="647"/>
      <c r="Z36" s="648">
        <v>1.6</v>
      </c>
      <c r="AA36" s="648"/>
      <c r="AB36" s="648"/>
      <c r="AC36" s="648"/>
      <c r="AD36" s="649" t="s">
        <v>130</v>
      </c>
      <c r="AE36" s="649"/>
      <c r="AF36" s="649"/>
      <c r="AG36" s="649"/>
      <c r="AH36" s="649"/>
      <c r="AI36" s="649"/>
      <c r="AJ36" s="649"/>
      <c r="AK36" s="649"/>
      <c r="AL36" s="650" t="s">
        <v>241</v>
      </c>
      <c r="AM36" s="651"/>
      <c r="AN36" s="651"/>
      <c r="AO36" s="652"/>
      <c r="AP36" s="235"/>
      <c r="AQ36" s="719" t="s">
        <v>326</v>
      </c>
      <c r="AR36" s="720"/>
      <c r="AS36" s="720"/>
      <c r="AT36" s="720"/>
      <c r="AU36" s="720"/>
      <c r="AV36" s="720"/>
      <c r="AW36" s="720"/>
      <c r="AX36" s="720"/>
      <c r="AY36" s="721"/>
      <c r="AZ36" s="634">
        <v>13874637</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76097</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12212877</v>
      </c>
      <c r="CS36" s="646"/>
      <c r="CT36" s="646"/>
      <c r="CU36" s="646"/>
      <c r="CV36" s="646"/>
      <c r="CW36" s="646"/>
      <c r="CX36" s="646"/>
      <c r="CY36" s="647"/>
      <c r="CZ36" s="650">
        <v>10.5</v>
      </c>
      <c r="DA36" s="679"/>
      <c r="DB36" s="679"/>
      <c r="DC36" s="683"/>
      <c r="DD36" s="654">
        <v>11389700</v>
      </c>
      <c r="DE36" s="646"/>
      <c r="DF36" s="646"/>
      <c r="DG36" s="646"/>
      <c r="DH36" s="646"/>
      <c r="DI36" s="646"/>
      <c r="DJ36" s="646"/>
      <c r="DK36" s="647"/>
      <c r="DL36" s="654">
        <v>8853685</v>
      </c>
      <c r="DM36" s="646"/>
      <c r="DN36" s="646"/>
      <c r="DO36" s="646"/>
      <c r="DP36" s="646"/>
      <c r="DQ36" s="646"/>
      <c r="DR36" s="646"/>
      <c r="DS36" s="646"/>
      <c r="DT36" s="646"/>
      <c r="DU36" s="646"/>
      <c r="DV36" s="647"/>
      <c r="DW36" s="650">
        <v>13.5</v>
      </c>
      <c r="DX36" s="679"/>
      <c r="DY36" s="679"/>
      <c r="DZ36" s="679"/>
      <c r="EA36" s="679"/>
      <c r="EB36" s="679"/>
      <c r="EC36" s="680"/>
    </row>
    <row r="37" spans="2:133" ht="11.25" customHeight="1" x14ac:dyDescent="0.15">
      <c r="B37" s="642" t="s">
        <v>329</v>
      </c>
      <c r="C37" s="643"/>
      <c r="D37" s="643"/>
      <c r="E37" s="643"/>
      <c r="F37" s="643"/>
      <c r="G37" s="643"/>
      <c r="H37" s="643"/>
      <c r="I37" s="643"/>
      <c r="J37" s="643"/>
      <c r="K37" s="643"/>
      <c r="L37" s="643"/>
      <c r="M37" s="643"/>
      <c r="N37" s="643"/>
      <c r="O37" s="643"/>
      <c r="P37" s="643"/>
      <c r="Q37" s="644"/>
      <c r="R37" s="645">
        <v>1742682</v>
      </c>
      <c r="S37" s="646"/>
      <c r="T37" s="646"/>
      <c r="U37" s="646"/>
      <c r="V37" s="646"/>
      <c r="W37" s="646"/>
      <c r="X37" s="646"/>
      <c r="Y37" s="647"/>
      <c r="Z37" s="648">
        <v>1.5</v>
      </c>
      <c r="AA37" s="648"/>
      <c r="AB37" s="648"/>
      <c r="AC37" s="648"/>
      <c r="AD37" s="649" t="s">
        <v>241</v>
      </c>
      <c r="AE37" s="649"/>
      <c r="AF37" s="649"/>
      <c r="AG37" s="649"/>
      <c r="AH37" s="649"/>
      <c r="AI37" s="649"/>
      <c r="AJ37" s="649"/>
      <c r="AK37" s="649"/>
      <c r="AL37" s="650" t="s">
        <v>130</v>
      </c>
      <c r="AM37" s="651"/>
      <c r="AN37" s="651"/>
      <c r="AO37" s="652"/>
      <c r="AQ37" s="723" t="s">
        <v>330</v>
      </c>
      <c r="AR37" s="724"/>
      <c r="AS37" s="724"/>
      <c r="AT37" s="724"/>
      <c r="AU37" s="724"/>
      <c r="AV37" s="724"/>
      <c r="AW37" s="724"/>
      <c r="AX37" s="724"/>
      <c r="AY37" s="725"/>
      <c r="AZ37" s="645">
        <v>3656237</v>
      </c>
      <c r="BA37" s="646"/>
      <c r="BB37" s="646"/>
      <c r="BC37" s="646"/>
      <c r="BD37" s="681"/>
      <c r="BE37" s="681"/>
      <c r="BF37" s="712"/>
      <c r="BG37" s="660" t="s">
        <v>331</v>
      </c>
      <c r="BH37" s="661"/>
      <c r="BI37" s="661"/>
      <c r="BJ37" s="661"/>
      <c r="BK37" s="661"/>
      <c r="BL37" s="661"/>
      <c r="BM37" s="661"/>
      <c r="BN37" s="661"/>
      <c r="BO37" s="661"/>
      <c r="BP37" s="661"/>
      <c r="BQ37" s="661"/>
      <c r="BR37" s="661"/>
      <c r="BS37" s="661"/>
      <c r="BT37" s="661"/>
      <c r="BU37" s="662"/>
      <c r="BV37" s="645">
        <v>76097</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4968500</v>
      </c>
      <c r="CS37" s="681"/>
      <c r="CT37" s="681"/>
      <c r="CU37" s="681"/>
      <c r="CV37" s="681"/>
      <c r="CW37" s="681"/>
      <c r="CX37" s="681"/>
      <c r="CY37" s="682"/>
      <c r="CZ37" s="650">
        <v>4.3</v>
      </c>
      <c r="DA37" s="679"/>
      <c r="DB37" s="679"/>
      <c r="DC37" s="683"/>
      <c r="DD37" s="654">
        <v>4968500</v>
      </c>
      <c r="DE37" s="681"/>
      <c r="DF37" s="681"/>
      <c r="DG37" s="681"/>
      <c r="DH37" s="681"/>
      <c r="DI37" s="681"/>
      <c r="DJ37" s="681"/>
      <c r="DK37" s="682"/>
      <c r="DL37" s="654">
        <v>4466566</v>
      </c>
      <c r="DM37" s="681"/>
      <c r="DN37" s="681"/>
      <c r="DO37" s="681"/>
      <c r="DP37" s="681"/>
      <c r="DQ37" s="681"/>
      <c r="DR37" s="681"/>
      <c r="DS37" s="681"/>
      <c r="DT37" s="681"/>
      <c r="DU37" s="681"/>
      <c r="DV37" s="682"/>
      <c r="DW37" s="650">
        <v>6.8</v>
      </c>
      <c r="DX37" s="679"/>
      <c r="DY37" s="679"/>
      <c r="DZ37" s="679"/>
      <c r="EA37" s="679"/>
      <c r="EB37" s="679"/>
      <c r="EC37" s="680"/>
    </row>
    <row r="38" spans="2:133" ht="11.25" customHeight="1" x14ac:dyDescent="0.15">
      <c r="B38" s="642" t="s">
        <v>333</v>
      </c>
      <c r="C38" s="643"/>
      <c r="D38" s="643"/>
      <c r="E38" s="643"/>
      <c r="F38" s="643"/>
      <c r="G38" s="643"/>
      <c r="H38" s="643"/>
      <c r="I38" s="643"/>
      <c r="J38" s="643"/>
      <c r="K38" s="643"/>
      <c r="L38" s="643"/>
      <c r="M38" s="643"/>
      <c r="N38" s="643"/>
      <c r="O38" s="643"/>
      <c r="P38" s="643"/>
      <c r="Q38" s="644"/>
      <c r="R38" s="645">
        <v>1524163</v>
      </c>
      <c r="S38" s="646"/>
      <c r="T38" s="646"/>
      <c r="U38" s="646"/>
      <c r="V38" s="646"/>
      <c r="W38" s="646"/>
      <c r="X38" s="646"/>
      <c r="Y38" s="647"/>
      <c r="Z38" s="648">
        <v>1.3</v>
      </c>
      <c r="AA38" s="648"/>
      <c r="AB38" s="648"/>
      <c r="AC38" s="648"/>
      <c r="AD38" s="649">
        <v>47114</v>
      </c>
      <c r="AE38" s="649"/>
      <c r="AF38" s="649"/>
      <c r="AG38" s="649"/>
      <c r="AH38" s="649"/>
      <c r="AI38" s="649"/>
      <c r="AJ38" s="649"/>
      <c r="AK38" s="649"/>
      <c r="AL38" s="650">
        <v>0.1</v>
      </c>
      <c r="AM38" s="651"/>
      <c r="AN38" s="651"/>
      <c r="AO38" s="652"/>
      <c r="AQ38" s="723" t="s">
        <v>334</v>
      </c>
      <c r="AR38" s="724"/>
      <c r="AS38" s="724"/>
      <c r="AT38" s="724"/>
      <c r="AU38" s="724"/>
      <c r="AV38" s="724"/>
      <c r="AW38" s="724"/>
      <c r="AX38" s="724"/>
      <c r="AY38" s="725"/>
      <c r="AZ38" s="645">
        <v>933262</v>
      </c>
      <c r="BA38" s="646"/>
      <c r="BB38" s="646"/>
      <c r="BC38" s="646"/>
      <c r="BD38" s="681"/>
      <c r="BE38" s="681"/>
      <c r="BF38" s="712"/>
      <c r="BG38" s="660" t="s">
        <v>335</v>
      </c>
      <c r="BH38" s="661"/>
      <c r="BI38" s="661"/>
      <c r="BJ38" s="661"/>
      <c r="BK38" s="661"/>
      <c r="BL38" s="661"/>
      <c r="BM38" s="661"/>
      <c r="BN38" s="661"/>
      <c r="BO38" s="661"/>
      <c r="BP38" s="661"/>
      <c r="BQ38" s="661"/>
      <c r="BR38" s="661"/>
      <c r="BS38" s="661"/>
      <c r="BT38" s="661"/>
      <c r="BU38" s="662"/>
      <c r="BV38" s="645">
        <v>35603</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9612203</v>
      </c>
      <c r="CS38" s="646"/>
      <c r="CT38" s="646"/>
      <c r="CU38" s="646"/>
      <c r="CV38" s="646"/>
      <c r="CW38" s="646"/>
      <c r="CX38" s="646"/>
      <c r="CY38" s="647"/>
      <c r="CZ38" s="650">
        <v>8.3000000000000007</v>
      </c>
      <c r="DA38" s="679"/>
      <c r="DB38" s="679"/>
      <c r="DC38" s="683"/>
      <c r="DD38" s="654">
        <v>8027717</v>
      </c>
      <c r="DE38" s="646"/>
      <c r="DF38" s="646"/>
      <c r="DG38" s="646"/>
      <c r="DH38" s="646"/>
      <c r="DI38" s="646"/>
      <c r="DJ38" s="646"/>
      <c r="DK38" s="647"/>
      <c r="DL38" s="654">
        <v>6702834</v>
      </c>
      <c r="DM38" s="646"/>
      <c r="DN38" s="646"/>
      <c r="DO38" s="646"/>
      <c r="DP38" s="646"/>
      <c r="DQ38" s="646"/>
      <c r="DR38" s="646"/>
      <c r="DS38" s="646"/>
      <c r="DT38" s="646"/>
      <c r="DU38" s="646"/>
      <c r="DV38" s="647"/>
      <c r="DW38" s="650">
        <v>10.3</v>
      </c>
      <c r="DX38" s="679"/>
      <c r="DY38" s="679"/>
      <c r="DZ38" s="679"/>
      <c r="EA38" s="679"/>
      <c r="EB38" s="679"/>
      <c r="EC38" s="680"/>
    </row>
    <row r="39" spans="2:133" ht="11.25" customHeight="1" x14ac:dyDescent="0.15">
      <c r="B39" s="642" t="s">
        <v>337</v>
      </c>
      <c r="C39" s="643"/>
      <c r="D39" s="643"/>
      <c r="E39" s="643"/>
      <c r="F39" s="643"/>
      <c r="G39" s="643"/>
      <c r="H39" s="643"/>
      <c r="I39" s="643"/>
      <c r="J39" s="643"/>
      <c r="K39" s="643"/>
      <c r="L39" s="643"/>
      <c r="M39" s="643"/>
      <c r="N39" s="643"/>
      <c r="O39" s="643"/>
      <c r="P39" s="643"/>
      <c r="Q39" s="644"/>
      <c r="R39" s="645">
        <v>13875650</v>
      </c>
      <c r="S39" s="646"/>
      <c r="T39" s="646"/>
      <c r="U39" s="646"/>
      <c r="V39" s="646"/>
      <c r="W39" s="646"/>
      <c r="X39" s="646"/>
      <c r="Y39" s="647"/>
      <c r="Z39" s="648">
        <v>11.9</v>
      </c>
      <c r="AA39" s="648"/>
      <c r="AB39" s="648"/>
      <c r="AC39" s="648"/>
      <c r="AD39" s="649" t="s">
        <v>241</v>
      </c>
      <c r="AE39" s="649"/>
      <c r="AF39" s="649"/>
      <c r="AG39" s="649"/>
      <c r="AH39" s="649"/>
      <c r="AI39" s="649"/>
      <c r="AJ39" s="649"/>
      <c r="AK39" s="649"/>
      <c r="AL39" s="650" t="s">
        <v>130</v>
      </c>
      <c r="AM39" s="651"/>
      <c r="AN39" s="651"/>
      <c r="AO39" s="652"/>
      <c r="AQ39" s="723" t="s">
        <v>338</v>
      </c>
      <c r="AR39" s="724"/>
      <c r="AS39" s="724"/>
      <c r="AT39" s="724"/>
      <c r="AU39" s="724"/>
      <c r="AV39" s="724"/>
      <c r="AW39" s="724"/>
      <c r="AX39" s="724"/>
      <c r="AY39" s="725"/>
      <c r="AZ39" s="645">
        <v>431264</v>
      </c>
      <c r="BA39" s="646"/>
      <c r="BB39" s="646"/>
      <c r="BC39" s="646"/>
      <c r="BD39" s="681"/>
      <c r="BE39" s="681"/>
      <c r="BF39" s="712"/>
      <c r="BG39" s="660" t="s">
        <v>339</v>
      </c>
      <c r="BH39" s="661"/>
      <c r="BI39" s="661"/>
      <c r="BJ39" s="661"/>
      <c r="BK39" s="661"/>
      <c r="BL39" s="661"/>
      <c r="BM39" s="661"/>
      <c r="BN39" s="661"/>
      <c r="BO39" s="661"/>
      <c r="BP39" s="661"/>
      <c r="BQ39" s="661"/>
      <c r="BR39" s="661"/>
      <c r="BS39" s="661"/>
      <c r="BT39" s="661"/>
      <c r="BU39" s="662"/>
      <c r="BV39" s="645">
        <v>52743</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1464720</v>
      </c>
      <c r="CS39" s="681"/>
      <c r="CT39" s="681"/>
      <c r="CU39" s="681"/>
      <c r="CV39" s="681"/>
      <c r="CW39" s="681"/>
      <c r="CX39" s="681"/>
      <c r="CY39" s="682"/>
      <c r="CZ39" s="650">
        <v>1.3</v>
      </c>
      <c r="DA39" s="679"/>
      <c r="DB39" s="679"/>
      <c r="DC39" s="683"/>
      <c r="DD39" s="654">
        <v>1198450</v>
      </c>
      <c r="DE39" s="681"/>
      <c r="DF39" s="681"/>
      <c r="DG39" s="681"/>
      <c r="DH39" s="681"/>
      <c r="DI39" s="681"/>
      <c r="DJ39" s="681"/>
      <c r="DK39" s="682"/>
      <c r="DL39" s="654" t="s">
        <v>241</v>
      </c>
      <c r="DM39" s="681"/>
      <c r="DN39" s="681"/>
      <c r="DO39" s="681"/>
      <c r="DP39" s="681"/>
      <c r="DQ39" s="681"/>
      <c r="DR39" s="681"/>
      <c r="DS39" s="681"/>
      <c r="DT39" s="681"/>
      <c r="DU39" s="681"/>
      <c r="DV39" s="682"/>
      <c r="DW39" s="650" t="s">
        <v>241</v>
      </c>
      <c r="DX39" s="679"/>
      <c r="DY39" s="679"/>
      <c r="DZ39" s="679"/>
      <c r="EA39" s="679"/>
      <c r="EB39" s="679"/>
      <c r="EC39" s="680"/>
    </row>
    <row r="40" spans="2:133" ht="11.25" customHeight="1" x14ac:dyDescent="0.15">
      <c r="B40" s="642" t="s">
        <v>341</v>
      </c>
      <c r="C40" s="643"/>
      <c r="D40" s="643"/>
      <c r="E40" s="643"/>
      <c r="F40" s="643"/>
      <c r="G40" s="643"/>
      <c r="H40" s="643"/>
      <c r="I40" s="643"/>
      <c r="J40" s="643"/>
      <c r="K40" s="643"/>
      <c r="L40" s="643"/>
      <c r="M40" s="643"/>
      <c r="N40" s="643"/>
      <c r="O40" s="643"/>
      <c r="P40" s="643"/>
      <c r="Q40" s="644"/>
      <c r="R40" s="645" t="s">
        <v>241</v>
      </c>
      <c r="S40" s="646"/>
      <c r="T40" s="646"/>
      <c r="U40" s="646"/>
      <c r="V40" s="646"/>
      <c r="W40" s="646"/>
      <c r="X40" s="646"/>
      <c r="Y40" s="647"/>
      <c r="Z40" s="648" t="s">
        <v>241</v>
      </c>
      <c r="AA40" s="648"/>
      <c r="AB40" s="648"/>
      <c r="AC40" s="648"/>
      <c r="AD40" s="649" t="s">
        <v>130</v>
      </c>
      <c r="AE40" s="649"/>
      <c r="AF40" s="649"/>
      <c r="AG40" s="649"/>
      <c r="AH40" s="649"/>
      <c r="AI40" s="649"/>
      <c r="AJ40" s="649"/>
      <c r="AK40" s="649"/>
      <c r="AL40" s="650" t="s">
        <v>139</v>
      </c>
      <c r="AM40" s="651"/>
      <c r="AN40" s="651"/>
      <c r="AO40" s="652"/>
      <c r="AQ40" s="723" t="s">
        <v>342</v>
      </c>
      <c r="AR40" s="724"/>
      <c r="AS40" s="724"/>
      <c r="AT40" s="724"/>
      <c r="AU40" s="724"/>
      <c r="AV40" s="724"/>
      <c r="AW40" s="724"/>
      <c r="AX40" s="724"/>
      <c r="AY40" s="725"/>
      <c r="AZ40" s="645">
        <v>107453</v>
      </c>
      <c r="BA40" s="646"/>
      <c r="BB40" s="646"/>
      <c r="BC40" s="646"/>
      <c r="BD40" s="681"/>
      <c r="BE40" s="681"/>
      <c r="BF40" s="712"/>
      <c r="BG40" s="726" t="s">
        <v>343</v>
      </c>
      <c r="BH40" s="727"/>
      <c r="BI40" s="727"/>
      <c r="BJ40" s="727"/>
      <c r="BK40" s="727"/>
      <c r="BL40" s="236"/>
      <c r="BM40" s="661" t="s">
        <v>344</v>
      </c>
      <c r="BN40" s="661"/>
      <c r="BO40" s="661"/>
      <c r="BP40" s="661"/>
      <c r="BQ40" s="661"/>
      <c r="BR40" s="661"/>
      <c r="BS40" s="661"/>
      <c r="BT40" s="661"/>
      <c r="BU40" s="662"/>
      <c r="BV40" s="645">
        <v>97</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653102</v>
      </c>
      <c r="CS40" s="646"/>
      <c r="CT40" s="646"/>
      <c r="CU40" s="646"/>
      <c r="CV40" s="646"/>
      <c r="CW40" s="646"/>
      <c r="CX40" s="646"/>
      <c r="CY40" s="647"/>
      <c r="CZ40" s="650">
        <v>0.6</v>
      </c>
      <c r="DA40" s="679"/>
      <c r="DB40" s="679"/>
      <c r="DC40" s="683"/>
      <c r="DD40" s="654">
        <v>258971</v>
      </c>
      <c r="DE40" s="646"/>
      <c r="DF40" s="646"/>
      <c r="DG40" s="646"/>
      <c r="DH40" s="646"/>
      <c r="DI40" s="646"/>
      <c r="DJ40" s="646"/>
      <c r="DK40" s="647"/>
      <c r="DL40" s="654" t="s">
        <v>130</v>
      </c>
      <c r="DM40" s="646"/>
      <c r="DN40" s="646"/>
      <c r="DO40" s="646"/>
      <c r="DP40" s="646"/>
      <c r="DQ40" s="646"/>
      <c r="DR40" s="646"/>
      <c r="DS40" s="646"/>
      <c r="DT40" s="646"/>
      <c r="DU40" s="646"/>
      <c r="DV40" s="647"/>
      <c r="DW40" s="650" t="s">
        <v>139</v>
      </c>
      <c r="DX40" s="679"/>
      <c r="DY40" s="679"/>
      <c r="DZ40" s="679"/>
      <c r="EA40" s="679"/>
      <c r="EB40" s="679"/>
      <c r="EC40" s="680"/>
    </row>
    <row r="41" spans="2:133" ht="11.25" customHeight="1" x14ac:dyDescent="0.15">
      <c r="B41" s="642" t="s">
        <v>346</v>
      </c>
      <c r="C41" s="643"/>
      <c r="D41" s="643"/>
      <c r="E41" s="643"/>
      <c r="F41" s="643"/>
      <c r="G41" s="643"/>
      <c r="H41" s="643"/>
      <c r="I41" s="643"/>
      <c r="J41" s="643"/>
      <c r="K41" s="643"/>
      <c r="L41" s="643"/>
      <c r="M41" s="643"/>
      <c r="N41" s="643"/>
      <c r="O41" s="643"/>
      <c r="P41" s="643"/>
      <c r="Q41" s="644"/>
      <c r="R41" s="645">
        <v>4275150</v>
      </c>
      <c r="S41" s="646"/>
      <c r="T41" s="646"/>
      <c r="U41" s="646"/>
      <c r="V41" s="646"/>
      <c r="W41" s="646"/>
      <c r="X41" s="646"/>
      <c r="Y41" s="647"/>
      <c r="Z41" s="648">
        <v>3.7</v>
      </c>
      <c r="AA41" s="648"/>
      <c r="AB41" s="648"/>
      <c r="AC41" s="648"/>
      <c r="AD41" s="649" t="s">
        <v>130</v>
      </c>
      <c r="AE41" s="649"/>
      <c r="AF41" s="649"/>
      <c r="AG41" s="649"/>
      <c r="AH41" s="649"/>
      <c r="AI41" s="649"/>
      <c r="AJ41" s="649"/>
      <c r="AK41" s="649"/>
      <c r="AL41" s="650" t="s">
        <v>241</v>
      </c>
      <c r="AM41" s="651"/>
      <c r="AN41" s="651"/>
      <c r="AO41" s="652"/>
      <c r="AQ41" s="723" t="s">
        <v>347</v>
      </c>
      <c r="AR41" s="724"/>
      <c r="AS41" s="724"/>
      <c r="AT41" s="724"/>
      <c r="AU41" s="724"/>
      <c r="AV41" s="724"/>
      <c r="AW41" s="724"/>
      <c r="AX41" s="724"/>
      <c r="AY41" s="725"/>
      <c r="AZ41" s="645">
        <v>1657397</v>
      </c>
      <c r="BA41" s="646"/>
      <c r="BB41" s="646"/>
      <c r="BC41" s="646"/>
      <c r="BD41" s="681"/>
      <c r="BE41" s="681"/>
      <c r="BF41" s="712"/>
      <c r="BG41" s="726"/>
      <c r="BH41" s="727"/>
      <c r="BI41" s="727"/>
      <c r="BJ41" s="727"/>
      <c r="BK41" s="727"/>
      <c r="BL41" s="236"/>
      <c r="BM41" s="661" t="s">
        <v>348</v>
      </c>
      <c r="BN41" s="661"/>
      <c r="BO41" s="661"/>
      <c r="BP41" s="661"/>
      <c r="BQ41" s="661"/>
      <c r="BR41" s="661"/>
      <c r="BS41" s="661"/>
      <c r="BT41" s="661"/>
      <c r="BU41" s="662"/>
      <c r="BV41" s="645" t="s">
        <v>241</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130</v>
      </c>
      <c r="CS41" s="681"/>
      <c r="CT41" s="681"/>
      <c r="CU41" s="681"/>
      <c r="CV41" s="681"/>
      <c r="CW41" s="681"/>
      <c r="CX41" s="681"/>
      <c r="CY41" s="682"/>
      <c r="CZ41" s="650" t="s">
        <v>241</v>
      </c>
      <c r="DA41" s="679"/>
      <c r="DB41" s="679"/>
      <c r="DC41" s="683"/>
      <c r="DD41" s="654" t="s">
        <v>130</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350</v>
      </c>
      <c r="C42" s="696"/>
      <c r="D42" s="696"/>
      <c r="E42" s="696"/>
      <c r="F42" s="696"/>
      <c r="G42" s="696"/>
      <c r="H42" s="696"/>
      <c r="I42" s="696"/>
      <c r="J42" s="696"/>
      <c r="K42" s="696"/>
      <c r="L42" s="696"/>
      <c r="M42" s="696"/>
      <c r="N42" s="696"/>
      <c r="O42" s="696"/>
      <c r="P42" s="696"/>
      <c r="Q42" s="697"/>
      <c r="R42" s="730">
        <v>116955668</v>
      </c>
      <c r="S42" s="731"/>
      <c r="T42" s="731"/>
      <c r="U42" s="731"/>
      <c r="V42" s="731"/>
      <c r="W42" s="731"/>
      <c r="X42" s="731"/>
      <c r="Y42" s="739"/>
      <c r="Z42" s="740">
        <v>100</v>
      </c>
      <c r="AA42" s="740"/>
      <c r="AB42" s="740"/>
      <c r="AC42" s="740"/>
      <c r="AD42" s="741">
        <v>61113153</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7089024</v>
      </c>
      <c r="BA42" s="731"/>
      <c r="BB42" s="731"/>
      <c r="BC42" s="731"/>
      <c r="BD42" s="716"/>
      <c r="BE42" s="716"/>
      <c r="BF42" s="718"/>
      <c r="BG42" s="728"/>
      <c r="BH42" s="729"/>
      <c r="BI42" s="729"/>
      <c r="BJ42" s="729"/>
      <c r="BK42" s="729"/>
      <c r="BL42" s="237"/>
      <c r="BM42" s="671" t="s">
        <v>352</v>
      </c>
      <c r="BN42" s="671"/>
      <c r="BO42" s="671"/>
      <c r="BP42" s="671"/>
      <c r="BQ42" s="671"/>
      <c r="BR42" s="671"/>
      <c r="BS42" s="671"/>
      <c r="BT42" s="671"/>
      <c r="BU42" s="672"/>
      <c r="BV42" s="730">
        <v>343</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17193980</v>
      </c>
      <c r="CS42" s="646"/>
      <c r="CT42" s="646"/>
      <c r="CU42" s="646"/>
      <c r="CV42" s="646"/>
      <c r="CW42" s="646"/>
      <c r="CX42" s="646"/>
      <c r="CY42" s="647"/>
      <c r="CZ42" s="650">
        <v>14.8</v>
      </c>
      <c r="DA42" s="651"/>
      <c r="DB42" s="651"/>
      <c r="DC42" s="663"/>
      <c r="DD42" s="654">
        <v>2884803</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513759</v>
      </c>
      <c r="CS43" s="681"/>
      <c r="CT43" s="681"/>
      <c r="CU43" s="681"/>
      <c r="CV43" s="681"/>
      <c r="CW43" s="681"/>
      <c r="CX43" s="681"/>
      <c r="CY43" s="682"/>
      <c r="CZ43" s="650">
        <v>0.4</v>
      </c>
      <c r="DA43" s="679"/>
      <c r="DB43" s="679"/>
      <c r="DC43" s="683"/>
      <c r="DD43" s="654">
        <v>424185</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303</v>
      </c>
      <c r="CE44" s="758"/>
      <c r="CF44" s="642" t="s">
        <v>355</v>
      </c>
      <c r="CG44" s="643"/>
      <c r="CH44" s="643"/>
      <c r="CI44" s="643"/>
      <c r="CJ44" s="643"/>
      <c r="CK44" s="643"/>
      <c r="CL44" s="643"/>
      <c r="CM44" s="643"/>
      <c r="CN44" s="643"/>
      <c r="CO44" s="643"/>
      <c r="CP44" s="643"/>
      <c r="CQ44" s="644"/>
      <c r="CR44" s="645">
        <v>17184888</v>
      </c>
      <c r="CS44" s="646"/>
      <c r="CT44" s="646"/>
      <c r="CU44" s="646"/>
      <c r="CV44" s="646"/>
      <c r="CW44" s="646"/>
      <c r="CX44" s="646"/>
      <c r="CY44" s="647"/>
      <c r="CZ44" s="650">
        <v>14.8</v>
      </c>
      <c r="DA44" s="651"/>
      <c r="DB44" s="651"/>
      <c r="DC44" s="663"/>
      <c r="DD44" s="654">
        <v>2884475</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356</v>
      </c>
      <c r="CG45" s="643"/>
      <c r="CH45" s="643"/>
      <c r="CI45" s="643"/>
      <c r="CJ45" s="643"/>
      <c r="CK45" s="643"/>
      <c r="CL45" s="643"/>
      <c r="CM45" s="643"/>
      <c r="CN45" s="643"/>
      <c r="CO45" s="643"/>
      <c r="CP45" s="643"/>
      <c r="CQ45" s="644"/>
      <c r="CR45" s="645">
        <v>9075600</v>
      </c>
      <c r="CS45" s="681"/>
      <c r="CT45" s="681"/>
      <c r="CU45" s="681"/>
      <c r="CV45" s="681"/>
      <c r="CW45" s="681"/>
      <c r="CX45" s="681"/>
      <c r="CY45" s="682"/>
      <c r="CZ45" s="650">
        <v>7.8</v>
      </c>
      <c r="DA45" s="679"/>
      <c r="DB45" s="679"/>
      <c r="DC45" s="683"/>
      <c r="DD45" s="654">
        <v>670224</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8033971</v>
      </c>
      <c r="CS46" s="646"/>
      <c r="CT46" s="646"/>
      <c r="CU46" s="646"/>
      <c r="CV46" s="646"/>
      <c r="CW46" s="646"/>
      <c r="CX46" s="646"/>
      <c r="CY46" s="647"/>
      <c r="CZ46" s="650">
        <v>6.9</v>
      </c>
      <c r="DA46" s="651"/>
      <c r="DB46" s="651"/>
      <c r="DC46" s="663"/>
      <c r="DD46" s="654">
        <v>2207434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9092</v>
      </c>
      <c r="CS47" s="681"/>
      <c r="CT47" s="681"/>
      <c r="CU47" s="681"/>
      <c r="CV47" s="681"/>
      <c r="CW47" s="681"/>
      <c r="CX47" s="681"/>
      <c r="CY47" s="682"/>
      <c r="CZ47" s="650">
        <v>0</v>
      </c>
      <c r="DA47" s="679"/>
      <c r="DB47" s="679"/>
      <c r="DC47" s="683"/>
      <c r="DD47" s="654">
        <v>328</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361</v>
      </c>
      <c r="CD48" s="761"/>
      <c r="CE48" s="762"/>
      <c r="CF48" s="642" t="s">
        <v>362</v>
      </c>
      <c r="CG48" s="643"/>
      <c r="CH48" s="643"/>
      <c r="CI48" s="643"/>
      <c r="CJ48" s="643"/>
      <c r="CK48" s="643"/>
      <c r="CL48" s="643"/>
      <c r="CM48" s="643"/>
      <c r="CN48" s="643"/>
      <c r="CO48" s="643"/>
      <c r="CP48" s="643"/>
      <c r="CQ48" s="644"/>
      <c r="CR48" s="645" t="s">
        <v>241</v>
      </c>
      <c r="CS48" s="646"/>
      <c r="CT48" s="646"/>
      <c r="CU48" s="646"/>
      <c r="CV48" s="646"/>
      <c r="CW48" s="646"/>
      <c r="CX48" s="646"/>
      <c r="CY48" s="647"/>
      <c r="CZ48" s="650" t="s">
        <v>130</v>
      </c>
      <c r="DA48" s="651"/>
      <c r="DB48" s="651"/>
      <c r="DC48" s="663"/>
      <c r="DD48" s="654" t="s">
        <v>130</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363</v>
      </c>
      <c r="CE49" s="696"/>
      <c r="CF49" s="696"/>
      <c r="CG49" s="696"/>
      <c r="CH49" s="696"/>
      <c r="CI49" s="696"/>
      <c r="CJ49" s="696"/>
      <c r="CK49" s="696"/>
      <c r="CL49" s="696"/>
      <c r="CM49" s="696"/>
      <c r="CN49" s="696"/>
      <c r="CO49" s="696"/>
      <c r="CP49" s="696"/>
      <c r="CQ49" s="697"/>
      <c r="CR49" s="730">
        <v>115998661</v>
      </c>
      <c r="CS49" s="716"/>
      <c r="CT49" s="716"/>
      <c r="CU49" s="716"/>
      <c r="CV49" s="716"/>
      <c r="CW49" s="716"/>
      <c r="CX49" s="716"/>
      <c r="CY49" s="747"/>
      <c r="CZ49" s="742">
        <v>100</v>
      </c>
      <c r="DA49" s="748"/>
      <c r="DB49" s="748"/>
      <c r="DC49" s="749"/>
      <c r="DD49" s="750">
        <v>72731876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odhz3yL+drv7kGFdT6pP7wNAhQMk4KnzQgpBYyODgLwYqFALlUJAPVN8TfzJI4FrIvZEg/VUY6nYkiDJjUzQ3A==" saltValue="tr3c8jHZED25GSkLde6D+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386</v>
      </c>
      <c r="C7" s="778"/>
      <c r="D7" s="778"/>
      <c r="E7" s="778"/>
      <c r="F7" s="778"/>
      <c r="G7" s="778"/>
      <c r="H7" s="778"/>
      <c r="I7" s="778"/>
      <c r="J7" s="778"/>
      <c r="K7" s="778"/>
      <c r="L7" s="778"/>
      <c r="M7" s="778"/>
      <c r="N7" s="778"/>
      <c r="O7" s="778"/>
      <c r="P7" s="779"/>
      <c r="Q7" s="780">
        <v>116961</v>
      </c>
      <c r="R7" s="781"/>
      <c r="S7" s="781"/>
      <c r="T7" s="781"/>
      <c r="U7" s="781"/>
      <c r="V7" s="781">
        <v>116011</v>
      </c>
      <c r="W7" s="781"/>
      <c r="X7" s="781"/>
      <c r="Y7" s="781"/>
      <c r="Z7" s="781"/>
      <c r="AA7" s="781">
        <v>950</v>
      </c>
      <c r="AB7" s="781"/>
      <c r="AC7" s="781"/>
      <c r="AD7" s="781"/>
      <c r="AE7" s="782"/>
      <c r="AF7" s="783">
        <v>404</v>
      </c>
      <c r="AG7" s="784"/>
      <c r="AH7" s="784"/>
      <c r="AI7" s="784"/>
      <c r="AJ7" s="785"/>
      <c r="AK7" s="820">
        <v>1800445</v>
      </c>
      <c r="AL7" s="821"/>
      <c r="AM7" s="821"/>
      <c r="AN7" s="821"/>
      <c r="AO7" s="821"/>
      <c r="AP7" s="821">
        <v>133376</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589</v>
      </c>
      <c r="BT7" s="825"/>
      <c r="BU7" s="825"/>
      <c r="BV7" s="825"/>
      <c r="BW7" s="825"/>
      <c r="BX7" s="825"/>
      <c r="BY7" s="825"/>
      <c r="BZ7" s="825"/>
      <c r="CA7" s="825"/>
      <c r="CB7" s="825"/>
      <c r="CC7" s="825"/>
      <c r="CD7" s="825"/>
      <c r="CE7" s="825"/>
      <c r="CF7" s="825"/>
      <c r="CG7" s="826"/>
      <c r="CH7" s="817">
        <v>-10</v>
      </c>
      <c r="CI7" s="818"/>
      <c r="CJ7" s="818"/>
      <c r="CK7" s="818"/>
      <c r="CL7" s="819"/>
      <c r="CM7" s="817">
        <v>568</v>
      </c>
      <c r="CN7" s="818"/>
      <c r="CO7" s="818"/>
      <c r="CP7" s="818"/>
      <c r="CQ7" s="819"/>
      <c r="CR7" s="817">
        <v>11</v>
      </c>
      <c r="CS7" s="818"/>
      <c r="CT7" s="818"/>
      <c r="CU7" s="818"/>
      <c r="CV7" s="819"/>
      <c r="CW7" s="817">
        <v>45</v>
      </c>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t="s">
        <v>387</v>
      </c>
      <c r="C8" s="802"/>
      <c r="D8" s="802"/>
      <c r="E8" s="802"/>
      <c r="F8" s="802"/>
      <c r="G8" s="802"/>
      <c r="H8" s="802"/>
      <c r="I8" s="802"/>
      <c r="J8" s="802"/>
      <c r="K8" s="802"/>
      <c r="L8" s="802"/>
      <c r="M8" s="802"/>
      <c r="N8" s="802"/>
      <c r="O8" s="802"/>
      <c r="P8" s="803"/>
      <c r="Q8" s="804">
        <v>136</v>
      </c>
      <c r="R8" s="805"/>
      <c r="S8" s="805"/>
      <c r="T8" s="805"/>
      <c r="U8" s="805"/>
      <c r="V8" s="805">
        <v>129</v>
      </c>
      <c r="W8" s="805"/>
      <c r="X8" s="805"/>
      <c r="Y8" s="805"/>
      <c r="Z8" s="805"/>
      <c r="AA8" s="805">
        <v>7</v>
      </c>
      <c r="AB8" s="805"/>
      <c r="AC8" s="805"/>
      <c r="AD8" s="805"/>
      <c r="AE8" s="806"/>
      <c r="AF8" s="807">
        <v>7</v>
      </c>
      <c r="AG8" s="808"/>
      <c r="AH8" s="808"/>
      <c r="AI8" s="808"/>
      <c r="AJ8" s="809"/>
      <c r="AK8" s="810">
        <v>10447</v>
      </c>
      <c r="AL8" s="811"/>
      <c r="AM8" s="811"/>
      <c r="AN8" s="811"/>
      <c r="AO8" s="811"/>
      <c r="AP8" s="811">
        <v>282</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590</v>
      </c>
      <c r="BT8" s="815"/>
      <c r="BU8" s="815"/>
      <c r="BV8" s="815"/>
      <c r="BW8" s="815"/>
      <c r="BX8" s="815"/>
      <c r="BY8" s="815"/>
      <c r="BZ8" s="815"/>
      <c r="CA8" s="815"/>
      <c r="CB8" s="815"/>
      <c r="CC8" s="815"/>
      <c r="CD8" s="815"/>
      <c r="CE8" s="815"/>
      <c r="CF8" s="815"/>
      <c r="CG8" s="816"/>
      <c r="CH8" s="827">
        <v>0</v>
      </c>
      <c r="CI8" s="828"/>
      <c r="CJ8" s="828"/>
      <c r="CK8" s="828"/>
      <c r="CL8" s="829"/>
      <c r="CM8" s="827">
        <v>18</v>
      </c>
      <c r="CN8" s="828"/>
      <c r="CO8" s="828"/>
      <c r="CP8" s="828"/>
      <c r="CQ8" s="829"/>
      <c r="CR8" s="827">
        <v>10</v>
      </c>
      <c r="CS8" s="828"/>
      <c r="CT8" s="828"/>
      <c r="CU8" s="828"/>
      <c r="CV8" s="829"/>
      <c r="CW8" s="827">
        <v>1</v>
      </c>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t="s">
        <v>388</v>
      </c>
      <c r="C9" s="802"/>
      <c r="D9" s="802"/>
      <c r="E9" s="802"/>
      <c r="F9" s="802"/>
      <c r="G9" s="802"/>
      <c r="H9" s="802"/>
      <c r="I9" s="802"/>
      <c r="J9" s="802"/>
      <c r="K9" s="802"/>
      <c r="L9" s="802"/>
      <c r="M9" s="802"/>
      <c r="N9" s="802"/>
      <c r="O9" s="802"/>
      <c r="P9" s="803"/>
      <c r="Q9" s="804">
        <v>14</v>
      </c>
      <c r="R9" s="805"/>
      <c r="S9" s="805"/>
      <c r="T9" s="805"/>
      <c r="U9" s="805"/>
      <c r="V9" s="805">
        <v>14</v>
      </c>
      <c r="W9" s="805"/>
      <c r="X9" s="805"/>
      <c r="Y9" s="805"/>
      <c r="Z9" s="805"/>
      <c r="AA9" s="805">
        <v>0</v>
      </c>
      <c r="AB9" s="805"/>
      <c r="AC9" s="805"/>
      <c r="AD9" s="805"/>
      <c r="AE9" s="806"/>
      <c r="AF9" s="807">
        <v>11</v>
      </c>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591</v>
      </c>
      <c r="BT9" s="815"/>
      <c r="BU9" s="815"/>
      <c r="BV9" s="815"/>
      <c r="BW9" s="815"/>
      <c r="BX9" s="815"/>
      <c r="BY9" s="815"/>
      <c r="BZ9" s="815"/>
      <c r="CA9" s="815"/>
      <c r="CB9" s="815"/>
      <c r="CC9" s="815"/>
      <c r="CD9" s="815"/>
      <c r="CE9" s="815"/>
      <c r="CF9" s="815"/>
      <c r="CG9" s="816"/>
      <c r="CH9" s="827">
        <v>2</v>
      </c>
      <c r="CI9" s="828"/>
      <c r="CJ9" s="828"/>
      <c r="CK9" s="828"/>
      <c r="CL9" s="829"/>
      <c r="CM9" s="827">
        <v>343</v>
      </c>
      <c r="CN9" s="828"/>
      <c r="CO9" s="828"/>
      <c r="CP9" s="828"/>
      <c r="CQ9" s="829"/>
      <c r="CR9" s="827">
        <v>151</v>
      </c>
      <c r="CS9" s="828"/>
      <c r="CT9" s="828"/>
      <c r="CU9" s="828"/>
      <c r="CV9" s="829"/>
      <c r="CW9" s="827">
        <v>61</v>
      </c>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592</v>
      </c>
      <c r="BT10" s="815"/>
      <c r="BU10" s="815"/>
      <c r="BV10" s="815"/>
      <c r="BW10" s="815"/>
      <c r="BX10" s="815"/>
      <c r="BY10" s="815"/>
      <c r="BZ10" s="815"/>
      <c r="CA10" s="815"/>
      <c r="CB10" s="815"/>
      <c r="CC10" s="815"/>
      <c r="CD10" s="815"/>
      <c r="CE10" s="815"/>
      <c r="CF10" s="815"/>
      <c r="CG10" s="816"/>
      <c r="CH10" s="827">
        <v>9</v>
      </c>
      <c r="CI10" s="828"/>
      <c r="CJ10" s="828"/>
      <c r="CK10" s="828"/>
      <c r="CL10" s="829"/>
      <c r="CM10" s="827">
        <v>1</v>
      </c>
      <c r="CN10" s="828"/>
      <c r="CO10" s="828"/>
      <c r="CP10" s="828"/>
      <c r="CQ10" s="829"/>
      <c r="CR10" s="827">
        <v>48</v>
      </c>
      <c r="CS10" s="828"/>
      <c r="CT10" s="828"/>
      <c r="CU10" s="828"/>
      <c r="CV10" s="829"/>
      <c r="CW10" s="827">
        <v>0</v>
      </c>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593</v>
      </c>
      <c r="BT11" s="815"/>
      <c r="BU11" s="815"/>
      <c r="BV11" s="815"/>
      <c r="BW11" s="815"/>
      <c r="BX11" s="815"/>
      <c r="BY11" s="815"/>
      <c r="BZ11" s="815"/>
      <c r="CA11" s="815"/>
      <c r="CB11" s="815"/>
      <c r="CC11" s="815"/>
      <c r="CD11" s="815"/>
      <c r="CE11" s="815"/>
      <c r="CF11" s="815"/>
      <c r="CG11" s="816"/>
      <c r="CH11" s="827">
        <v>166</v>
      </c>
      <c r="CI11" s="828"/>
      <c r="CJ11" s="828"/>
      <c r="CK11" s="828"/>
      <c r="CL11" s="829"/>
      <c r="CM11" s="827">
        <v>4271</v>
      </c>
      <c r="CN11" s="828"/>
      <c r="CO11" s="828"/>
      <c r="CP11" s="828"/>
      <c r="CQ11" s="829"/>
      <c r="CR11" s="827">
        <v>690</v>
      </c>
      <c r="CS11" s="828"/>
      <c r="CT11" s="828"/>
      <c r="CU11" s="828"/>
      <c r="CV11" s="829"/>
      <c r="CW11" s="827">
        <v>0</v>
      </c>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594</v>
      </c>
      <c r="BT12" s="815"/>
      <c r="BU12" s="815"/>
      <c r="BV12" s="815"/>
      <c r="BW12" s="815"/>
      <c r="BX12" s="815"/>
      <c r="BY12" s="815"/>
      <c r="BZ12" s="815"/>
      <c r="CA12" s="815"/>
      <c r="CB12" s="815"/>
      <c r="CC12" s="815"/>
      <c r="CD12" s="815"/>
      <c r="CE12" s="815"/>
      <c r="CF12" s="815"/>
      <c r="CG12" s="816"/>
      <c r="CH12" s="827">
        <v>0</v>
      </c>
      <c r="CI12" s="828"/>
      <c r="CJ12" s="828"/>
      <c r="CK12" s="828"/>
      <c r="CL12" s="829"/>
      <c r="CM12" s="827">
        <v>102</v>
      </c>
      <c r="CN12" s="828"/>
      <c r="CO12" s="828"/>
      <c r="CP12" s="828"/>
      <c r="CQ12" s="829"/>
      <c r="CR12" s="827">
        <v>100</v>
      </c>
      <c r="CS12" s="828"/>
      <c r="CT12" s="828"/>
      <c r="CU12" s="828"/>
      <c r="CV12" s="829"/>
      <c r="CW12" s="827">
        <v>6</v>
      </c>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595</v>
      </c>
      <c r="BT13" s="815"/>
      <c r="BU13" s="815"/>
      <c r="BV13" s="815"/>
      <c r="BW13" s="815"/>
      <c r="BX13" s="815"/>
      <c r="BY13" s="815"/>
      <c r="BZ13" s="815"/>
      <c r="CA13" s="815"/>
      <c r="CB13" s="815"/>
      <c r="CC13" s="815"/>
      <c r="CD13" s="815"/>
      <c r="CE13" s="815"/>
      <c r="CF13" s="815"/>
      <c r="CG13" s="816"/>
      <c r="CH13" s="827">
        <v>44</v>
      </c>
      <c r="CI13" s="828"/>
      <c r="CJ13" s="828"/>
      <c r="CK13" s="828"/>
      <c r="CL13" s="829"/>
      <c r="CM13" s="827">
        <v>1027</v>
      </c>
      <c r="CN13" s="828"/>
      <c r="CO13" s="828"/>
      <c r="CP13" s="828"/>
      <c r="CQ13" s="829"/>
      <c r="CR13" s="827">
        <v>3</v>
      </c>
      <c r="CS13" s="828"/>
      <c r="CT13" s="828"/>
      <c r="CU13" s="828"/>
      <c r="CV13" s="829"/>
      <c r="CW13" s="827">
        <v>56</v>
      </c>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596</v>
      </c>
      <c r="BT14" s="815"/>
      <c r="BU14" s="815"/>
      <c r="BV14" s="815"/>
      <c r="BW14" s="815"/>
      <c r="BX14" s="815"/>
      <c r="BY14" s="815"/>
      <c r="BZ14" s="815"/>
      <c r="CA14" s="815"/>
      <c r="CB14" s="815"/>
      <c r="CC14" s="815"/>
      <c r="CD14" s="815"/>
      <c r="CE14" s="815"/>
      <c r="CF14" s="815"/>
      <c r="CG14" s="816"/>
      <c r="CH14" s="827">
        <v>1</v>
      </c>
      <c r="CI14" s="828"/>
      <c r="CJ14" s="828"/>
      <c r="CK14" s="828"/>
      <c r="CL14" s="829"/>
      <c r="CM14" s="827">
        <v>155</v>
      </c>
      <c r="CN14" s="828"/>
      <c r="CO14" s="828"/>
      <c r="CP14" s="828"/>
      <c r="CQ14" s="829"/>
      <c r="CR14" s="827">
        <v>100</v>
      </c>
      <c r="CS14" s="828"/>
      <c r="CT14" s="828"/>
      <c r="CU14" s="828"/>
      <c r="CV14" s="829"/>
      <c r="CW14" s="827">
        <v>10</v>
      </c>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t="s">
        <v>597</v>
      </c>
      <c r="BT15" s="815"/>
      <c r="BU15" s="815"/>
      <c r="BV15" s="815"/>
      <c r="BW15" s="815"/>
      <c r="BX15" s="815"/>
      <c r="BY15" s="815"/>
      <c r="BZ15" s="815"/>
      <c r="CA15" s="815"/>
      <c r="CB15" s="815"/>
      <c r="CC15" s="815"/>
      <c r="CD15" s="815"/>
      <c r="CE15" s="815"/>
      <c r="CF15" s="815"/>
      <c r="CG15" s="816"/>
      <c r="CH15" s="827">
        <v>-3</v>
      </c>
      <c r="CI15" s="828"/>
      <c r="CJ15" s="828"/>
      <c r="CK15" s="828"/>
      <c r="CL15" s="829"/>
      <c r="CM15" s="827">
        <v>80</v>
      </c>
      <c r="CN15" s="828"/>
      <c r="CO15" s="828"/>
      <c r="CP15" s="828"/>
      <c r="CQ15" s="829"/>
      <c r="CR15" s="827">
        <v>1</v>
      </c>
      <c r="CS15" s="828"/>
      <c r="CT15" s="828"/>
      <c r="CU15" s="828"/>
      <c r="CV15" s="829"/>
      <c r="CW15" s="827">
        <v>0</v>
      </c>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t="s">
        <v>598</v>
      </c>
      <c r="BT16" s="815"/>
      <c r="BU16" s="815"/>
      <c r="BV16" s="815"/>
      <c r="BW16" s="815"/>
      <c r="BX16" s="815"/>
      <c r="BY16" s="815"/>
      <c r="BZ16" s="815"/>
      <c r="CA16" s="815"/>
      <c r="CB16" s="815"/>
      <c r="CC16" s="815"/>
      <c r="CD16" s="815"/>
      <c r="CE16" s="815"/>
      <c r="CF16" s="815"/>
      <c r="CG16" s="816"/>
      <c r="CH16" s="827">
        <v>-5</v>
      </c>
      <c r="CI16" s="828"/>
      <c r="CJ16" s="828"/>
      <c r="CK16" s="828"/>
      <c r="CL16" s="829"/>
      <c r="CM16" s="827">
        <v>30</v>
      </c>
      <c r="CN16" s="828"/>
      <c r="CO16" s="828"/>
      <c r="CP16" s="828"/>
      <c r="CQ16" s="829"/>
      <c r="CR16" s="827">
        <v>5</v>
      </c>
      <c r="CS16" s="828"/>
      <c r="CT16" s="828"/>
      <c r="CU16" s="828"/>
      <c r="CV16" s="829"/>
      <c r="CW16" s="827">
        <v>0</v>
      </c>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t="s">
        <v>599</v>
      </c>
      <c r="BT17" s="815"/>
      <c r="BU17" s="815"/>
      <c r="BV17" s="815"/>
      <c r="BW17" s="815"/>
      <c r="BX17" s="815"/>
      <c r="BY17" s="815"/>
      <c r="BZ17" s="815"/>
      <c r="CA17" s="815"/>
      <c r="CB17" s="815"/>
      <c r="CC17" s="815"/>
      <c r="CD17" s="815"/>
      <c r="CE17" s="815"/>
      <c r="CF17" s="815"/>
      <c r="CG17" s="816"/>
      <c r="CH17" s="827">
        <v>0</v>
      </c>
      <c r="CI17" s="828"/>
      <c r="CJ17" s="828"/>
      <c r="CK17" s="828"/>
      <c r="CL17" s="829"/>
      <c r="CM17" s="827">
        <v>11</v>
      </c>
      <c r="CN17" s="828"/>
      <c r="CO17" s="828"/>
      <c r="CP17" s="828"/>
      <c r="CQ17" s="829"/>
      <c r="CR17" s="827">
        <v>3</v>
      </c>
      <c r="CS17" s="828"/>
      <c r="CT17" s="828"/>
      <c r="CU17" s="828"/>
      <c r="CV17" s="829"/>
      <c r="CW17" s="827">
        <v>0</v>
      </c>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t="s">
        <v>600</v>
      </c>
      <c r="BT18" s="815"/>
      <c r="BU18" s="815"/>
      <c r="BV18" s="815"/>
      <c r="BW18" s="815"/>
      <c r="BX18" s="815"/>
      <c r="BY18" s="815"/>
      <c r="BZ18" s="815"/>
      <c r="CA18" s="815"/>
      <c r="CB18" s="815"/>
      <c r="CC18" s="815"/>
      <c r="CD18" s="815"/>
      <c r="CE18" s="815"/>
      <c r="CF18" s="815"/>
      <c r="CG18" s="816"/>
      <c r="CH18" s="827">
        <v>11</v>
      </c>
      <c r="CI18" s="828"/>
      <c r="CJ18" s="828"/>
      <c r="CK18" s="828"/>
      <c r="CL18" s="829"/>
      <c r="CM18" s="827">
        <v>0</v>
      </c>
      <c r="CN18" s="828"/>
      <c r="CO18" s="828"/>
      <c r="CP18" s="828"/>
      <c r="CQ18" s="829"/>
      <c r="CR18" s="827">
        <v>30</v>
      </c>
      <c r="CS18" s="828"/>
      <c r="CT18" s="828"/>
      <c r="CU18" s="828"/>
      <c r="CV18" s="829"/>
      <c r="CW18" s="827">
        <v>21</v>
      </c>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t="s">
        <v>601</v>
      </c>
      <c r="BT19" s="815"/>
      <c r="BU19" s="815"/>
      <c r="BV19" s="815"/>
      <c r="BW19" s="815"/>
      <c r="BX19" s="815"/>
      <c r="BY19" s="815"/>
      <c r="BZ19" s="815"/>
      <c r="CA19" s="815"/>
      <c r="CB19" s="815"/>
      <c r="CC19" s="815"/>
      <c r="CD19" s="815"/>
      <c r="CE19" s="815"/>
      <c r="CF19" s="815"/>
      <c r="CG19" s="816"/>
      <c r="CH19" s="827">
        <v>0</v>
      </c>
      <c r="CI19" s="828"/>
      <c r="CJ19" s="828"/>
      <c r="CK19" s="828"/>
      <c r="CL19" s="829"/>
      <c r="CM19" s="827">
        <v>139</v>
      </c>
      <c r="CN19" s="828"/>
      <c r="CO19" s="828"/>
      <c r="CP19" s="828"/>
      <c r="CQ19" s="829"/>
      <c r="CR19" s="827">
        <v>68</v>
      </c>
      <c r="CS19" s="828"/>
      <c r="CT19" s="828"/>
      <c r="CU19" s="828"/>
      <c r="CV19" s="829"/>
      <c r="CW19" s="827">
        <v>0</v>
      </c>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t="s">
        <v>602</v>
      </c>
      <c r="BT20" s="815"/>
      <c r="BU20" s="815"/>
      <c r="BV20" s="815"/>
      <c r="BW20" s="815"/>
      <c r="BX20" s="815"/>
      <c r="BY20" s="815"/>
      <c r="BZ20" s="815"/>
      <c r="CA20" s="815"/>
      <c r="CB20" s="815"/>
      <c r="CC20" s="815"/>
      <c r="CD20" s="815"/>
      <c r="CE20" s="815"/>
      <c r="CF20" s="815"/>
      <c r="CG20" s="816"/>
      <c r="CH20" s="827">
        <v>4</v>
      </c>
      <c r="CI20" s="828"/>
      <c r="CJ20" s="828"/>
      <c r="CK20" s="828"/>
      <c r="CL20" s="829"/>
      <c r="CM20" s="827">
        <v>231</v>
      </c>
      <c r="CN20" s="828"/>
      <c r="CO20" s="828"/>
      <c r="CP20" s="828"/>
      <c r="CQ20" s="829"/>
      <c r="CR20" s="827">
        <v>100</v>
      </c>
      <c r="CS20" s="828"/>
      <c r="CT20" s="828"/>
      <c r="CU20" s="828"/>
      <c r="CV20" s="829"/>
      <c r="CW20" s="827">
        <v>110</v>
      </c>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t="s">
        <v>603</v>
      </c>
      <c r="BT21" s="815"/>
      <c r="BU21" s="815"/>
      <c r="BV21" s="815"/>
      <c r="BW21" s="815"/>
      <c r="BX21" s="815"/>
      <c r="BY21" s="815"/>
      <c r="BZ21" s="815"/>
      <c r="CA21" s="815"/>
      <c r="CB21" s="815"/>
      <c r="CC21" s="815"/>
      <c r="CD21" s="815"/>
      <c r="CE21" s="815"/>
      <c r="CF21" s="815"/>
      <c r="CG21" s="816"/>
      <c r="CH21" s="827">
        <v>-17</v>
      </c>
      <c r="CI21" s="828"/>
      <c r="CJ21" s="828"/>
      <c r="CK21" s="828"/>
      <c r="CL21" s="829"/>
      <c r="CM21" s="827">
        <v>212</v>
      </c>
      <c r="CN21" s="828"/>
      <c r="CO21" s="828"/>
      <c r="CP21" s="828"/>
      <c r="CQ21" s="829"/>
      <c r="CR21" s="827">
        <v>58</v>
      </c>
      <c r="CS21" s="828"/>
      <c r="CT21" s="828"/>
      <c r="CU21" s="828"/>
      <c r="CV21" s="829"/>
      <c r="CW21" s="827">
        <v>36</v>
      </c>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t="s">
        <v>604</v>
      </c>
      <c r="BT22" s="815"/>
      <c r="BU22" s="815"/>
      <c r="BV22" s="815"/>
      <c r="BW22" s="815"/>
      <c r="BX22" s="815"/>
      <c r="BY22" s="815"/>
      <c r="BZ22" s="815"/>
      <c r="CA22" s="815"/>
      <c r="CB22" s="815"/>
      <c r="CC22" s="815"/>
      <c r="CD22" s="815"/>
      <c r="CE22" s="815"/>
      <c r="CF22" s="815"/>
      <c r="CG22" s="816"/>
      <c r="CH22" s="827">
        <v>-3</v>
      </c>
      <c r="CI22" s="828"/>
      <c r="CJ22" s="828"/>
      <c r="CK22" s="828"/>
      <c r="CL22" s="829"/>
      <c r="CM22" s="827">
        <v>48</v>
      </c>
      <c r="CN22" s="828"/>
      <c r="CO22" s="828"/>
      <c r="CP22" s="828"/>
      <c r="CQ22" s="829"/>
      <c r="CR22" s="827">
        <v>30</v>
      </c>
      <c r="CS22" s="828"/>
      <c r="CT22" s="828"/>
      <c r="CU22" s="828"/>
      <c r="CV22" s="829"/>
      <c r="CW22" s="827">
        <v>0</v>
      </c>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390</v>
      </c>
      <c r="B23" s="836" t="s">
        <v>391</v>
      </c>
      <c r="C23" s="837"/>
      <c r="D23" s="837"/>
      <c r="E23" s="837"/>
      <c r="F23" s="837"/>
      <c r="G23" s="837"/>
      <c r="H23" s="837"/>
      <c r="I23" s="837"/>
      <c r="J23" s="837"/>
      <c r="K23" s="837"/>
      <c r="L23" s="837"/>
      <c r="M23" s="837"/>
      <c r="N23" s="837"/>
      <c r="O23" s="837"/>
      <c r="P23" s="838"/>
      <c r="Q23" s="839">
        <v>116956</v>
      </c>
      <c r="R23" s="840"/>
      <c r="S23" s="840"/>
      <c r="T23" s="840"/>
      <c r="U23" s="840"/>
      <c r="V23" s="840">
        <v>115999</v>
      </c>
      <c r="W23" s="840"/>
      <c r="X23" s="840"/>
      <c r="Y23" s="840"/>
      <c r="Z23" s="840"/>
      <c r="AA23" s="840">
        <f>+Q23-V23</f>
        <v>957</v>
      </c>
      <c r="AB23" s="840"/>
      <c r="AC23" s="840"/>
      <c r="AD23" s="840"/>
      <c r="AE23" s="841"/>
      <c r="AF23" s="842">
        <v>411</v>
      </c>
      <c r="AG23" s="840"/>
      <c r="AH23" s="840"/>
      <c r="AI23" s="840"/>
      <c r="AJ23" s="843"/>
      <c r="AK23" s="844"/>
      <c r="AL23" s="845"/>
      <c r="AM23" s="845"/>
      <c r="AN23" s="845"/>
      <c r="AO23" s="845"/>
      <c r="AP23" s="840">
        <f>SUM(AP7:AT22)</f>
        <v>133658</v>
      </c>
      <c r="AQ23" s="840"/>
      <c r="AR23" s="840"/>
      <c r="AS23" s="840"/>
      <c r="AT23" s="840"/>
      <c r="AU23" s="846"/>
      <c r="AV23" s="846"/>
      <c r="AW23" s="846"/>
      <c r="AX23" s="846"/>
      <c r="AY23" s="847"/>
      <c r="AZ23" s="855" t="s">
        <v>130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369</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402</v>
      </c>
      <c r="C28" s="778"/>
      <c r="D28" s="778"/>
      <c r="E28" s="778"/>
      <c r="F28" s="778"/>
      <c r="G28" s="778"/>
      <c r="H28" s="778"/>
      <c r="I28" s="778"/>
      <c r="J28" s="778"/>
      <c r="K28" s="778"/>
      <c r="L28" s="778"/>
      <c r="M28" s="778"/>
      <c r="N28" s="778"/>
      <c r="O28" s="778"/>
      <c r="P28" s="779"/>
      <c r="Q28" s="868">
        <v>25848</v>
      </c>
      <c r="R28" s="869"/>
      <c r="S28" s="869"/>
      <c r="T28" s="869"/>
      <c r="U28" s="869"/>
      <c r="V28" s="869">
        <v>25772</v>
      </c>
      <c r="W28" s="869"/>
      <c r="X28" s="869"/>
      <c r="Y28" s="869"/>
      <c r="Z28" s="869"/>
      <c r="AA28" s="869">
        <v>76</v>
      </c>
      <c r="AB28" s="869"/>
      <c r="AC28" s="869"/>
      <c r="AD28" s="869"/>
      <c r="AE28" s="870"/>
      <c r="AF28" s="871">
        <v>76</v>
      </c>
      <c r="AG28" s="869"/>
      <c r="AH28" s="869"/>
      <c r="AI28" s="869"/>
      <c r="AJ28" s="872"/>
      <c r="AK28" s="873">
        <v>1657</v>
      </c>
      <c r="AL28" s="864"/>
      <c r="AM28" s="864"/>
      <c r="AN28" s="864"/>
      <c r="AO28" s="864"/>
      <c r="AP28" s="864">
        <v>0</v>
      </c>
      <c r="AQ28" s="864"/>
      <c r="AR28" s="864"/>
      <c r="AS28" s="864"/>
      <c r="AT28" s="864"/>
      <c r="AU28" s="864">
        <v>0</v>
      </c>
      <c r="AV28" s="864"/>
      <c r="AW28" s="864"/>
      <c r="AX28" s="864"/>
      <c r="AY28" s="864"/>
      <c r="AZ28" s="865" t="s">
        <v>515</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403</v>
      </c>
      <c r="C29" s="802"/>
      <c r="D29" s="802"/>
      <c r="E29" s="802"/>
      <c r="F29" s="802"/>
      <c r="G29" s="802"/>
      <c r="H29" s="802"/>
      <c r="I29" s="802"/>
      <c r="J29" s="802"/>
      <c r="K29" s="802"/>
      <c r="L29" s="802"/>
      <c r="M29" s="802"/>
      <c r="N29" s="802"/>
      <c r="O29" s="802"/>
      <c r="P29" s="803"/>
      <c r="Q29" s="804">
        <v>26741</v>
      </c>
      <c r="R29" s="805"/>
      <c r="S29" s="805"/>
      <c r="T29" s="805"/>
      <c r="U29" s="805"/>
      <c r="V29" s="805">
        <v>26257</v>
      </c>
      <c r="W29" s="805"/>
      <c r="X29" s="805"/>
      <c r="Y29" s="805"/>
      <c r="Z29" s="805"/>
      <c r="AA29" s="805">
        <v>484</v>
      </c>
      <c r="AB29" s="805"/>
      <c r="AC29" s="805"/>
      <c r="AD29" s="805"/>
      <c r="AE29" s="806"/>
      <c r="AF29" s="807">
        <v>484</v>
      </c>
      <c r="AG29" s="808"/>
      <c r="AH29" s="808"/>
      <c r="AI29" s="808"/>
      <c r="AJ29" s="809"/>
      <c r="AK29" s="876">
        <v>3808</v>
      </c>
      <c r="AL29" s="877"/>
      <c r="AM29" s="877"/>
      <c r="AN29" s="877"/>
      <c r="AO29" s="877"/>
      <c r="AP29" s="877">
        <v>0</v>
      </c>
      <c r="AQ29" s="877"/>
      <c r="AR29" s="877"/>
      <c r="AS29" s="877"/>
      <c r="AT29" s="877"/>
      <c r="AU29" s="877">
        <v>0</v>
      </c>
      <c r="AV29" s="877"/>
      <c r="AW29" s="877"/>
      <c r="AX29" s="877"/>
      <c r="AY29" s="877"/>
      <c r="AZ29" s="878" t="s">
        <v>515</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404</v>
      </c>
      <c r="C30" s="802"/>
      <c r="D30" s="802"/>
      <c r="E30" s="802"/>
      <c r="F30" s="802"/>
      <c r="G30" s="802"/>
      <c r="H30" s="802"/>
      <c r="I30" s="802"/>
      <c r="J30" s="802"/>
      <c r="K30" s="802"/>
      <c r="L30" s="802"/>
      <c r="M30" s="802"/>
      <c r="N30" s="802"/>
      <c r="O30" s="802"/>
      <c r="P30" s="803"/>
      <c r="Q30" s="804">
        <v>3171</v>
      </c>
      <c r="R30" s="805"/>
      <c r="S30" s="805"/>
      <c r="T30" s="805"/>
      <c r="U30" s="805"/>
      <c r="V30" s="805">
        <v>3164</v>
      </c>
      <c r="W30" s="805"/>
      <c r="X30" s="805"/>
      <c r="Y30" s="805"/>
      <c r="Z30" s="805"/>
      <c r="AA30" s="805">
        <v>7</v>
      </c>
      <c r="AB30" s="805"/>
      <c r="AC30" s="805"/>
      <c r="AD30" s="805"/>
      <c r="AE30" s="806"/>
      <c r="AF30" s="807">
        <v>7</v>
      </c>
      <c r="AG30" s="808"/>
      <c r="AH30" s="808"/>
      <c r="AI30" s="808"/>
      <c r="AJ30" s="809"/>
      <c r="AK30" s="876">
        <v>3271</v>
      </c>
      <c r="AL30" s="877"/>
      <c r="AM30" s="877"/>
      <c r="AN30" s="877"/>
      <c r="AO30" s="877"/>
      <c r="AP30" s="877">
        <v>0</v>
      </c>
      <c r="AQ30" s="877"/>
      <c r="AR30" s="877"/>
      <c r="AS30" s="877"/>
      <c r="AT30" s="877"/>
      <c r="AU30" s="877">
        <v>0</v>
      </c>
      <c r="AV30" s="877"/>
      <c r="AW30" s="877"/>
      <c r="AX30" s="877"/>
      <c r="AY30" s="877"/>
      <c r="AZ30" s="878" t="s">
        <v>515</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405</v>
      </c>
      <c r="C31" s="802"/>
      <c r="D31" s="802"/>
      <c r="E31" s="802"/>
      <c r="F31" s="802"/>
      <c r="G31" s="802"/>
      <c r="H31" s="802"/>
      <c r="I31" s="802"/>
      <c r="J31" s="802"/>
      <c r="K31" s="802"/>
      <c r="L31" s="802"/>
      <c r="M31" s="802"/>
      <c r="N31" s="802"/>
      <c r="O31" s="802"/>
      <c r="P31" s="803"/>
      <c r="Q31" s="804">
        <v>7268</v>
      </c>
      <c r="R31" s="805"/>
      <c r="S31" s="805"/>
      <c r="T31" s="805"/>
      <c r="U31" s="805"/>
      <c r="V31" s="805">
        <v>5303</v>
      </c>
      <c r="W31" s="805"/>
      <c r="X31" s="805"/>
      <c r="Y31" s="805"/>
      <c r="Z31" s="805"/>
      <c r="AA31" s="805">
        <v>1965</v>
      </c>
      <c r="AB31" s="805"/>
      <c r="AC31" s="805"/>
      <c r="AD31" s="805"/>
      <c r="AE31" s="806"/>
      <c r="AF31" s="807">
        <v>10576</v>
      </c>
      <c r="AG31" s="808"/>
      <c r="AH31" s="808"/>
      <c r="AI31" s="808"/>
      <c r="AJ31" s="809"/>
      <c r="AK31" s="876">
        <v>107</v>
      </c>
      <c r="AL31" s="877"/>
      <c r="AM31" s="877"/>
      <c r="AN31" s="877"/>
      <c r="AO31" s="877"/>
      <c r="AP31" s="877">
        <v>8430</v>
      </c>
      <c r="AQ31" s="877"/>
      <c r="AR31" s="877"/>
      <c r="AS31" s="877"/>
      <c r="AT31" s="877"/>
      <c r="AU31" s="877">
        <v>51</v>
      </c>
      <c r="AV31" s="877"/>
      <c r="AW31" s="877"/>
      <c r="AX31" s="877"/>
      <c r="AY31" s="877"/>
      <c r="AZ31" s="878" t="s">
        <v>515</v>
      </c>
      <c r="BA31" s="878"/>
      <c r="BB31" s="878"/>
      <c r="BC31" s="878"/>
      <c r="BD31" s="878"/>
      <c r="BE31" s="874" t="s">
        <v>406</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407</v>
      </c>
      <c r="C32" s="802"/>
      <c r="D32" s="802"/>
      <c r="E32" s="802"/>
      <c r="F32" s="802"/>
      <c r="G32" s="802"/>
      <c r="H32" s="802"/>
      <c r="I32" s="802"/>
      <c r="J32" s="802"/>
      <c r="K32" s="802"/>
      <c r="L32" s="802"/>
      <c r="M32" s="802"/>
      <c r="N32" s="802"/>
      <c r="O32" s="802"/>
      <c r="P32" s="803"/>
      <c r="Q32" s="804">
        <v>8086</v>
      </c>
      <c r="R32" s="805"/>
      <c r="S32" s="805"/>
      <c r="T32" s="805"/>
      <c r="U32" s="805"/>
      <c r="V32" s="805">
        <v>7339</v>
      </c>
      <c r="W32" s="805"/>
      <c r="X32" s="805"/>
      <c r="Y32" s="805"/>
      <c r="Z32" s="805"/>
      <c r="AA32" s="805">
        <v>747</v>
      </c>
      <c r="AB32" s="805"/>
      <c r="AC32" s="805"/>
      <c r="AD32" s="805"/>
      <c r="AE32" s="806"/>
      <c r="AF32" s="807">
        <v>3768</v>
      </c>
      <c r="AG32" s="808"/>
      <c r="AH32" s="808"/>
      <c r="AI32" s="808"/>
      <c r="AJ32" s="809"/>
      <c r="AK32" s="876">
        <v>3222</v>
      </c>
      <c r="AL32" s="877"/>
      <c r="AM32" s="877"/>
      <c r="AN32" s="877"/>
      <c r="AO32" s="877"/>
      <c r="AP32" s="877">
        <v>34283</v>
      </c>
      <c r="AQ32" s="877"/>
      <c r="AR32" s="877"/>
      <c r="AS32" s="877"/>
      <c r="AT32" s="877"/>
      <c r="AU32" s="877">
        <v>17587</v>
      </c>
      <c r="AV32" s="877"/>
      <c r="AW32" s="877"/>
      <c r="AX32" s="877"/>
      <c r="AY32" s="877"/>
      <c r="AZ32" s="878" t="s">
        <v>515</v>
      </c>
      <c r="BA32" s="878"/>
      <c r="BB32" s="878"/>
      <c r="BC32" s="878"/>
      <c r="BD32" s="878"/>
      <c r="BE32" s="874" t="s">
        <v>406</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408</v>
      </c>
      <c r="C33" s="802"/>
      <c r="D33" s="802"/>
      <c r="E33" s="802"/>
      <c r="F33" s="802"/>
      <c r="G33" s="802"/>
      <c r="H33" s="802"/>
      <c r="I33" s="802"/>
      <c r="J33" s="802"/>
      <c r="K33" s="802"/>
      <c r="L33" s="802"/>
      <c r="M33" s="802"/>
      <c r="N33" s="802"/>
      <c r="O33" s="802"/>
      <c r="P33" s="803"/>
      <c r="Q33" s="804">
        <v>4483</v>
      </c>
      <c r="R33" s="805"/>
      <c r="S33" s="805"/>
      <c r="T33" s="805"/>
      <c r="U33" s="805"/>
      <c r="V33" s="805">
        <v>4554</v>
      </c>
      <c r="W33" s="805"/>
      <c r="X33" s="805"/>
      <c r="Y33" s="805"/>
      <c r="Z33" s="805"/>
      <c r="AA33" s="805">
        <v>-71</v>
      </c>
      <c r="AB33" s="805"/>
      <c r="AC33" s="805"/>
      <c r="AD33" s="805"/>
      <c r="AE33" s="806"/>
      <c r="AF33" s="807">
        <v>-299</v>
      </c>
      <c r="AG33" s="808"/>
      <c r="AH33" s="808"/>
      <c r="AI33" s="808"/>
      <c r="AJ33" s="809"/>
      <c r="AK33" s="876">
        <v>933</v>
      </c>
      <c r="AL33" s="877"/>
      <c r="AM33" s="877"/>
      <c r="AN33" s="877"/>
      <c r="AO33" s="877"/>
      <c r="AP33" s="877">
        <v>4357</v>
      </c>
      <c r="AQ33" s="877"/>
      <c r="AR33" s="877"/>
      <c r="AS33" s="877"/>
      <c r="AT33" s="877"/>
      <c r="AU33" s="877">
        <v>2850</v>
      </c>
      <c r="AV33" s="877"/>
      <c r="AW33" s="877"/>
      <c r="AX33" s="877"/>
      <c r="AY33" s="877"/>
      <c r="AZ33" s="878">
        <v>7.7</v>
      </c>
      <c r="BA33" s="878"/>
      <c r="BB33" s="878"/>
      <c r="BC33" s="878"/>
      <c r="BD33" s="878"/>
      <c r="BE33" s="874" t="s">
        <v>406</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409</v>
      </c>
      <c r="C34" s="802"/>
      <c r="D34" s="802"/>
      <c r="E34" s="802"/>
      <c r="F34" s="802"/>
      <c r="G34" s="802"/>
      <c r="H34" s="802"/>
      <c r="I34" s="802"/>
      <c r="J34" s="802"/>
      <c r="K34" s="802"/>
      <c r="L34" s="802"/>
      <c r="M34" s="802"/>
      <c r="N34" s="802"/>
      <c r="O34" s="802"/>
      <c r="P34" s="803"/>
      <c r="Q34" s="804">
        <v>509</v>
      </c>
      <c r="R34" s="805"/>
      <c r="S34" s="805"/>
      <c r="T34" s="805"/>
      <c r="U34" s="805"/>
      <c r="V34" s="805">
        <v>508</v>
      </c>
      <c r="W34" s="805"/>
      <c r="X34" s="805"/>
      <c r="Y34" s="805"/>
      <c r="Z34" s="805"/>
      <c r="AA34" s="805">
        <v>1</v>
      </c>
      <c r="AB34" s="805"/>
      <c r="AC34" s="805"/>
      <c r="AD34" s="805"/>
      <c r="AE34" s="806"/>
      <c r="AF34" s="807">
        <v>1</v>
      </c>
      <c r="AG34" s="808"/>
      <c r="AH34" s="808"/>
      <c r="AI34" s="808"/>
      <c r="AJ34" s="809"/>
      <c r="AK34" s="876">
        <v>432</v>
      </c>
      <c r="AL34" s="877"/>
      <c r="AM34" s="877"/>
      <c r="AN34" s="877"/>
      <c r="AO34" s="877"/>
      <c r="AP34" s="877">
        <v>2449</v>
      </c>
      <c r="AQ34" s="877"/>
      <c r="AR34" s="877"/>
      <c r="AS34" s="877"/>
      <c r="AT34" s="877"/>
      <c r="AU34" s="877">
        <v>2395</v>
      </c>
      <c r="AV34" s="877"/>
      <c r="AW34" s="877"/>
      <c r="AX34" s="877"/>
      <c r="AY34" s="877"/>
      <c r="AZ34" s="878" t="s">
        <v>515</v>
      </c>
      <c r="BA34" s="878"/>
      <c r="BB34" s="878"/>
      <c r="BC34" s="878"/>
      <c r="BD34" s="878"/>
      <c r="BE34" s="874" t="s">
        <v>410</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411</v>
      </c>
      <c r="C35" s="802"/>
      <c r="D35" s="802"/>
      <c r="E35" s="802"/>
      <c r="F35" s="802"/>
      <c r="G35" s="802"/>
      <c r="H35" s="802"/>
      <c r="I35" s="802"/>
      <c r="J35" s="802"/>
      <c r="K35" s="802"/>
      <c r="L35" s="802"/>
      <c r="M35" s="802"/>
      <c r="N35" s="802"/>
      <c r="O35" s="802"/>
      <c r="P35" s="803"/>
      <c r="Q35" s="804">
        <v>9</v>
      </c>
      <c r="R35" s="805"/>
      <c r="S35" s="805"/>
      <c r="T35" s="805"/>
      <c r="U35" s="805"/>
      <c r="V35" s="805">
        <v>9</v>
      </c>
      <c r="W35" s="805"/>
      <c r="X35" s="805"/>
      <c r="Y35" s="805"/>
      <c r="Z35" s="805"/>
      <c r="AA35" s="805">
        <v>0</v>
      </c>
      <c r="AB35" s="805"/>
      <c r="AC35" s="805"/>
      <c r="AD35" s="805"/>
      <c r="AE35" s="806"/>
      <c r="AF35" s="807">
        <v>0</v>
      </c>
      <c r="AG35" s="808"/>
      <c r="AH35" s="808"/>
      <c r="AI35" s="808"/>
      <c r="AJ35" s="809"/>
      <c r="AK35" s="876">
        <v>2</v>
      </c>
      <c r="AL35" s="877"/>
      <c r="AM35" s="877"/>
      <c r="AN35" s="877"/>
      <c r="AO35" s="877"/>
      <c r="AP35" s="877">
        <v>70</v>
      </c>
      <c r="AQ35" s="877"/>
      <c r="AR35" s="877"/>
      <c r="AS35" s="877"/>
      <c r="AT35" s="877"/>
      <c r="AU35" s="877">
        <v>45</v>
      </c>
      <c r="AV35" s="877"/>
      <c r="AW35" s="877"/>
      <c r="AX35" s="877"/>
      <c r="AY35" s="877"/>
      <c r="AZ35" s="878" t="s">
        <v>515</v>
      </c>
      <c r="BA35" s="878"/>
      <c r="BB35" s="878"/>
      <c r="BC35" s="878"/>
      <c r="BD35" s="878"/>
      <c r="BE35" s="874" t="s">
        <v>412</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413</v>
      </c>
      <c r="C36" s="802"/>
      <c r="D36" s="802"/>
      <c r="E36" s="802"/>
      <c r="F36" s="802"/>
      <c r="G36" s="802"/>
      <c r="H36" s="802"/>
      <c r="I36" s="802"/>
      <c r="J36" s="802"/>
      <c r="K36" s="802"/>
      <c r="L36" s="802"/>
      <c r="M36" s="802"/>
      <c r="N36" s="802"/>
      <c r="O36" s="802"/>
      <c r="P36" s="803"/>
      <c r="Q36" s="804">
        <v>1280</v>
      </c>
      <c r="R36" s="805"/>
      <c r="S36" s="805"/>
      <c r="T36" s="805"/>
      <c r="U36" s="805"/>
      <c r="V36" s="805">
        <v>1279</v>
      </c>
      <c r="W36" s="805"/>
      <c r="X36" s="805"/>
      <c r="Y36" s="805"/>
      <c r="Z36" s="805"/>
      <c r="AA36" s="805">
        <v>1</v>
      </c>
      <c r="AB36" s="805"/>
      <c r="AC36" s="805"/>
      <c r="AD36" s="805"/>
      <c r="AE36" s="806"/>
      <c r="AF36" s="807">
        <v>1</v>
      </c>
      <c r="AG36" s="808"/>
      <c r="AH36" s="808"/>
      <c r="AI36" s="808"/>
      <c r="AJ36" s="809"/>
      <c r="AK36" s="876">
        <v>431</v>
      </c>
      <c r="AL36" s="877"/>
      <c r="AM36" s="877"/>
      <c r="AN36" s="877"/>
      <c r="AO36" s="877"/>
      <c r="AP36" s="877">
        <v>3590</v>
      </c>
      <c r="AQ36" s="877"/>
      <c r="AR36" s="877"/>
      <c r="AS36" s="877"/>
      <c r="AT36" s="877"/>
      <c r="AU36" s="877">
        <v>1931</v>
      </c>
      <c r="AV36" s="877"/>
      <c r="AW36" s="877"/>
      <c r="AX36" s="877"/>
      <c r="AY36" s="877"/>
      <c r="AZ36" s="878" t="s">
        <v>515</v>
      </c>
      <c r="BA36" s="878"/>
      <c r="BB36" s="878"/>
      <c r="BC36" s="878"/>
      <c r="BD36" s="878"/>
      <c r="BE36" s="874" t="s">
        <v>412</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t="s">
        <v>414</v>
      </c>
      <c r="C37" s="802"/>
      <c r="D37" s="802"/>
      <c r="E37" s="802"/>
      <c r="F37" s="802"/>
      <c r="G37" s="802"/>
      <c r="H37" s="802"/>
      <c r="I37" s="802"/>
      <c r="J37" s="802"/>
      <c r="K37" s="802"/>
      <c r="L37" s="802"/>
      <c r="M37" s="802"/>
      <c r="N37" s="802"/>
      <c r="O37" s="802"/>
      <c r="P37" s="803"/>
      <c r="Q37" s="804">
        <v>185</v>
      </c>
      <c r="R37" s="805"/>
      <c r="S37" s="805"/>
      <c r="T37" s="805"/>
      <c r="U37" s="805"/>
      <c r="V37" s="805">
        <v>185</v>
      </c>
      <c r="W37" s="805"/>
      <c r="X37" s="805"/>
      <c r="Y37" s="805"/>
      <c r="Z37" s="805"/>
      <c r="AA37" s="805">
        <v>0</v>
      </c>
      <c r="AB37" s="805"/>
      <c r="AC37" s="805"/>
      <c r="AD37" s="805"/>
      <c r="AE37" s="806"/>
      <c r="AF37" s="807" t="s">
        <v>415</v>
      </c>
      <c r="AG37" s="808"/>
      <c r="AH37" s="808"/>
      <c r="AI37" s="808"/>
      <c r="AJ37" s="809"/>
      <c r="AK37" s="876">
        <v>3</v>
      </c>
      <c r="AL37" s="877"/>
      <c r="AM37" s="877"/>
      <c r="AN37" s="877"/>
      <c r="AO37" s="877"/>
      <c r="AP37" s="877">
        <v>181</v>
      </c>
      <c r="AQ37" s="877"/>
      <c r="AR37" s="877"/>
      <c r="AS37" s="877"/>
      <c r="AT37" s="877"/>
      <c r="AU37" s="877">
        <v>0</v>
      </c>
      <c r="AV37" s="877"/>
      <c r="AW37" s="877"/>
      <c r="AX37" s="877"/>
      <c r="AY37" s="877"/>
      <c r="AZ37" s="878" t="s">
        <v>515</v>
      </c>
      <c r="BA37" s="878"/>
      <c r="BB37" s="878"/>
      <c r="BC37" s="878"/>
      <c r="BD37" s="878"/>
      <c r="BE37" s="874" t="s">
        <v>410</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390</v>
      </c>
      <c r="B63" s="836" t="s">
        <v>417</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14614</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420</v>
      </c>
      <c r="B66" s="787"/>
      <c r="C66" s="787"/>
      <c r="D66" s="787"/>
      <c r="E66" s="787"/>
      <c r="F66" s="787"/>
      <c r="G66" s="787"/>
      <c r="H66" s="787"/>
      <c r="I66" s="787"/>
      <c r="J66" s="787"/>
      <c r="K66" s="787"/>
      <c r="L66" s="787"/>
      <c r="M66" s="787"/>
      <c r="N66" s="787"/>
      <c r="O66" s="787"/>
      <c r="P66" s="788"/>
      <c r="Q66" s="763" t="s">
        <v>421</v>
      </c>
      <c r="R66" s="764"/>
      <c r="S66" s="764"/>
      <c r="T66" s="764"/>
      <c r="U66" s="765"/>
      <c r="V66" s="763" t="s">
        <v>422</v>
      </c>
      <c r="W66" s="764"/>
      <c r="X66" s="764"/>
      <c r="Y66" s="764"/>
      <c r="Z66" s="765"/>
      <c r="AA66" s="763" t="s">
        <v>396</v>
      </c>
      <c r="AB66" s="764"/>
      <c r="AC66" s="764"/>
      <c r="AD66" s="764"/>
      <c r="AE66" s="765"/>
      <c r="AF66" s="898" t="s">
        <v>423</v>
      </c>
      <c r="AG66" s="859"/>
      <c r="AH66" s="859"/>
      <c r="AI66" s="859"/>
      <c r="AJ66" s="899"/>
      <c r="AK66" s="763" t="s">
        <v>398</v>
      </c>
      <c r="AL66" s="787"/>
      <c r="AM66" s="787"/>
      <c r="AN66" s="787"/>
      <c r="AO66" s="788"/>
      <c r="AP66" s="763" t="s">
        <v>424</v>
      </c>
      <c r="AQ66" s="764"/>
      <c r="AR66" s="764"/>
      <c r="AS66" s="764"/>
      <c r="AT66" s="765"/>
      <c r="AU66" s="763" t="s">
        <v>425</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605</v>
      </c>
      <c r="C68" s="916"/>
      <c r="D68" s="916"/>
      <c r="E68" s="916"/>
      <c r="F68" s="916"/>
      <c r="G68" s="916"/>
      <c r="H68" s="916"/>
      <c r="I68" s="916"/>
      <c r="J68" s="916"/>
      <c r="K68" s="916"/>
      <c r="L68" s="916"/>
      <c r="M68" s="916"/>
      <c r="N68" s="916"/>
      <c r="O68" s="916"/>
      <c r="P68" s="917"/>
      <c r="Q68" s="918">
        <v>7350</v>
      </c>
      <c r="R68" s="912"/>
      <c r="S68" s="912"/>
      <c r="T68" s="912"/>
      <c r="U68" s="912"/>
      <c r="V68" s="912">
        <v>7233</v>
      </c>
      <c r="W68" s="912"/>
      <c r="X68" s="912"/>
      <c r="Y68" s="912"/>
      <c r="Z68" s="912"/>
      <c r="AA68" s="912">
        <f>+Q68-V68</f>
        <v>117</v>
      </c>
      <c r="AB68" s="912"/>
      <c r="AC68" s="912"/>
      <c r="AD68" s="912"/>
      <c r="AE68" s="912"/>
      <c r="AF68" s="912">
        <v>61</v>
      </c>
      <c r="AG68" s="912"/>
      <c r="AH68" s="912"/>
      <c r="AI68" s="912"/>
      <c r="AJ68" s="912"/>
      <c r="AK68" s="912"/>
      <c r="AL68" s="912"/>
      <c r="AM68" s="912"/>
      <c r="AN68" s="912"/>
      <c r="AO68" s="912"/>
      <c r="AP68" s="912">
        <v>4022</v>
      </c>
      <c r="AQ68" s="912"/>
      <c r="AR68" s="912"/>
      <c r="AS68" s="912"/>
      <c r="AT68" s="912"/>
      <c r="AU68" s="912">
        <v>1724</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606</v>
      </c>
      <c r="C69" s="920"/>
      <c r="D69" s="920"/>
      <c r="E69" s="920"/>
      <c r="F69" s="920"/>
      <c r="G69" s="920"/>
      <c r="H69" s="920"/>
      <c r="I69" s="920"/>
      <c r="J69" s="920"/>
      <c r="K69" s="920"/>
      <c r="L69" s="920"/>
      <c r="M69" s="920"/>
      <c r="N69" s="920"/>
      <c r="O69" s="920"/>
      <c r="P69" s="921"/>
      <c r="Q69" s="925">
        <v>1736</v>
      </c>
      <c r="R69" s="877"/>
      <c r="S69" s="877"/>
      <c r="T69" s="877"/>
      <c r="U69" s="877"/>
      <c r="V69" s="877">
        <v>1568</v>
      </c>
      <c r="W69" s="877"/>
      <c r="X69" s="877"/>
      <c r="Y69" s="877"/>
      <c r="Z69" s="877"/>
      <c r="AA69" s="877">
        <f t="shared" ref="AA69:AA76" si="0">+Q69-V69</f>
        <v>168</v>
      </c>
      <c r="AB69" s="877"/>
      <c r="AC69" s="877"/>
      <c r="AD69" s="877"/>
      <c r="AE69" s="877"/>
      <c r="AF69" s="877">
        <v>168</v>
      </c>
      <c r="AG69" s="877"/>
      <c r="AH69" s="877"/>
      <c r="AI69" s="877"/>
      <c r="AJ69" s="877"/>
      <c r="AK69" s="877"/>
      <c r="AL69" s="877"/>
      <c r="AM69" s="877"/>
      <c r="AN69" s="877"/>
      <c r="AO69" s="877"/>
      <c r="AP69" s="877">
        <v>1955</v>
      </c>
      <c r="AQ69" s="877"/>
      <c r="AR69" s="877"/>
      <c r="AS69" s="877"/>
      <c r="AT69" s="877"/>
      <c r="AU69" s="877">
        <v>239</v>
      </c>
      <c r="AV69" s="877"/>
      <c r="AW69" s="877"/>
      <c r="AX69" s="877"/>
      <c r="AY69" s="877"/>
      <c r="AZ69" s="926"/>
      <c r="BA69" s="926"/>
      <c r="BB69" s="926"/>
      <c r="BC69" s="926"/>
      <c r="BD69" s="927"/>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607</v>
      </c>
      <c r="C70" s="920"/>
      <c r="D70" s="920"/>
      <c r="E70" s="920"/>
      <c r="F70" s="920"/>
      <c r="G70" s="920"/>
      <c r="H70" s="920"/>
      <c r="I70" s="920"/>
      <c r="J70" s="920"/>
      <c r="K70" s="920"/>
      <c r="L70" s="920"/>
      <c r="M70" s="920"/>
      <c r="N70" s="920"/>
      <c r="O70" s="920"/>
      <c r="P70" s="921"/>
      <c r="Q70" s="922">
        <v>676</v>
      </c>
      <c r="R70" s="923"/>
      <c r="S70" s="923"/>
      <c r="T70" s="923"/>
      <c r="U70" s="876"/>
      <c r="V70" s="924">
        <v>674</v>
      </c>
      <c r="W70" s="923"/>
      <c r="X70" s="923"/>
      <c r="Y70" s="923"/>
      <c r="Z70" s="876"/>
      <c r="AA70" s="924">
        <f t="shared" si="0"/>
        <v>2</v>
      </c>
      <c r="AB70" s="923"/>
      <c r="AC70" s="923"/>
      <c r="AD70" s="923"/>
      <c r="AE70" s="876"/>
      <c r="AF70" s="877">
        <v>2</v>
      </c>
      <c r="AG70" s="877"/>
      <c r="AH70" s="877"/>
      <c r="AI70" s="877"/>
      <c r="AJ70" s="877"/>
      <c r="AK70" s="877"/>
      <c r="AL70" s="877"/>
      <c r="AM70" s="877"/>
      <c r="AN70" s="877"/>
      <c r="AO70" s="877"/>
      <c r="AP70" s="877">
        <v>7</v>
      </c>
      <c r="AQ70" s="877"/>
      <c r="AR70" s="877"/>
      <c r="AS70" s="877"/>
      <c r="AT70" s="877"/>
      <c r="AU70" s="877">
        <v>3</v>
      </c>
      <c r="AV70" s="877"/>
      <c r="AW70" s="877"/>
      <c r="AX70" s="877"/>
      <c r="AY70" s="877"/>
      <c r="AZ70" s="926"/>
      <c r="BA70" s="926"/>
      <c r="BB70" s="926"/>
      <c r="BC70" s="926"/>
      <c r="BD70" s="927"/>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608</v>
      </c>
      <c r="C71" s="920"/>
      <c r="D71" s="920"/>
      <c r="E71" s="920"/>
      <c r="F71" s="920"/>
      <c r="G71" s="920"/>
      <c r="H71" s="920"/>
      <c r="I71" s="920"/>
      <c r="J71" s="920"/>
      <c r="K71" s="920"/>
      <c r="L71" s="920"/>
      <c r="M71" s="920"/>
      <c r="N71" s="920"/>
      <c r="O71" s="920"/>
      <c r="P71" s="921"/>
      <c r="Q71" s="922">
        <v>270</v>
      </c>
      <c r="R71" s="923"/>
      <c r="S71" s="923"/>
      <c r="T71" s="923"/>
      <c r="U71" s="876"/>
      <c r="V71" s="924">
        <v>264</v>
      </c>
      <c r="W71" s="923"/>
      <c r="X71" s="923"/>
      <c r="Y71" s="923"/>
      <c r="Z71" s="876"/>
      <c r="AA71" s="924">
        <f t="shared" si="0"/>
        <v>6</v>
      </c>
      <c r="AB71" s="923"/>
      <c r="AC71" s="923"/>
      <c r="AD71" s="923"/>
      <c r="AE71" s="876"/>
      <c r="AF71" s="877">
        <v>6</v>
      </c>
      <c r="AG71" s="877"/>
      <c r="AH71" s="877"/>
      <c r="AI71" s="877"/>
      <c r="AJ71" s="877"/>
      <c r="AK71" s="877"/>
      <c r="AL71" s="877"/>
      <c r="AM71" s="877"/>
      <c r="AN71" s="877"/>
      <c r="AO71" s="877"/>
      <c r="AP71" s="877"/>
      <c r="AQ71" s="877"/>
      <c r="AR71" s="877"/>
      <c r="AS71" s="877"/>
      <c r="AT71" s="877"/>
      <c r="AU71" s="877"/>
      <c r="AV71" s="877"/>
      <c r="AW71" s="877"/>
      <c r="AX71" s="877"/>
      <c r="AY71" s="877"/>
      <c r="AZ71" s="926"/>
      <c r="BA71" s="926"/>
      <c r="BB71" s="926"/>
      <c r="BC71" s="926"/>
      <c r="BD71" s="927"/>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609</v>
      </c>
      <c r="C72" s="920"/>
      <c r="D72" s="920"/>
      <c r="E72" s="920"/>
      <c r="F72" s="920"/>
      <c r="G72" s="920"/>
      <c r="H72" s="920"/>
      <c r="I72" s="920"/>
      <c r="J72" s="920"/>
      <c r="K72" s="920"/>
      <c r="L72" s="920"/>
      <c r="M72" s="920"/>
      <c r="N72" s="920"/>
      <c r="O72" s="920"/>
      <c r="P72" s="921"/>
      <c r="Q72" s="922">
        <v>3</v>
      </c>
      <c r="R72" s="923"/>
      <c r="S72" s="923"/>
      <c r="T72" s="923"/>
      <c r="U72" s="876"/>
      <c r="V72" s="924">
        <v>1</v>
      </c>
      <c r="W72" s="923"/>
      <c r="X72" s="923"/>
      <c r="Y72" s="923"/>
      <c r="Z72" s="876"/>
      <c r="AA72" s="924">
        <f t="shared" si="0"/>
        <v>2</v>
      </c>
      <c r="AB72" s="923"/>
      <c r="AC72" s="923"/>
      <c r="AD72" s="923"/>
      <c r="AE72" s="876"/>
      <c r="AF72" s="877">
        <v>2</v>
      </c>
      <c r="AG72" s="877"/>
      <c r="AH72" s="877"/>
      <c r="AI72" s="877"/>
      <c r="AJ72" s="877"/>
      <c r="AK72" s="877"/>
      <c r="AL72" s="877"/>
      <c r="AM72" s="877"/>
      <c r="AN72" s="877"/>
      <c r="AO72" s="877"/>
      <c r="AP72" s="877"/>
      <c r="AQ72" s="877"/>
      <c r="AR72" s="877"/>
      <c r="AS72" s="877"/>
      <c r="AT72" s="877"/>
      <c r="AU72" s="877"/>
      <c r="AV72" s="877"/>
      <c r="AW72" s="877"/>
      <c r="AX72" s="877"/>
      <c r="AY72" s="877"/>
      <c r="AZ72" s="926"/>
      <c r="BA72" s="926"/>
      <c r="BB72" s="926"/>
      <c r="BC72" s="926"/>
      <c r="BD72" s="927"/>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610</v>
      </c>
      <c r="C73" s="920"/>
      <c r="D73" s="920"/>
      <c r="E73" s="920"/>
      <c r="F73" s="920"/>
      <c r="G73" s="920"/>
      <c r="H73" s="920"/>
      <c r="I73" s="920"/>
      <c r="J73" s="920"/>
      <c r="K73" s="920"/>
      <c r="L73" s="920"/>
      <c r="M73" s="920"/>
      <c r="N73" s="920"/>
      <c r="O73" s="920"/>
      <c r="P73" s="921"/>
      <c r="Q73" s="922">
        <v>744</v>
      </c>
      <c r="R73" s="923"/>
      <c r="S73" s="923"/>
      <c r="T73" s="923"/>
      <c r="U73" s="876"/>
      <c r="V73" s="924">
        <v>679</v>
      </c>
      <c r="W73" s="923"/>
      <c r="X73" s="923"/>
      <c r="Y73" s="923"/>
      <c r="Z73" s="876"/>
      <c r="AA73" s="924">
        <f t="shared" si="0"/>
        <v>65</v>
      </c>
      <c r="AB73" s="923"/>
      <c r="AC73" s="923"/>
      <c r="AD73" s="923"/>
      <c r="AE73" s="876"/>
      <c r="AF73" s="877">
        <v>65</v>
      </c>
      <c r="AG73" s="877"/>
      <c r="AH73" s="877"/>
      <c r="AI73" s="877"/>
      <c r="AJ73" s="877"/>
      <c r="AK73" s="877"/>
      <c r="AL73" s="877"/>
      <c r="AM73" s="877"/>
      <c r="AN73" s="877"/>
      <c r="AO73" s="877"/>
      <c r="AP73" s="877">
        <v>399</v>
      </c>
      <c r="AQ73" s="877"/>
      <c r="AR73" s="877"/>
      <c r="AS73" s="877"/>
      <c r="AT73" s="877"/>
      <c r="AU73" s="877">
        <v>192</v>
      </c>
      <c r="AV73" s="877"/>
      <c r="AW73" s="877"/>
      <c r="AX73" s="877"/>
      <c r="AY73" s="877"/>
      <c r="AZ73" s="926"/>
      <c r="BA73" s="926"/>
      <c r="BB73" s="926"/>
      <c r="BC73" s="926"/>
      <c r="BD73" s="927"/>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611</v>
      </c>
      <c r="C74" s="920"/>
      <c r="D74" s="920"/>
      <c r="E74" s="920"/>
      <c r="F74" s="920"/>
      <c r="G74" s="920"/>
      <c r="H74" s="920"/>
      <c r="I74" s="920"/>
      <c r="J74" s="920"/>
      <c r="K74" s="920"/>
      <c r="L74" s="920"/>
      <c r="M74" s="920"/>
      <c r="N74" s="920"/>
      <c r="O74" s="920"/>
      <c r="P74" s="921"/>
      <c r="Q74" s="922">
        <v>455</v>
      </c>
      <c r="R74" s="923"/>
      <c r="S74" s="923"/>
      <c r="T74" s="923"/>
      <c r="U74" s="876"/>
      <c r="V74" s="924">
        <v>434</v>
      </c>
      <c r="W74" s="923"/>
      <c r="X74" s="923"/>
      <c r="Y74" s="923"/>
      <c r="Z74" s="876"/>
      <c r="AA74" s="924">
        <f t="shared" si="0"/>
        <v>21</v>
      </c>
      <c r="AB74" s="923"/>
      <c r="AC74" s="923"/>
      <c r="AD74" s="923"/>
      <c r="AE74" s="876"/>
      <c r="AF74" s="877">
        <v>21</v>
      </c>
      <c r="AG74" s="877"/>
      <c r="AH74" s="877"/>
      <c r="AI74" s="877"/>
      <c r="AJ74" s="877"/>
      <c r="AK74" s="877"/>
      <c r="AL74" s="877"/>
      <c r="AM74" s="877"/>
      <c r="AN74" s="877"/>
      <c r="AO74" s="877"/>
      <c r="AP74" s="877"/>
      <c r="AQ74" s="877"/>
      <c r="AR74" s="877"/>
      <c r="AS74" s="877"/>
      <c r="AT74" s="877"/>
      <c r="AU74" s="877"/>
      <c r="AV74" s="877"/>
      <c r="AW74" s="877"/>
      <c r="AX74" s="877"/>
      <c r="AY74" s="877"/>
      <c r="AZ74" s="926"/>
      <c r="BA74" s="926"/>
      <c r="BB74" s="926"/>
      <c r="BC74" s="926"/>
      <c r="BD74" s="927"/>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612</v>
      </c>
      <c r="C75" s="920"/>
      <c r="D75" s="920"/>
      <c r="E75" s="920"/>
      <c r="F75" s="920"/>
      <c r="G75" s="920"/>
      <c r="H75" s="920"/>
      <c r="I75" s="920"/>
      <c r="J75" s="920"/>
      <c r="K75" s="920"/>
      <c r="L75" s="920"/>
      <c r="M75" s="920"/>
      <c r="N75" s="920"/>
      <c r="O75" s="920"/>
      <c r="P75" s="921"/>
      <c r="Q75" s="922">
        <v>195</v>
      </c>
      <c r="R75" s="923"/>
      <c r="S75" s="923"/>
      <c r="T75" s="923"/>
      <c r="U75" s="876"/>
      <c r="V75" s="924">
        <v>193</v>
      </c>
      <c r="W75" s="923"/>
      <c r="X75" s="923"/>
      <c r="Y75" s="923"/>
      <c r="Z75" s="876"/>
      <c r="AA75" s="924">
        <f t="shared" si="0"/>
        <v>2</v>
      </c>
      <c r="AB75" s="923"/>
      <c r="AC75" s="923"/>
      <c r="AD75" s="923"/>
      <c r="AE75" s="876"/>
      <c r="AF75" s="924">
        <v>2</v>
      </c>
      <c r="AG75" s="923"/>
      <c r="AH75" s="923"/>
      <c r="AI75" s="923"/>
      <c r="AJ75" s="876"/>
      <c r="AK75" s="924"/>
      <c r="AL75" s="923"/>
      <c r="AM75" s="923"/>
      <c r="AN75" s="923"/>
      <c r="AO75" s="876"/>
      <c r="AP75" s="924"/>
      <c r="AQ75" s="923"/>
      <c r="AR75" s="923"/>
      <c r="AS75" s="923"/>
      <c r="AT75" s="876"/>
      <c r="AU75" s="924"/>
      <c r="AV75" s="923"/>
      <c r="AW75" s="923"/>
      <c r="AX75" s="923"/>
      <c r="AY75" s="876"/>
      <c r="AZ75" s="926"/>
      <c r="BA75" s="926"/>
      <c r="BB75" s="926"/>
      <c r="BC75" s="926"/>
      <c r="BD75" s="927"/>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613</v>
      </c>
      <c r="C76" s="920"/>
      <c r="D76" s="920"/>
      <c r="E76" s="920"/>
      <c r="F76" s="920"/>
      <c r="G76" s="920"/>
      <c r="H76" s="920"/>
      <c r="I76" s="920"/>
      <c r="J76" s="920"/>
      <c r="K76" s="920"/>
      <c r="L76" s="920"/>
      <c r="M76" s="920"/>
      <c r="N76" s="920"/>
      <c r="O76" s="920"/>
      <c r="P76" s="921"/>
      <c r="Q76" s="922">
        <v>10853</v>
      </c>
      <c r="R76" s="923"/>
      <c r="S76" s="923"/>
      <c r="T76" s="923"/>
      <c r="U76" s="876"/>
      <c r="V76" s="924">
        <v>10553</v>
      </c>
      <c r="W76" s="923"/>
      <c r="X76" s="923"/>
      <c r="Y76" s="923"/>
      <c r="Z76" s="876"/>
      <c r="AA76" s="924">
        <f t="shared" si="0"/>
        <v>300</v>
      </c>
      <c r="AB76" s="923"/>
      <c r="AC76" s="923"/>
      <c r="AD76" s="923"/>
      <c r="AE76" s="876"/>
      <c r="AF76" s="924">
        <v>300</v>
      </c>
      <c r="AG76" s="923"/>
      <c r="AH76" s="923"/>
      <c r="AI76" s="923"/>
      <c r="AJ76" s="876"/>
      <c r="AK76" s="924"/>
      <c r="AL76" s="923"/>
      <c r="AM76" s="923"/>
      <c r="AN76" s="923"/>
      <c r="AO76" s="876"/>
      <c r="AP76" s="924"/>
      <c r="AQ76" s="923"/>
      <c r="AR76" s="923"/>
      <c r="AS76" s="923"/>
      <c r="AT76" s="876"/>
      <c r="AU76" s="924"/>
      <c r="AV76" s="923"/>
      <c r="AW76" s="923"/>
      <c r="AX76" s="923"/>
      <c r="AY76" s="876"/>
      <c r="AZ76" s="926"/>
      <c r="BA76" s="926"/>
      <c r="BB76" s="926"/>
      <c r="BC76" s="926"/>
      <c r="BD76" s="927"/>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2"/>
      <c r="R77" s="923"/>
      <c r="S77" s="923"/>
      <c r="T77" s="923"/>
      <c r="U77" s="876"/>
      <c r="V77" s="924"/>
      <c r="W77" s="923"/>
      <c r="X77" s="923"/>
      <c r="Y77" s="923"/>
      <c r="Z77" s="876"/>
      <c r="AA77" s="924"/>
      <c r="AB77" s="923"/>
      <c r="AC77" s="923"/>
      <c r="AD77" s="923"/>
      <c r="AE77" s="876"/>
      <c r="AF77" s="924"/>
      <c r="AG77" s="923"/>
      <c r="AH77" s="923"/>
      <c r="AI77" s="923"/>
      <c r="AJ77" s="876"/>
      <c r="AK77" s="924"/>
      <c r="AL77" s="923"/>
      <c r="AM77" s="923"/>
      <c r="AN77" s="923"/>
      <c r="AO77" s="876"/>
      <c r="AP77" s="924"/>
      <c r="AQ77" s="923"/>
      <c r="AR77" s="923"/>
      <c r="AS77" s="923"/>
      <c r="AT77" s="876"/>
      <c r="AU77" s="924"/>
      <c r="AV77" s="923"/>
      <c r="AW77" s="923"/>
      <c r="AX77" s="923"/>
      <c r="AY77" s="876"/>
      <c r="AZ77" s="926"/>
      <c r="BA77" s="926"/>
      <c r="BB77" s="926"/>
      <c r="BC77" s="926"/>
      <c r="BD77" s="927"/>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5"/>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6"/>
      <c r="BA78" s="926"/>
      <c r="BB78" s="926"/>
      <c r="BC78" s="926"/>
      <c r="BD78" s="927"/>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5"/>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6"/>
      <c r="BA79" s="926"/>
      <c r="BB79" s="926"/>
      <c r="BC79" s="926"/>
      <c r="BD79" s="927"/>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5"/>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6"/>
      <c r="BA80" s="926"/>
      <c r="BB80" s="926"/>
      <c r="BC80" s="926"/>
      <c r="BD80" s="927"/>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5"/>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6"/>
      <c r="BA81" s="926"/>
      <c r="BB81" s="926"/>
      <c r="BC81" s="926"/>
      <c r="BD81" s="927"/>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5"/>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6"/>
      <c r="BA82" s="926"/>
      <c r="BB82" s="926"/>
      <c r="BC82" s="926"/>
      <c r="BD82" s="927"/>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5"/>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6"/>
      <c r="BA83" s="926"/>
      <c r="BB83" s="926"/>
      <c r="BC83" s="926"/>
      <c r="BD83" s="927"/>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5"/>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6"/>
      <c r="BA84" s="926"/>
      <c r="BB84" s="926"/>
      <c r="BC84" s="926"/>
      <c r="BD84" s="927"/>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5"/>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6"/>
      <c r="BA85" s="926"/>
      <c r="BB85" s="926"/>
      <c r="BC85" s="926"/>
      <c r="BD85" s="927"/>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5"/>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6"/>
      <c r="BA86" s="926"/>
      <c r="BB86" s="926"/>
      <c r="BC86" s="926"/>
      <c r="BD86" s="927"/>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390</v>
      </c>
      <c r="B88" s="836" t="s">
        <v>426</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427</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434</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435</v>
      </c>
      <c r="AB109" s="941"/>
      <c r="AC109" s="941"/>
      <c r="AD109" s="941"/>
      <c r="AE109" s="942"/>
      <c r="AF109" s="940" t="s">
        <v>306</v>
      </c>
      <c r="AG109" s="941"/>
      <c r="AH109" s="941"/>
      <c r="AI109" s="941"/>
      <c r="AJ109" s="942"/>
      <c r="AK109" s="940" t="s">
        <v>305</v>
      </c>
      <c r="AL109" s="941"/>
      <c r="AM109" s="941"/>
      <c r="AN109" s="941"/>
      <c r="AO109" s="942"/>
      <c r="AP109" s="940" t="s">
        <v>436</v>
      </c>
      <c r="AQ109" s="941"/>
      <c r="AR109" s="941"/>
      <c r="AS109" s="941"/>
      <c r="AT109" s="943"/>
      <c r="AU109" s="960" t="s">
        <v>434</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435</v>
      </c>
      <c r="BR109" s="941"/>
      <c r="BS109" s="941"/>
      <c r="BT109" s="941"/>
      <c r="BU109" s="942"/>
      <c r="BV109" s="940" t="s">
        <v>306</v>
      </c>
      <c r="BW109" s="941"/>
      <c r="BX109" s="941"/>
      <c r="BY109" s="941"/>
      <c r="BZ109" s="942"/>
      <c r="CA109" s="940" t="s">
        <v>305</v>
      </c>
      <c r="CB109" s="941"/>
      <c r="CC109" s="941"/>
      <c r="CD109" s="941"/>
      <c r="CE109" s="942"/>
      <c r="CF109" s="961" t="s">
        <v>436</v>
      </c>
      <c r="CG109" s="961"/>
      <c r="CH109" s="961"/>
      <c r="CI109" s="961"/>
      <c r="CJ109" s="961"/>
      <c r="CK109" s="940" t="s">
        <v>437</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435</v>
      </c>
      <c r="DH109" s="941"/>
      <c r="DI109" s="941"/>
      <c r="DJ109" s="941"/>
      <c r="DK109" s="942"/>
      <c r="DL109" s="940" t="s">
        <v>306</v>
      </c>
      <c r="DM109" s="941"/>
      <c r="DN109" s="941"/>
      <c r="DO109" s="941"/>
      <c r="DP109" s="942"/>
      <c r="DQ109" s="940" t="s">
        <v>305</v>
      </c>
      <c r="DR109" s="941"/>
      <c r="DS109" s="941"/>
      <c r="DT109" s="941"/>
      <c r="DU109" s="942"/>
      <c r="DV109" s="940" t="s">
        <v>436</v>
      </c>
      <c r="DW109" s="941"/>
      <c r="DX109" s="941"/>
      <c r="DY109" s="941"/>
      <c r="DZ109" s="943"/>
    </row>
    <row r="110" spans="1:131" s="247" customFormat="1" ht="26.25" customHeight="1" x14ac:dyDescent="0.15">
      <c r="A110" s="944" t="s">
        <v>438</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12560466</v>
      </c>
      <c r="AB110" s="948"/>
      <c r="AC110" s="948"/>
      <c r="AD110" s="948"/>
      <c r="AE110" s="949"/>
      <c r="AF110" s="950">
        <v>12436301</v>
      </c>
      <c r="AG110" s="948"/>
      <c r="AH110" s="948"/>
      <c r="AI110" s="948"/>
      <c r="AJ110" s="949"/>
      <c r="AK110" s="950">
        <v>12353150</v>
      </c>
      <c r="AL110" s="948"/>
      <c r="AM110" s="948"/>
      <c r="AN110" s="948"/>
      <c r="AO110" s="949"/>
      <c r="AP110" s="951">
        <v>22.6</v>
      </c>
      <c r="AQ110" s="952"/>
      <c r="AR110" s="952"/>
      <c r="AS110" s="952"/>
      <c r="AT110" s="953"/>
      <c r="AU110" s="954" t="s">
        <v>72</v>
      </c>
      <c r="AV110" s="955"/>
      <c r="AW110" s="955"/>
      <c r="AX110" s="955"/>
      <c r="AY110" s="955"/>
      <c r="AZ110" s="996" t="s">
        <v>439</v>
      </c>
      <c r="BA110" s="945"/>
      <c r="BB110" s="945"/>
      <c r="BC110" s="945"/>
      <c r="BD110" s="945"/>
      <c r="BE110" s="945"/>
      <c r="BF110" s="945"/>
      <c r="BG110" s="945"/>
      <c r="BH110" s="945"/>
      <c r="BI110" s="945"/>
      <c r="BJ110" s="945"/>
      <c r="BK110" s="945"/>
      <c r="BL110" s="945"/>
      <c r="BM110" s="945"/>
      <c r="BN110" s="945"/>
      <c r="BO110" s="945"/>
      <c r="BP110" s="946"/>
      <c r="BQ110" s="982">
        <v>131453053</v>
      </c>
      <c r="BR110" s="983"/>
      <c r="BS110" s="983"/>
      <c r="BT110" s="983"/>
      <c r="BU110" s="983"/>
      <c r="BV110" s="983">
        <v>131488617</v>
      </c>
      <c r="BW110" s="983"/>
      <c r="BX110" s="983"/>
      <c r="BY110" s="983"/>
      <c r="BZ110" s="983"/>
      <c r="CA110" s="983">
        <v>133658298</v>
      </c>
      <c r="CB110" s="983"/>
      <c r="CC110" s="983"/>
      <c r="CD110" s="983"/>
      <c r="CE110" s="983"/>
      <c r="CF110" s="997">
        <v>244.7</v>
      </c>
      <c r="CG110" s="998"/>
      <c r="CH110" s="998"/>
      <c r="CI110" s="998"/>
      <c r="CJ110" s="998"/>
      <c r="CK110" s="999" t="s">
        <v>440</v>
      </c>
      <c r="CL110" s="1000"/>
      <c r="CM110" s="979" t="s">
        <v>441</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130</v>
      </c>
      <c r="DH110" s="983"/>
      <c r="DI110" s="983"/>
      <c r="DJ110" s="983"/>
      <c r="DK110" s="983"/>
      <c r="DL110" s="983" t="s">
        <v>130</v>
      </c>
      <c r="DM110" s="983"/>
      <c r="DN110" s="983"/>
      <c r="DO110" s="983"/>
      <c r="DP110" s="983"/>
      <c r="DQ110" s="983" t="s">
        <v>415</v>
      </c>
      <c r="DR110" s="983"/>
      <c r="DS110" s="983"/>
      <c r="DT110" s="983"/>
      <c r="DU110" s="983"/>
      <c r="DV110" s="984" t="s">
        <v>130</v>
      </c>
      <c r="DW110" s="984"/>
      <c r="DX110" s="984"/>
      <c r="DY110" s="984"/>
      <c r="DZ110" s="985"/>
    </row>
    <row r="111" spans="1:131" s="247" customFormat="1" ht="26.25" customHeight="1" x14ac:dyDescent="0.15">
      <c r="A111" s="986" t="s">
        <v>442</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130</v>
      </c>
      <c r="AB111" s="990"/>
      <c r="AC111" s="990"/>
      <c r="AD111" s="990"/>
      <c r="AE111" s="991"/>
      <c r="AF111" s="992" t="s">
        <v>415</v>
      </c>
      <c r="AG111" s="990"/>
      <c r="AH111" s="990"/>
      <c r="AI111" s="990"/>
      <c r="AJ111" s="991"/>
      <c r="AK111" s="992" t="s">
        <v>130</v>
      </c>
      <c r="AL111" s="990"/>
      <c r="AM111" s="990"/>
      <c r="AN111" s="990"/>
      <c r="AO111" s="991"/>
      <c r="AP111" s="993" t="s">
        <v>415</v>
      </c>
      <c r="AQ111" s="994"/>
      <c r="AR111" s="994"/>
      <c r="AS111" s="994"/>
      <c r="AT111" s="995"/>
      <c r="AU111" s="956"/>
      <c r="AV111" s="957"/>
      <c r="AW111" s="957"/>
      <c r="AX111" s="957"/>
      <c r="AY111" s="957"/>
      <c r="AZ111" s="1005" t="s">
        <v>443</v>
      </c>
      <c r="BA111" s="1006"/>
      <c r="BB111" s="1006"/>
      <c r="BC111" s="1006"/>
      <c r="BD111" s="1006"/>
      <c r="BE111" s="1006"/>
      <c r="BF111" s="1006"/>
      <c r="BG111" s="1006"/>
      <c r="BH111" s="1006"/>
      <c r="BI111" s="1006"/>
      <c r="BJ111" s="1006"/>
      <c r="BK111" s="1006"/>
      <c r="BL111" s="1006"/>
      <c r="BM111" s="1006"/>
      <c r="BN111" s="1006"/>
      <c r="BO111" s="1006"/>
      <c r="BP111" s="1007"/>
      <c r="BQ111" s="975">
        <v>703980</v>
      </c>
      <c r="BR111" s="976"/>
      <c r="BS111" s="976"/>
      <c r="BT111" s="976"/>
      <c r="BU111" s="976"/>
      <c r="BV111" s="976">
        <v>515041</v>
      </c>
      <c r="BW111" s="976"/>
      <c r="BX111" s="976"/>
      <c r="BY111" s="976"/>
      <c r="BZ111" s="976"/>
      <c r="CA111" s="976">
        <v>373580</v>
      </c>
      <c r="CB111" s="976"/>
      <c r="CC111" s="976"/>
      <c r="CD111" s="976"/>
      <c r="CE111" s="976"/>
      <c r="CF111" s="970">
        <v>0.7</v>
      </c>
      <c r="CG111" s="971"/>
      <c r="CH111" s="971"/>
      <c r="CI111" s="971"/>
      <c r="CJ111" s="971"/>
      <c r="CK111" s="1001"/>
      <c r="CL111" s="1002"/>
      <c r="CM111" s="972" t="s">
        <v>444</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v>642992</v>
      </c>
      <c r="DH111" s="976"/>
      <c r="DI111" s="976"/>
      <c r="DJ111" s="976"/>
      <c r="DK111" s="976"/>
      <c r="DL111" s="976">
        <v>489993</v>
      </c>
      <c r="DM111" s="976"/>
      <c r="DN111" s="976"/>
      <c r="DO111" s="976"/>
      <c r="DP111" s="976"/>
      <c r="DQ111" s="976">
        <v>353575</v>
      </c>
      <c r="DR111" s="976"/>
      <c r="DS111" s="976"/>
      <c r="DT111" s="976"/>
      <c r="DU111" s="976"/>
      <c r="DV111" s="977">
        <v>0.6</v>
      </c>
      <c r="DW111" s="977"/>
      <c r="DX111" s="977"/>
      <c r="DY111" s="977"/>
      <c r="DZ111" s="978"/>
    </row>
    <row r="112" spans="1:131" s="247" customFormat="1" ht="26.25" customHeight="1" x14ac:dyDescent="0.15">
      <c r="A112" s="1008" t="s">
        <v>445</v>
      </c>
      <c r="B112" s="1009"/>
      <c r="C112" s="1006" t="s">
        <v>446</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415</v>
      </c>
      <c r="AB112" s="1015"/>
      <c r="AC112" s="1015"/>
      <c r="AD112" s="1015"/>
      <c r="AE112" s="1016"/>
      <c r="AF112" s="1017" t="s">
        <v>415</v>
      </c>
      <c r="AG112" s="1015"/>
      <c r="AH112" s="1015"/>
      <c r="AI112" s="1015"/>
      <c r="AJ112" s="1016"/>
      <c r="AK112" s="1017" t="s">
        <v>415</v>
      </c>
      <c r="AL112" s="1015"/>
      <c r="AM112" s="1015"/>
      <c r="AN112" s="1015"/>
      <c r="AO112" s="1016"/>
      <c r="AP112" s="1018" t="s">
        <v>415</v>
      </c>
      <c r="AQ112" s="1019"/>
      <c r="AR112" s="1019"/>
      <c r="AS112" s="1019"/>
      <c r="AT112" s="1020"/>
      <c r="AU112" s="956"/>
      <c r="AV112" s="957"/>
      <c r="AW112" s="957"/>
      <c r="AX112" s="957"/>
      <c r="AY112" s="957"/>
      <c r="AZ112" s="1005" t="s">
        <v>447</v>
      </c>
      <c r="BA112" s="1006"/>
      <c r="BB112" s="1006"/>
      <c r="BC112" s="1006"/>
      <c r="BD112" s="1006"/>
      <c r="BE112" s="1006"/>
      <c r="BF112" s="1006"/>
      <c r="BG112" s="1006"/>
      <c r="BH112" s="1006"/>
      <c r="BI112" s="1006"/>
      <c r="BJ112" s="1006"/>
      <c r="BK112" s="1006"/>
      <c r="BL112" s="1006"/>
      <c r="BM112" s="1006"/>
      <c r="BN112" s="1006"/>
      <c r="BO112" s="1006"/>
      <c r="BP112" s="1007"/>
      <c r="BQ112" s="975">
        <v>27944734</v>
      </c>
      <c r="BR112" s="976"/>
      <c r="BS112" s="976"/>
      <c r="BT112" s="976"/>
      <c r="BU112" s="976"/>
      <c r="BV112" s="976">
        <v>26206446</v>
      </c>
      <c r="BW112" s="976"/>
      <c r="BX112" s="976"/>
      <c r="BY112" s="976"/>
      <c r="BZ112" s="976"/>
      <c r="CA112" s="976">
        <v>24858383</v>
      </c>
      <c r="CB112" s="976"/>
      <c r="CC112" s="976"/>
      <c r="CD112" s="976"/>
      <c r="CE112" s="976"/>
      <c r="CF112" s="970">
        <v>45.5</v>
      </c>
      <c r="CG112" s="971"/>
      <c r="CH112" s="971"/>
      <c r="CI112" s="971"/>
      <c r="CJ112" s="971"/>
      <c r="CK112" s="1001"/>
      <c r="CL112" s="1002"/>
      <c r="CM112" s="972" t="s">
        <v>448</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415</v>
      </c>
      <c r="DH112" s="976"/>
      <c r="DI112" s="976"/>
      <c r="DJ112" s="976"/>
      <c r="DK112" s="976"/>
      <c r="DL112" s="976" t="s">
        <v>415</v>
      </c>
      <c r="DM112" s="976"/>
      <c r="DN112" s="976"/>
      <c r="DO112" s="976"/>
      <c r="DP112" s="976"/>
      <c r="DQ112" s="976" t="s">
        <v>415</v>
      </c>
      <c r="DR112" s="976"/>
      <c r="DS112" s="976"/>
      <c r="DT112" s="976"/>
      <c r="DU112" s="976"/>
      <c r="DV112" s="977" t="s">
        <v>415</v>
      </c>
      <c r="DW112" s="977"/>
      <c r="DX112" s="977"/>
      <c r="DY112" s="977"/>
      <c r="DZ112" s="978"/>
    </row>
    <row r="113" spans="1:130" s="247" customFormat="1" ht="26.25" customHeight="1" x14ac:dyDescent="0.15">
      <c r="A113" s="1010"/>
      <c r="B113" s="1011"/>
      <c r="C113" s="1006" t="s">
        <v>449</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3562312</v>
      </c>
      <c r="AB113" s="990"/>
      <c r="AC113" s="990"/>
      <c r="AD113" s="990"/>
      <c r="AE113" s="991"/>
      <c r="AF113" s="992">
        <v>3460342</v>
      </c>
      <c r="AG113" s="990"/>
      <c r="AH113" s="990"/>
      <c r="AI113" s="990"/>
      <c r="AJ113" s="991"/>
      <c r="AK113" s="992">
        <v>3399267</v>
      </c>
      <c r="AL113" s="990"/>
      <c r="AM113" s="990"/>
      <c r="AN113" s="990"/>
      <c r="AO113" s="991"/>
      <c r="AP113" s="993">
        <v>6.2</v>
      </c>
      <c r="AQ113" s="994"/>
      <c r="AR113" s="994"/>
      <c r="AS113" s="994"/>
      <c r="AT113" s="995"/>
      <c r="AU113" s="956"/>
      <c r="AV113" s="957"/>
      <c r="AW113" s="957"/>
      <c r="AX113" s="957"/>
      <c r="AY113" s="957"/>
      <c r="AZ113" s="1005" t="s">
        <v>450</v>
      </c>
      <c r="BA113" s="1006"/>
      <c r="BB113" s="1006"/>
      <c r="BC113" s="1006"/>
      <c r="BD113" s="1006"/>
      <c r="BE113" s="1006"/>
      <c r="BF113" s="1006"/>
      <c r="BG113" s="1006"/>
      <c r="BH113" s="1006"/>
      <c r="BI113" s="1006"/>
      <c r="BJ113" s="1006"/>
      <c r="BK113" s="1006"/>
      <c r="BL113" s="1006"/>
      <c r="BM113" s="1006"/>
      <c r="BN113" s="1006"/>
      <c r="BO113" s="1006"/>
      <c r="BP113" s="1007"/>
      <c r="BQ113" s="975">
        <v>2927202</v>
      </c>
      <c r="BR113" s="976"/>
      <c r="BS113" s="976"/>
      <c r="BT113" s="976"/>
      <c r="BU113" s="976"/>
      <c r="BV113" s="976">
        <v>3094769</v>
      </c>
      <c r="BW113" s="976"/>
      <c r="BX113" s="976"/>
      <c r="BY113" s="976"/>
      <c r="BZ113" s="976"/>
      <c r="CA113" s="976">
        <v>2941119</v>
      </c>
      <c r="CB113" s="976"/>
      <c r="CC113" s="976"/>
      <c r="CD113" s="976"/>
      <c r="CE113" s="976"/>
      <c r="CF113" s="970">
        <v>5.4</v>
      </c>
      <c r="CG113" s="971"/>
      <c r="CH113" s="971"/>
      <c r="CI113" s="971"/>
      <c r="CJ113" s="971"/>
      <c r="CK113" s="1001"/>
      <c r="CL113" s="1002"/>
      <c r="CM113" s="972" t="s">
        <v>451</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130</v>
      </c>
      <c r="DH113" s="1015"/>
      <c r="DI113" s="1015"/>
      <c r="DJ113" s="1015"/>
      <c r="DK113" s="1016"/>
      <c r="DL113" s="1017" t="s">
        <v>130</v>
      </c>
      <c r="DM113" s="1015"/>
      <c r="DN113" s="1015"/>
      <c r="DO113" s="1015"/>
      <c r="DP113" s="1016"/>
      <c r="DQ113" s="1017" t="s">
        <v>415</v>
      </c>
      <c r="DR113" s="1015"/>
      <c r="DS113" s="1015"/>
      <c r="DT113" s="1015"/>
      <c r="DU113" s="1016"/>
      <c r="DV113" s="1018" t="s">
        <v>415</v>
      </c>
      <c r="DW113" s="1019"/>
      <c r="DX113" s="1019"/>
      <c r="DY113" s="1019"/>
      <c r="DZ113" s="1020"/>
    </row>
    <row r="114" spans="1:130" s="247" customFormat="1" ht="26.25" customHeight="1" x14ac:dyDescent="0.15">
      <c r="A114" s="1010"/>
      <c r="B114" s="1011"/>
      <c r="C114" s="1006" t="s">
        <v>452</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419487</v>
      </c>
      <c r="AB114" s="1015"/>
      <c r="AC114" s="1015"/>
      <c r="AD114" s="1015"/>
      <c r="AE114" s="1016"/>
      <c r="AF114" s="1017">
        <v>499489</v>
      </c>
      <c r="AG114" s="1015"/>
      <c r="AH114" s="1015"/>
      <c r="AI114" s="1015"/>
      <c r="AJ114" s="1016"/>
      <c r="AK114" s="1017">
        <v>562936</v>
      </c>
      <c r="AL114" s="1015"/>
      <c r="AM114" s="1015"/>
      <c r="AN114" s="1015"/>
      <c r="AO114" s="1016"/>
      <c r="AP114" s="1018">
        <v>1</v>
      </c>
      <c r="AQ114" s="1019"/>
      <c r="AR114" s="1019"/>
      <c r="AS114" s="1019"/>
      <c r="AT114" s="1020"/>
      <c r="AU114" s="956"/>
      <c r="AV114" s="957"/>
      <c r="AW114" s="957"/>
      <c r="AX114" s="957"/>
      <c r="AY114" s="957"/>
      <c r="AZ114" s="1005" t="s">
        <v>453</v>
      </c>
      <c r="BA114" s="1006"/>
      <c r="BB114" s="1006"/>
      <c r="BC114" s="1006"/>
      <c r="BD114" s="1006"/>
      <c r="BE114" s="1006"/>
      <c r="BF114" s="1006"/>
      <c r="BG114" s="1006"/>
      <c r="BH114" s="1006"/>
      <c r="BI114" s="1006"/>
      <c r="BJ114" s="1006"/>
      <c r="BK114" s="1006"/>
      <c r="BL114" s="1006"/>
      <c r="BM114" s="1006"/>
      <c r="BN114" s="1006"/>
      <c r="BO114" s="1006"/>
      <c r="BP114" s="1007"/>
      <c r="BQ114" s="975">
        <v>13162316</v>
      </c>
      <c r="BR114" s="976"/>
      <c r="BS114" s="976"/>
      <c r="BT114" s="976"/>
      <c r="BU114" s="976"/>
      <c r="BV114" s="976">
        <v>12854230</v>
      </c>
      <c r="BW114" s="976"/>
      <c r="BX114" s="976"/>
      <c r="BY114" s="976"/>
      <c r="BZ114" s="976"/>
      <c r="CA114" s="976">
        <v>12584615</v>
      </c>
      <c r="CB114" s="976"/>
      <c r="CC114" s="976"/>
      <c r="CD114" s="976"/>
      <c r="CE114" s="976"/>
      <c r="CF114" s="970">
        <v>23</v>
      </c>
      <c r="CG114" s="971"/>
      <c r="CH114" s="971"/>
      <c r="CI114" s="971"/>
      <c r="CJ114" s="971"/>
      <c r="CK114" s="1001"/>
      <c r="CL114" s="1002"/>
      <c r="CM114" s="972" t="s">
        <v>454</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130</v>
      </c>
      <c r="DH114" s="1015"/>
      <c r="DI114" s="1015"/>
      <c r="DJ114" s="1015"/>
      <c r="DK114" s="1016"/>
      <c r="DL114" s="1017" t="s">
        <v>415</v>
      </c>
      <c r="DM114" s="1015"/>
      <c r="DN114" s="1015"/>
      <c r="DO114" s="1015"/>
      <c r="DP114" s="1016"/>
      <c r="DQ114" s="1017" t="s">
        <v>415</v>
      </c>
      <c r="DR114" s="1015"/>
      <c r="DS114" s="1015"/>
      <c r="DT114" s="1015"/>
      <c r="DU114" s="1016"/>
      <c r="DV114" s="1018" t="s">
        <v>130</v>
      </c>
      <c r="DW114" s="1019"/>
      <c r="DX114" s="1019"/>
      <c r="DY114" s="1019"/>
      <c r="DZ114" s="1020"/>
    </row>
    <row r="115" spans="1:130" s="247" customFormat="1" ht="26.25" customHeight="1" x14ac:dyDescent="0.15">
      <c r="A115" s="1010"/>
      <c r="B115" s="1011"/>
      <c r="C115" s="1006" t="s">
        <v>455</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182574</v>
      </c>
      <c r="AB115" s="990"/>
      <c r="AC115" s="990"/>
      <c r="AD115" s="990"/>
      <c r="AE115" s="991"/>
      <c r="AF115" s="992">
        <v>168257</v>
      </c>
      <c r="AG115" s="990"/>
      <c r="AH115" s="990"/>
      <c r="AI115" s="990"/>
      <c r="AJ115" s="991"/>
      <c r="AK115" s="992">
        <v>147067</v>
      </c>
      <c r="AL115" s="990"/>
      <c r="AM115" s="990"/>
      <c r="AN115" s="990"/>
      <c r="AO115" s="991"/>
      <c r="AP115" s="993">
        <v>0.3</v>
      </c>
      <c r="AQ115" s="994"/>
      <c r="AR115" s="994"/>
      <c r="AS115" s="994"/>
      <c r="AT115" s="995"/>
      <c r="AU115" s="956"/>
      <c r="AV115" s="957"/>
      <c r="AW115" s="957"/>
      <c r="AX115" s="957"/>
      <c r="AY115" s="957"/>
      <c r="AZ115" s="1005" t="s">
        <v>456</v>
      </c>
      <c r="BA115" s="1006"/>
      <c r="BB115" s="1006"/>
      <c r="BC115" s="1006"/>
      <c r="BD115" s="1006"/>
      <c r="BE115" s="1006"/>
      <c r="BF115" s="1006"/>
      <c r="BG115" s="1006"/>
      <c r="BH115" s="1006"/>
      <c r="BI115" s="1006"/>
      <c r="BJ115" s="1006"/>
      <c r="BK115" s="1006"/>
      <c r="BL115" s="1006"/>
      <c r="BM115" s="1006"/>
      <c r="BN115" s="1006"/>
      <c r="BO115" s="1006"/>
      <c r="BP115" s="1007"/>
      <c r="BQ115" s="975" t="s">
        <v>415</v>
      </c>
      <c r="BR115" s="976"/>
      <c r="BS115" s="976"/>
      <c r="BT115" s="976"/>
      <c r="BU115" s="976"/>
      <c r="BV115" s="976" t="s">
        <v>415</v>
      </c>
      <c r="BW115" s="976"/>
      <c r="BX115" s="976"/>
      <c r="BY115" s="976"/>
      <c r="BZ115" s="976"/>
      <c r="CA115" s="976" t="s">
        <v>415</v>
      </c>
      <c r="CB115" s="976"/>
      <c r="CC115" s="976"/>
      <c r="CD115" s="976"/>
      <c r="CE115" s="976"/>
      <c r="CF115" s="970" t="s">
        <v>130</v>
      </c>
      <c r="CG115" s="971"/>
      <c r="CH115" s="971"/>
      <c r="CI115" s="971"/>
      <c r="CJ115" s="971"/>
      <c r="CK115" s="1001"/>
      <c r="CL115" s="1002"/>
      <c r="CM115" s="1005" t="s">
        <v>457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30538</v>
      </c>
      <c r="DH115" s="1015"/>
      <c r="DI115" s="1015"/>
      <c r="DJ115" s="1015"/>
      <c r="DK115" s="1016"/>
      <c r="DL115" s="1017" t="s">
        <v>130</v>
      </c>
      <c r="DM115" s="1015"/>
      <c r="DN115" s="1015"/>
      <c r="DO115" s="1015"/>
      <c r="DP115" s="1016"/>
      <c r="DQ115" s="1017" t="s">
        <v>415</v>
      </c>
      <c r="DR115" s="1015"/>
      <c r="DS115" s="1015"/>
      <c r="DT115" s="1015"/>
      <c r="DU115" s="1016"/>
      <c r="DV115" s="1018" t="s">
        <v>415</v>
      </c>
      <c r="DW115" s="1019"/>
      <c r="DX115" s="1019"/>
      <c r="DY115" s="1019"/>
      <c r="DZ115" s="1020"/>
    </row>
    <row r="116" spans="1:130" s="247" customFormat="1" ht="26.25" customHeight="1" x14ac:dyDescent="0.15">
      <c r="A116" s="1012"/>
      <c r="B116" s="1013"/>
      <c r="C116" s="1021" t="s">
        <v>458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130</v>
      </c>
      <c r="AB116" s="1015"/>
      <c r="AC116" s="1015"/>
      <c r="AD116" s="1015"/>
      <c r="AE116" s="1016"/>
      <c r="AF116" s="1017" t="s">
        <v>130</v>
      </c>
      <c r="AG116" s="1015"/>
      <c r="AH116" s="1015"/>
      <c r="AI116" s="1015"/>
      <c r="AJ116" s="1016"/>
      <c r="AK116" s="1017" t="s">
        <v>415</v>
      </c>
      <c r="AL116" s="1015"/>
      <c r="AM116" s="1015"/>
      <c r="AN116" s="1015"/>
      <c r="AO116" s="1016"/>
      <c r="AP116" s="1018" t="s">
        <v>415</v>
      </c>
      <c r="AQ116" s="1019"/>
      <c r="AR116" s="1019"/>
      <c r="AS116" s="1019"/>
      <c r="AT116" s="1020"/>
      <c r="AU116" s="956"/>
      <c r="AV116" s="957"/>
      <c r="AW116" s="957"/>
      <c r="AX116" s="957"/>
      <c r="AY116" s="957"/>
      <c r="AZ116" s="1023" t="s">
        <v>459</v>
      </c>
      <c r="BA116" s="1024"/>
      <c r="BB116" s="1024"/>
      <c r="BC116" s="1024"/>
      <c r="BD116" s="1024"/>
      <c r="BE116" s="1024"/>
      <c r="BF116" s="1024"/>
      <c r="BG116" s="1024"/>
      <c r="BH116" s="1024"/>
      <c r="BI116" s="1024"/>
      <c r="BJ116" s="1024"/>
      <c r="BK116" s="1024"/>
      <c r="BL116" s="1024"/>
      <c r="BM116" s="1024"/>
      <c r="BN116" s="1024"/>
      <c r="BO116" s="1024"/>
      <c r="BP116" s="1025"/>
      <c r="BQ116" s="975" t="s">
        <v>130</v>
      </c>
      <c r="BR116" s="976"/>
      <c r="BS116" s="976"/>
      <c r="BT116" s="976"/>
      <c r="BU116" s="976"/>
      <c r="BV116" s="976" t="s">
        <v>415</v>
      </c>
      <c r="BW116" s="976"/>
      <c r="BX116" s="976"/>
      <c r="BY116" s="976"/>
      <c r="BZ116" s="976"/>
      <c r="CA116" s="976" t="s">
        <v>130</v>
      </c>
      <c r="CB116" s="976"/>
      <c r="CC116" s="976"/>
      <c r="CD116" s="976"/>
      <c r="CE116" s="976"/>
      <c r="CF116" s="970" t="s">
        <v>130</v>
      </c>
      <c r="CG116" s="971"/>
      <c r="CH116" s="971"/>
      <c r="CI116" s="971"/>
      <c r="CJ116" s="971"/>
      <c r="CK116" s="1001"/>
      <c r="CL116" s="1002"/>
      <c r="CM116" s="972" t="s">
        <v>460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30000</v>
      </c>
      <c r="DH116" s="1015"/>
      <c r="DI116" s="1015"/>
      <c r="DJ116" s="1015"/>
      <c r="DK116" s="1016"/>
      <c r="DL116" s="1017">
        <v>25000</v>
      </c>
      <c r="DM116" s="1015"/>
      <c r="DN116" s="1015"/>
      <c r="DO116" s="1015"/>
      <c r="DP116" s="1016"/>
      <c r="DQ116" s="1017">
        <v>20000</v>
      </c>
      <c r="DR116" s="1015"/>
      <c r="DS116" s="1015"/>
      <c r="DT116" s="1015"/>
      <c r="DU116" s="1016"/>
      <c r="DV116" s="1018">
        <v>0</v>
      </c>
      <c r="DW116" s="1019"/>
      <c r="DX116" s="1019"/>
      <c r="DY116" s="1019"/>
      <c r="DZ116" s="1020"/>
    </row>
    <row r="117" spans="1:130" s="247" customFormat="1" ht="26.25" customHeight="1" x14ac:dyDescent="0.15">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461</v>
      </c>
      <c r="Z117" s="942"/>
      <c r="AA117" s="1032">
        <v>16724839</v>
      </c>
      <c r="AB117" s="1033"/>
      <c r="AC117" s="1033"/>
      <c r="AD117" s="1033"/>
      <c r="AE117" s="1034"/>
      <c r="AF117" s="1035">
        <v>16564389</v>
      </c>
      <c r="AG117" s="1033"/>
      <c r="AH117" s="1033"/>
      <c r="AI117" s="1033"/>
      <c r="AJ117" s="1034"/>
      <c r="AK117" s="1035">
        <v>16462420</v>
      </c>
      <c r="AL117" s="1033"/>
      <c r="AM117" s="1033"/>
      <c r="AN117" s="1033"/>
      <c r="AO117" s="1034"/>
      <c r="AP117" s="1036"/>
      <c r="AQ117" s="1037"/>
      <c r="AR117" s="1037"/>
      <c r="AS117" s="1037"/>
      <c r="AT117" s="1038"/>
      <c r="AU117" s="956"/>
      <c r="AV117" s="957"/>
      <c r="AW117" s="957"/>
      <c r="AX117" s="957"/>
      <c r="AY117" s="957"/>
      <c r="AZ117" s="1023" t="s">
        <v>462</v>
      </c>
      <c r="BA117" s="1024"/>
      <c r="BB117" s="1024"/>
      <c r="BC117" s="1024"/>
      <c r="BD117" s="1024"/>
      <c r="BE117" s="1024"/>
      <c r="BF117" s="1024"/>
      <c r="BG117" s="1024"/>
      <c r="BH117" s="1024"/>
      <c r="BI117" s="1024"/>
      <c r="BJ117" s="1024"/>
      <c r="BK117" s="1024"/>
      <c r="BL117" s="1024"/>
      <c r="BM117" s="1024"/>
      <c r="BN117" s="1024"/>
      <c r="BO117" s="1024"/>
      <c r="BP117" s="1025"/>
      <c r="BQ117" s="975" t="s">
        <v>415</v>
      </c>
      <c r="BR117" s="976"/>
      <c r="BS117" s="976"/>
      <c r="BT117" s="976"/>
      <c r="BU117" s="976"/>
      <c r="BV117" s="976" t="s">
        <v>415</v>
      </c>
      <c r="BW117" s="976"/>
      <c r="BX117" s="976"/>
      <c r="BY117" s="976"/>
      <c r="BZ117" s="976"/>
      <c r="CA117" s="976" t="s">
        <v>415</v>
      </c>
      <c r="CB117" s="976"/>
      <c r="CC117" s="976"/>
      <c r="CD117" s="976"/>
      <c r="CE117" s="976"/>
      <c r="CF117" s="970" t="s">
        <v>415</v>
      </c>
      <c r="CG117" s="971"/>
      <c r="CH117" s="971"/>
      <c r="CI117" s="971"/>
      <c r="CJ117" s="971"/>
      <c r="CK117" s="1001"/>
      <c r="CL117" s="1002"/>
      <c r="CM117" s="972" t="s">
        <v>463</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415</v>
      </c>
      <c r="DH117" s="1015"/>
      <c r="DI117" s="1015"/>
      <c r="DJ117" s="1015"/>
      <c r="DK117" s="1016"/>
      <c r="DL117" s="1017" t="s">
        <v>415</v>
      </c>
      <c r="DM117" s="1015"/>
      <c r="DN117" s="1015"/>
      <c r="DO117" s="1015"/>
      <c r="DP117" s="1016"/>
      <c r="DQ117" s="1017" t="s">
        <v>415</v>
      </c>
      <c r="DR117" s="1015"/>
      <c r="DS117" s="1015"/>
      <c r="DT117" s="1015"/>
      <c r="DU117" s="1016"/>
      <c r="DV117" s="1018" t="s">
        <v>415</v>
      </c>
      <c r="DW117" s="1019"/>
      <c r="DX117" s="1019"/>
      <c r="DY117" s="1019"/>
      <c r="DZ117" s="1020"/>
    </row>
    <row r="118" spans="1:130" s="247" customFormat="1" ht="26.25" customHeight="1" x14ac:dyDescent="0.15">
      <c r="A118" s="960" t="s">
        <v>437</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435</v>
      </c>
      <c r="AB118" s="941"/>
      <c r="AC118" s="941"/>
      <c r="AD118" s="941"/>
      <c r="AE118" s="942"/>
      <c r="AF118" s="940" t="s">
        <v>306</v>
      </c>
      <c r="AG118" s="941"/>
      <c r="AH118" s="941"/>
      <c r="AI118" s="941"/>
      <c r="AJ118" s="942"/>
      <c r="AK118" s="940" t="s">
        <v>305</v>
      </c>
      <c r="AL118" s="941"/>
      <c r="AM118" s="941"/>
      <c r="AN118" s="941"/>
      <c r="AO118" s="942"/>
      <c r="AP118" s="1027" t="s">
        <v>436</v>
      </c>
      <c r="AQ118" s="1028"/>
      <c r="AR118" s="1028"/>
      <c r="AS118" s="1028"/>
      <c r="AT118" s="1029"/>
      <c r="AU118" s="956"/>
      <c r="AV118" s="957"/>
      <c r="AW118" s="957"/>
      <c r="AX118" s="957"/>
      <c r="AY118" s="957"/>
      <c r="AZ118" s="1030" t="s">
        <v>464</v>
      </c>
      <c r="BA118" s="1021"/>
      <c r="BB118" s="1021"/>
      <c r="BC118" s="1021"/>
      <c r="BD118" s="1021"/>
      <c r="BE118" s="1021"/>
      <c r="BF118" s="1021"/>
      <c r="BG118" s="1021"/>
      <c r="BH118" s="1021"/>
      <c r="BI118" s="1021"/>
      <c r="BJ118" s="1021"/>
      <c r="BK118" s="1021"/>
      <c r="BL118" s="1021"/>
      <c r="BM118" s="1021"/>
      <c r="BN118" s="1021"/>
      <c r="BO118" s="1021"/>
      <c r="BP118" s="1022"/>
      <c r="BQ118" s="1053" t="s">
        <v>130</v>
      </c>
      <c r="BR118" s="1054"/>
      <c r="BS118" s="1054"/>
      <c r="BT118" s="1054"/>
      <c r="BU118" s="1054"/>
      <c r="BV118" s="1054" t="s">
        <v>130</v>
      </c>
      <c r="BW118" s="1054"/>
      <c r="BX118" s="1054"/>
      <c r="BY118" s="1054"/>
      <c r="BZ118" s="1054"/>
      <c r="CA118" s="1054" t="s">
        <v>415</v>
      </c>
      <c r="CB118" s="1054"/>
      <c r="CC118" s="1054"/>
      <c r="CD118" s="1054"/>
      <c r="CE118" s="1054"/>
      <c r="CF118" s="970" t="s">
        <v>130</v>
      </c>
      <c r="CG118" s="971"/>
      <c r="CH118" s="971"/>
      <c r="CI118" s="971"/>
      <c r="CJ118" s="971"/>
      <c r="CK118" s="1001"/>
      <c r="CL118" s="1002"/>
      <c r="CM118" s="972" t="s">
        <v>465</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130</v>
      </c>
      <c r="DH118" s="1015"/>
      <c r="DI118" s="1015"/>
      <c r="DJ118" s="1015"/>
      <c r="DK118" s="1016"/>
      <c r="DL118" s="1017" t="s">
        <v>130</v>
      </c>
      <c r="DM118" s="1015"/>
      <c r="DN118" s="1015"/>
      <c r="DO118" s="1015"/>
      <c r="DP118" s="1016"/>
      <c r="DQ118" s="1017" t="s">
        <v>415</v>
      </c>
      <c r="DR118" s="1015"/>
      <c r="DS118" s="1015"/>
      <c r="DT118" s="1015"/>
      <c r="DU118" s="1016"/>
      <c r="DV118" s="1018" t="s">
        <v>130</v>
      </c>
      <c r="DW118" s="1019"/>
      <c r="DX118" s="1019"/>
      <c r="DY118" s="1019"/>
      <c r="DZ118" s="1020"/>
    </row>
    <row r="119" spans="1:130" s="247" customFormat="1" ht="26.25" customHeight="1" x14ac:dyDescent="0.15">
      <c r="A119" s="1114" t="s">
        <v>440</v>
      </c>
      <c r="B119" s="1000"/>
      <c r="C119" s="979" t="s">
        <v>441</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415</v>
      </c>
      <c r="AB119" s="948"/>
      <c r="AC119" s="948"/>
      <c r="AD119" s="948"/>
      <c r="AE119" s="949"/>
      <c r="AF119" s="950" t="s">
        <v>415</v>
      </c>
      <c r="AG119" s="948"/>
      <c r="AH119" s="948"/>
      <c r="AI119" s="948"/>
      <c r="AJ119" s="949"/>
      <c r="AK119" s="950" t="s">
        <v>130</v>
      </c>
      <c r="AL119" s="948"/>
      <c r="AM119" s="948"/>
      <c r="AN119" s="948"/>
      <c r="AO119" s="949"/>
      <c r="AP119" s="951" t="s">
        <v>130</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466</v>
      </c>
      <c r="BP119" s="1062"/>
      <c r="BQ119" s="1053">
        <v>176191285</v>
      </c>
      <c r="BR119" s="1054"/>
      <c r="BS119" s="1054"/>
      <c r="BT119" s="1054"/>
      <c r="BU119" s="1054"/>
      <c r="BV119" s="1054">
        <v>174159103</v>
      </c>
      <c r="BW119" s="1054"/>
      <c r="BX119" s="1054"/>
      <c r="BY119" s="1054"/>
      <c r="BZ119" s="1054"/>
      <c r="CA119" s="1054">
        <v>174415995</v>
      </c>
      <c r="CB119" s="1054"/>
      <c r="CC119" s="1054"/>
      <c r="CD119" s="1054"/>
      <c r="CE119" s="1054"/>
      <c r="CF119" s="1055"/>
      <c r="CG119" s="1056"/>
      <c r="CH119" s="1056"/>
      <c r="CI119" s="1056"/>
      <c r="CJ119" s="1057"/>
      <c r="CK119" s="1003"/>
      <c r="CL119" s="1004"/>
      <c r="CM119" s="1058" t="s">
        <v>467</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450</v>
      </c>
      <c r="DH119" s="1040"/>
      <c r="DI119" s="1040"/>
      <c r="DJ119" s="1040"/>
      <c r="DK119" s="1041"/>
      <c r="DL119" s="1039">
        <v>48</v>
      </c>
      <c r="DM119" s="1040"/>
      <c r="DN119" s="1040"/>
      <c r="DO119" s="1040"/>
      <c r="DP119" s="1041"/>
      <c r="DQ119" s="1039">
        <v>5</v>
      </c>
      <c r="DR119" s="1040"/>
      <c r="DS119" s="1040"/>
      <c r="DT119" s="1040"/>
      <c r="DU119" s="1041"/>
      <c r="DV119" s="1042">
        <v>0</v>
      </c>
      <c r="DW119" s="1043"/>
      <c r="DX119" s="1043"/>
      <c r="DY119" s="1043"/>
      <c r="DZ119" s="1044"/>
    </row>
    <row r="120" spans="1:130" s="247" customFormat="1" ht="26.25" customHeight="1" x14ac:dyDescent="0.15">
      <c r="A120" s="1115"/>
      <c r="B120" s="1002"/>
      <c r="C120" s="972" t="s">
        <v>444</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v>168257</v>
      </c>
      <c r="AB120" s="1015"/>
      <c r="AC120" s="1015"/>
      <c r="AD120" s="1015"/>
      <c r="AE120" s="1016"/>
      <c r="AF120" s="1017">
        <v>168257</v>
      </c>
      <c r="AG120" s="1015"/>
      <c r="AH120" s="1015"/>
      <c r="AI120" s="1015"/>
      <c r="AJ120" s="1016"/>
      <c r="AK120" s="1017">
        <v>147067</v>
      </c>
      <c r="AL120" s="1015"/>
      <c r="AM120" s="1015"/>
      <c r="AN120" s="1015"/>
      <c r="AO120" s="1016"/>
      <c r="AP120" s="1018">
        <v>0.3</v>
      </c>
      <c r="AQ120" s="1019"/>
      <c r="AR120" s="1019"/>
      <c r="AS120" s="1019"/>
      <c r="AT120" s="1020"/>
      <c r="AU120" s="1045" t="s">
        <v>468</v>
      </c>
      <c r="AV120" s="1046"/>
      <c r="AW120" s="1046"/>
      <c r="AX120" s="1046"/>
      <c r="AY120" s="1047"/>
      <c r="AZ120" s="996" t="s">
        <v>469</v>
      </c>
      <c r="BA120" s="945"/>
      <c r="BB120" s="945"/>
      <c r="BC120" s="945"/>
      <c r="BD120" s="945"/>
      <c r="BE120" s="945"/>
      <c r="BF120" s="945"/>
      <c r="BG120" s="945"/>
      <c r="BH120" s="945"/>
      <c r="BI120" s="945"/>
      <c r="BJ120" s="945"/>
      <c r="BK120" s="945"/>
      <c r="BL120" s="945"/>
      <c r="BM120" s="945"/>
      <c r="BN120" s="945"/>
      <c r="BO120" s="945"/>
      <c r="BP120" s="946"/>
      <c r="BQ120" s="982">
        <v>15667942</v>
      </c>
      <c r="BR120" s="983"/>
      <c r="BS120" s="983"/>
      <c r="BT120" s="983"/>
      <c r="BU120" s="983"/>
      <c r="BV120" s="983">
        <v>15449039</v>
      </c>
      <c r="BW120" s="983"/>
      <c r="BX120" s="983"/>
      <c r="BY120" s="983"/>
      <c r="BZ120" s="983"/>
      <c r="CA120" s="983">
        <v>15586726</v>
      </c>
      <c r="CB120" s="983"/>
      <c r="CC120" s="983"/>
      <c r="CD120" s="983"/>
      <c r="CE120" s="983"/>
      <c r="CF120" s="997">
        <v>28.5</v>
      </c>
      <c r="CG120" s="998"/>
      <c r="CH120" s="998"/>
      <c r="CI120" s="998"/>
      <c r="CJ120" s="998"/>
      <c r="CK120" s="1063" t="s">
        <v>470</v>
      </c>
      <c r="CL120" s="1064"/>
      <c r="CM120" s="1064"/>
      <c r="CN120" s="1064"/>
      <c r="CO120" s="1065"/>
      <c r="CP120" s="1071" t="s">
        <v>407</v>
      </c>
      <c r="CQ120" s="1072"/>
      <c r="CR120" s="1072"/>
      <c r="CS120" s="1072"/>
      <c r="CT120" s="1072"/>
      <c r="CU120" s="1072"/>
      <c r="CV120" s="1072"/>
      <c r="CW120" s="1072"/>
      <c r="CX120" s="1072"/>
      <c r="CY120" s="1072"/>
      <c r="CZ120" s="1072"/>
      <c r="DA120" s="1072"/>
      <c r="DB120" s="1072"/>
      <c r="DC120" s="1072"/>
      <c r="DD120" s="1072"/>
      <c r="DE120" s="1072"/>
      <c r="DF120" s="1073"/>
      <c r="DG120" s="982">
        <v>18971164</v>
      </c>
      <c r="DH120" s="983"/>
      <c r="DI120" s="983"/>
      <c r="DJ120" s="983"/>
      <c r="DK120" s="983"/>
      <c r="DL120" s="983">
        <v>18157621</v>
      </c>
      <c r="DM120" s="983"/>
      <c r="DN120" s="983"/>
      <c r="DO120" s="983"/>
      <c r="DP120" s="983"/>
      <c r="DQ120" s="983">
        <v>17587040</v>
      </c>
      <c r="DR120" s="983"/>
      <c r="DS120" s="983"/>
      <c r="DT120" s="983"/>
      <c r="DU120" s="983"/>
      <c r="DV120" s="984">
        <v>32.200000000000003</v>
      </c>
      <c r="DW120" s="984"/>
      <c r="DX120" s="984"/>
      <c r="DY120" s="984"/>
      <c r="DZ120" s="985"/>
    </row>
    <row r="121" spans="1:130" s="247" customFormat="1" ht="26.25" customHeight="1" x14ac:dyDescent="0.15">
      <c r="A121" s="1115"/>
      <c r="B121" s="1002"/>
      <c r="C121" s="1023" t="s">
        <v>471</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v>14317</v>
      </c>
      <c r="AB121" s="1015"/>
      <c r="AC121" s="1015"/>
      <c r="AD121" s="1015"/>
      <c r="AE121" s="1016"/>
      <c r="AF121" s="1017" t="s">
        <v>415</v>
      </c>
      <c r="AG121" s="1015"/>
      <c r="AH121" s="1015"/>
      <c r="AI121" s="1015"/>
      <c r="AJ121" s="1016"/>
      <c r="AK121" s="1017" t="s">
        <v>130</v>
      </c>
      <c r="AL121" s="1015"/>
      <c r="AM121" s="1015"/>
      <c r="AN121" s="1015"/>
      <c r="AO121" s="1016"/>
      <c r="AP121" s="1018" t="s">
        <v>130</v>
      </c>
      <c r="AQ121" s="1019"/>
      <c r="AR121" s="1019"/>
      <c r="AS121" s="1019"/>
      <c r="AT121" s="1020"/>
      <c r="AU121" s="1048"/>
      <c r="AV121" s="1049"/>
      <c r="AW121" s="1049"/>
      <c r="AX121" s="1049"/>
      <c r="AY121" s="1050"/>
      <c r="AZ121" s="1005" t="s">
        <v>472</v>
      </c>
      <c r="BA121" s="1006"/>
      <c r="BB121" s="1006"/>
      <c r="BC121" s="1006"/>
      <c r="BD121" s="1006"/>
      <c r="BE121" s="1006"/>
      <c r="BF121" s="1006"/>
      <c r="BG121" s="1006"/>
      <c r="BH121" s="1006"/>
      <c r="BI121" s="1006"/>
      <c r="BJ121" s="1006"/>
      <c r="BK121" s="1006"/>
      <c r="BL121" s="1006"/>
      <c r="BM121" s="1006"/>
      <c r="BN121" s="1006"/>
      <c r="BO121" s="1006"/>
      <c r="BP121" s="1007"/>
      <c r="BQ121" s="975">
        <v>20633205</v>
      </c>
      <c r="BR121" s="976"/>
      <c r="BS121" s="976"/>
      <c r="BT121" s="976"/>
      <c r="BU121" s="976"/>
      <c r="BV121" s="976">
        <v>20832798</v>
      </c>
      <c r="BW121" s="976"/>
      <c r="BX121" s="976"/>
      <c r="BY121" s="976"/>
      <c r="BZ121" s="976"/>
      <c r="CA121" s="976">
        <v>20399935</v>
      </c>
      <c r="CB121" s="976"/>
      <c r="CC121" s="976"/>
      <c r="CD121" s="976"/>
      <c r="CE121" s="976"/>
      <c r="CF121" s="970">
        <v>37.299999999999997</v>
      </c>
      <c r="CG121" s="971"/>
      <c r="CH121" s="971"/>
      <c r="CI121" s="971"/>
      <c r="CJ121" s="971"/>
      <c r="CK121" s="1066"/>
      <c r="CL121" s="1067"/>
      <c r="CM121" s="1067"/>
      <c r="CN121" s="1067"/>
      <c r="CO121" s="1068"/>
      <c r="CP121" s="1076" t="s">
        <v>408</v>
      </c>
      <c r="CQ121" s="1077"/>
      <c r="CR121" s="1077"/>
      <c r="CS121" s="1077"/>
      <c r="CT121" s="1077"/>
      <c r="CU121" s="1077"/>
      <c r="CV121" s="1077"/>
      <c r="CW121" s="1077"/>
      <c r="CX121" s="1077"/>
      <c r="CY121" s="1077"/>
      <c r="CZ121" s="1077"/>
      <c r="DA121" s="1077"/>
      <c r="DB121" s="1077"/>
      <c r="DC121" s="1077"/>
      <c r="DD121" s="1077"/>
      <c r="DE121" s="1077"/>
      <c r="DF121" s="1078"/>
      <c r="DG121" s="975">
        <v>3374136</v>
      </c>
      <c r="DH121" s="976"/>
      <c r="DI121" s="976"/>
      <c r="DJ121" s="976"/>
      <c r="DK121" s="976"/>
      <c r="DL121" s="976">
        <v>3045547</v>
      </c>
      <c r="DM121" s="976"/>
      <c r="DN121" s="976"/>
      <c r="DO121" s="976"/>
      <c r="DP121" s="976"/>
      <c r="DQ121" s="976">
        <v>2849738</v>
      </c>
      <c r="DR121" s="976"/>
      <c r="DS121" s="976"/>
      <c r="DT121" s="976"/>
      <c r="DU121" s="976"/>
      <c r="DV121" s="977">
        <v>5.2</v>
      </c>
      <c r="DW121" s="977"/>
      <c r="DX121" s="977"/>
      <c r="DY121" s="977"/>
      <c r="DZ121" s="978"/>
    </row>
    <row r="122" spans="1:130" s="247" customFormat="1" ht="26.25" customHeight="1" x14ac:dyDescent="0.15">
      <c r="A122" s="1115"/>
      <c r="B122" s="1002"/>
      <c r="C122" s="972" t="s">
        <v>454</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415</v>
      </c>
      <c r="AB122" s="1015"/>
      <c r="AC122" s="1015"/>
      <c r="AD122" s="1015"/>
      <c r="AE122" s="1016"/>
      <c r="AF122" s="1017" t="s">
        <v>415</v>
      </c>
      <c r="AG122" s="1015"/>
      <c r="AH122" s="1015"/>
      <c r="AI122" s="1015"/>
      <c r="AJ122" s="1016"/>
      <c r="AK122" s="1017" t="s">
        <v>130</v>
      </c>
      <c r="AL122" s="1015"/>
      <c r="AM122" s="1015"/>
      <c r="AN122" s="1015"/>
      <c r="AO122" s="1016"/>
      <c r="AP122" s="1018" t="s">
        <v>415</v>
      </c>
      <c r="AQ122" s="1019"/>
      <c r="AR122" s="1019"/>
      <c r="AS122" s="1019"/>
      <c r="AT122" s="1020"/>
      <c r="AU122" s="1048"/>
      <c r="AV122" s="1049"/>
      <c r="AW122" s="1049"/>
      <c r="AX122" s="1049"/>
      <c r="AY122" s="1050"/>
      <c r="AZ122" s="1030" t="s">
        <v>473</v>
      </c>
      <c r="BA122" s="1021"/>
      <c r="BB122" s="1021"/>
      <c r="BC122" s="1021"/>
      <c r="BD122" s="1021"/>
      <c r="BE122" s="1021"/>
      <c r="BF122" s="1021"/>
      <c r="BG122" s="1021"/>
      <c r="BH122" s="1021"/>
      <c r="BI122" s="1021"/>
      <c r="BJ122" s="1021"/>
      <c r="BK122" s="1021"/>
      <c r="BL122" s="1021"/>
      <c r="BM122" s="1021"/>
      <c r="BN122" s="1021"/>
      <c r="BO122" s="1021"/>
      <c r="BP122" s="1022"/>
      <c r="BQ122" s="1053">
        <v>104943461</v>
      </c>
      <c r="BR122" s="1054"/>
      <c r="BS122" s="1054"/>
      <c r="BT122" s="1054"/>
      <c r="BU122" s="1054"/>
      <c r="BV122" s="1054">
        <v>104948129</v>
      </c>
      <c r="BW122" s="1054"/>
      <c r="BX122" s="1054"/>
      <c r="BY122" s="1054"/>
      <c r="BZ122" s="1054"/>
      <c r="CA122" s="1054">
        <v>104004670</v>
      </c>
      <c r="CB122" s="1054"/>
      <c r="CC122" s="1054"/>
      <c r="CD122" s="1054"/>
      <c r="CE122" s="1054"/>
      <c r="CF122" s="1074">
        <v>190.4</v>
      </c>
      <c r="CG122" s="1075"/>
      <c r="CH122" s="1075"/>
      <c r="CI122" s="1075"/>
      <c r="CJ122" s="1075"/>
      <c r="CK122" s="1066"/>
      <c r="CL122" s="1067"/>
      <c r="CM122" s="1067"/>
      <c r="CN122" s="1067"/>
      <c r="CO122" s="1068"/>
      <c r="CP122" s="1076" t="s">
        <v>474</v>
      </c>
      <c r="CQ122" s="1077"/>
      <c r="CR122" s="1077"/>
      <c r="CS122" s="1077"/>
      <c r="CT122" s="1077"/>
      <c r="CU122" s="1077"/>
      <c r="CV122" s="1077"/>
      <c r="CW122" s="1077"/>
      <c r="CX122" s="1077"/>
      <c r="CY122" s="1077"/>
      <c r="CZ122" s="1077"/>
      <c r="DA122" s="1077"/>
      <c r="DB122" s="1077"/>
      <c r="DC122" s="1077"/>
      <c r="DD122" s="1077"/>
      <c r="DE122" s="1077"/>
      <c r="DF122" s="1078"/>
      <c r="DG122" s="975">
        <v>2873048</v>
      </c>
      <c r="DH122" s="976"/>
      <c r="DI122" s="976"/>
      <c r="DJ122" s="976"/>
      <c r="DK122" s="976"/>
      <c r="DL122" s="976">
        <v>2620782</v>
      </c>
      <c r="DM122" s="976"/>
      <c r="DN122" s="976"/>
      <c r="DO122" s="976"/>
      <c r="DP122" s="976"/>
      <c r="DQ122" s="976">
        <v>2395166</v>
      </c>
      <c r="DR122" s="976"/>
      <c r="DS122" s="976"/>
      <c r="DT122" s="976"/>
      <c r="DU122" s="976"/>
      <c r="DV122" s="977">
        <v>4.4000000000000004</v>
      </c>
      <c r="DW122" s="977"/>
      <c r="DX122" s="977"/>
      <c r="DY122" s="977"/>
      <c r="DZ122" s="978"/>
    </row>
    <row r="123" spans="1:130" s="247" customFormat="1" ht="26.25" customHeight="1" x14ac:dyDescent="0.15">
      <c r="A123" s="1115"/>
      <c r="B123" s="1002"/>
      <c r="C123" s="972" t="s">
        <v>460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130</v>
      </c>
      <c r="AB123" s="1015"/>
      <c r="AC123" s="1015"/>
      <c r="AD123" s="1015"/>
      <c r="AE123" s="1016"/>
      <c r="AF123" s="1017" t="s">
        <v>130</v>
      </c>
      <c r="AG123" s="1015"/>
      <c r="AH123" s="1015"/>
      <c r="AI123" s="1015"/>
      <c r="AJ123" s="1016"/>
      <c r="AK123" s="1017" t="s">
        <v>130</v>
      </c>
      <c r="AL123" s="1015"/>
      <c r="AM123" s="1015"/>
      <c r="AN123" s="1015"/>
      <c r="AO123" s="1016"/>
      <c r="AP123" s="1018" t="s">
        <v>415</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475</v>
      </c>
      <c r="BP123" s="1062"/>
      <c r="BQ123" s="1121">
        <v>141244608</v>
      </c>
      <c r="BR123" s="1122"/>
      <c r="BS123" s="1122"/>
      <c r="BT123" s="1122"/>
      <c r="BU123" s="1122"/>
      <c r="BV123" s="1122">
        <v>141229966</v>
      </c>
      <c r="BW123" s="1122"/>
      <c r="BX123" s="1122"/>
      <c r="BY123" s="1122"/>
      <c r="BZ123" s="1122"/>
      <c r="CA123" s="1122">
        <v>139991331</v>
      </c>
      <c r="CB123" s="1122"/>
      <c r="CC123" s="1122"/>
      <c r="CD123" s="1122"/>
      <c r="CE123" s="1122"/>
      <c r="CF123" s="1055"/>
      <c r="CG123" s="1056"/>
      <c r="CH123" s="1056"/>
      <c r="CI123" s="1056"/>
      <c r="CJ123" s="1057"/>
      <c r="CK123" s="1066"/>
      <c r="CL123" s="1067"/>
      <c r="CM123" s="1067"/>
      <c r="CN123" s="1067"/>
      <c r="CO123" s="1068"/>
      <c r="CP123" s="1076" t="s">
        <v>476</v>
      </c>
      <c r="CQ123" s="1077"/>
      <c r="CR123" s="1077"/>
      <c r="CS123" s="1077"/>
      <c r="CT123" s="1077"/>
      <c r="CU123" s="1077"/>
      <c r="CV123" s="1077"/>
      <c r="CW123" s="1077"/>
      <c r="CX123" s="1077"/>
      <c r="CY123" s="1077"/>
      <c r="CZ123" s="1077"/>
      <c r="DA123" s="1077"/>
      <c r="DB123" s="1077"/>
      <c r="DC123" s="1077"/>
      <c r="DD123" s="1077"/>
      <c r="DE123" s="1077"/>
      <c r="DF123" s="1078"/>
      <c r="DG123" s="1014">
        <v>2620045</v>
      </c>
      <c r="DH123" s="1015"/>
      <c r="DI123" s="1015"/>
      <c r="DJ123" s="1015"/>
      <c r="DK123" s="1016"/>
      <c r="DL123" s="1017">
        <v>2293001</v>
      </c>
      <c r="DM123" s="1015"/>
      <c r="DN123" s="1015"/>
      <c r="DO123" s="1015"/>
      <c r="DP123" s="1016"/>
      <c r="DQ123" s="1017">
        <v>1931164</v>
      </c>
      <c r="DR123" s="1015"/>
      <c r="DS123" s="1015"/>
      <c r="DT123" s="1015"/>
      <c r="DU123" s="1016"/>
      <c r="DV123" s="1018">
        <v>3.5</v>
      </c>
      <c r="DW123" s="1019"/>
      <c r="DX123" s="1019"/>
      <c r="DY123" s="1019"/>
      <c r="DZ123" s="1020"/>
    </row>
    <row r="124" spans="1:130" s="247" customFormat="1" ht="26.25" customHeight="1" thickBot="1" x14ac:dyDescent="0.2">
      <c r="A124" s="1115"/>
      <c r="B124" s="1002"/>
      <c r="C124" s="972" t="s">
        <v>463</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130</v>
      </c>
      <c r="AB124" s="1015"/>
      <c r="AC124" s="1015"/>
      <c r="AD124" s="1015"/>
      <c r="AE124" s="1016"/>
      <c r="AF124" s="1017" t="s">
        <v>415</v>
      </c>
      <c r="AG124" s="1015"/>
      <c r="AH124" s="1015"/>
      <c r="AI124" s="1015"/>
      <c r="AJ124" s="1016"/>
      <c r="AK124" s="1017" t="s">
        <v>415</v>
      </c>
      <c r="AL124" s="1015"/>
      <c r="AM124" s="1015"/>
      <c r="AN124" s="1015"/>
      <c r="AO124" s="1016"/>
      <c r="AP124" s="1018" t="s">
        <v>415</v>
      </c>
      <c r="AQ124" s="1019"/>
      <c r="AR124" s="1019"/>
      <c r="AS124" s="1019"/>
      <c r="AT124" s="1020"/>
      <c r="AU124" s="1117" t="s">
        <v>477</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64.2</v>
      </c>
      <c r="BR124" s="1084"/>
      <c r="BS124" s="1084"/>
      <c r="BT124" s="1084"/>
      <c r="BU124" s="1084"/>
      <c r="BV124" s="1084">
        <v>60.6</v>
      </c>
      <c r="BW124" s="1084"/>
      <c r="BX124" s="1084"/>
      <c r="BY124" s="1084"/>
      <c r="BZ124" s="1084"/>
      <c r="CA124" s="1084">
        <v>63</v>
      </c>
      <c r="CB124" s="1084"/>
      <c r="CC124" s="1084"/>
      <c r="CD124" s="1084"/>
      <c r="CE124" s="1084"/>
      <c r="CF124" s="1085"/>
      <c r="CG124" s="1086"/>
      <c r="CH124" s="1086"/>
      <c r="CI124" s="1086"/>
      <c r="CJ124" s="1087"/>
      <c r="CK124" s="1069"/>
      <c r="CL124" s="1069"/>
      <c r="CM124" s="1069"/>
      <c r="CN124" s="1069"/>
      <c r="CO124" s="1070"/>
      <c r="CP124" s="1076" t="s">
        <v>478</v>
      </c>
      <c r="CQ124" s="1077"/>
      <c r="CR124" s="1077"/>
      <c r="CS124" s="1077"/>
      <c r="CT124" s="1077"/>
      <c r="CU124" s="1077"/>
      <c r="CV124" s="1077"/>
      <c r="CW124" s="1077"/>
      <c r="CX124" s="1077"/>
      <c r="CY124" s="1077"/>
      <c r="CZ124" s="1077"/>
      <c r="DA124" s="1077"/>
      <c r="DB124" s="1077"/>
      <c r="DC124" s="1077"/>
      <c r="DD124" s="1077"/>
      <c r="DE124" s="1077"/>
      <c r="DF124" s="1078"/>
      <c r="DG124" s="1061">
        <v>106341</v>
      </c>
      <c r="DH124" s="1040"/>
      <c r="DI124" s="1040"/>
      <c r="DJ124" s="1040"/>
      <c r="DK124" s="1041"/>
      <c r="DL124" s="1039">
        <v>89495</v>
      </c>
      <c r="DM124" s="1040"/>
      <c r="DN124" s="1040"/>
      <c r="DO124" s="1040"/>
      <c r="DP124" s="1041"/>
      <c r="DQ124" s="1039">
        <v>95275</v>
      </c>
      <c r="DR124" s="1040"/>
      <c r="DS124" s="1040"/>
      <c r="DT124" s="1040"/>
      <c r="DU124" s="1041"/>
      <c r="DV124" s="1042">
        <v>0.2</v>
      </c>
      <c r="DW124" s="1043"/>
      <c r="DX124" s="1043"/>
      <c r="DY124" s="1043"/>
      <c r="DZ124" s="1044"/>
    </row>
    <row r="125" spans="1:130" s="247" customFormat="1" ht="26.25" customHeight="1" x14ac:dyDescent="0.15">
      <c r="A125" s="1115"/>
      <c r="B125" s="1002"/>
      <c r="C125" s="972" t="s">
        <v>465</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415</v>
      </c>
      <c r="AB125" s="1015"/>
      <c r="AC125" s="1015"/>
      <c r="AD125" s="1015"/>
      <c r="AE125" s="1016"/>
      <c r="AF125" s="1017" t="s">
        <v>415</v>
      </c>
      <c r="AG125" s="1015"/>
      <c r="AH125" s="1015"/>
      <c r="AI125" s="1015"/>
      <c r="AJ125" s="1016"/>
      <c r="AK125" s="1017" t="s">
        <v>415</v>
      </c>
      <c r="AL125" s="1015"/>
      <c r="AM125" s="1015"/>
      <c r="AN125" s="1015"/>
      <c r="AO125" s="1016"/>
      <c r="AP125" s="1018" t="s">
        <v>415</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479</v>
      </c>
      <c r="CL125" s="1064"/>
      <c r="CM125" s="1064"/>
      <c r="CN125" s="1064"/>
      <c r="CO125" s="1065"/>
      <c r="CP125" s="996" t="s">
        <v>480</v>
      </c>
      <c r="CQ125" s="945"/>
      <c r="CR125" s="945"/>
      <c r="CS125" s="945"/>
      <c r="CT125" s="945"/>
      <c r="CU125" s="945"/>
      <c r="CV125" s="945"/>
      <c r="CW125" s="945"/>
      <c r="CX125" s="945"/>
      <c r="CY125" s="945"/>
      <c r="CZ125" s="945"/>
      <c r="DA125" s="945"/>
      <c r="DB125" s="945"/>
      <c r="DC125" s="945"/>
      <c r="DD125" s="945"/>
      <c r="DE125" s="945"/>
      <c r="DF125" s="946"/>
      <c r="DG125" s="982" t="s">
        <v>415</v>
      </c>
      <c r="DH125" s="983"/>
      <c r="DI125" s="983"/>
      <c r="DJ125" s="983"/>
      <c r="DK125" s="983"/>
      <c r="DL125" s="983" t="s">
        <v>130</v>
      </c>
      <c r="DM125" s="983"/>
      <c r="DN125" s="983"/>
      <c r="DO125" s="983"/>
      <c r="DP125" s="983"/>
      <c r="DQ125" s="983" t="s">
        <v>415</v>
      </c>
      <c r="DR125" s="983"/>
      <c r="DS125" s="983"/>
      <c r="DT125" s="983"/>
      <c r="DU125" s="983"/>
      <c r="DV125" s="984" t="s">
        <v>415</v>
      </c>
      <c r="DW125" s="984"/>
      <c r="DX125" s="984"/>
      <c r="DY125" s="984"/>
      <c r="DZ125" s="985"/>
    </row>
    <row r="126" spans="1:130" s="247" customFormat="1" ht="26.25" customHeight="1" thickBot="1" x14ac:dyDescent="0.2">
      <c r="A126" s="1115"/>
      <c r="B126" s="1002"/>
      <c r="C126" s="972" t="s">
        <v>467</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130</v>
      </c>
      <c r="AB126" s="1015"/>
      <c r="AC126" s="1015"/>
      <c r="AD126" s="1015"/>
      <c r="AE126" s="1016"/>
      <c r="AF126" s="1017" t="s">
        <v>415</v>
      </c>
      <c r="AG126" s="1015"/>
      <c r="AH126" s="1015"/>
      <c r="AI126" s="1015"/>
      <c r="AJ126" s="1016"/>
      <c r="AK126" s="1017" t="s">
        <v>415</v>
      </c>
      <c r="AL126" s="1015"/>
      <c r="AM126" s="1015"/>
      <c r="AN126" s="1015"/>
      <c r="AO126" s="1016"/>
      <c r="AP126" s="1018" t="s">
        <v>415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481</v>
      </c>
      <c r="CQ126" s="1006"/>
      <c r="CR126" s="1006"/>
      <c r="CS126" s="1006"/>
      <c r="CT126" s="1006"/>
      <c r="CU126" s="1006"/>
      <c r="CV126" s="1006"/>
      <c r="CW126" s="1006"/>
      <c r="CX126" s="1006"/>
      <c r="CY126" s="1006"/>
      <c r="CZ126" s="1006"/>
      <c r="DA126" s="1006"/>
      <c r="DB126" s="1006"/>
      <c r="DC126" s="1006"/>
      <c r="DD126" s="1006"/>
      <c r="DE126" s="1006"/>
      <c r="DF126" s="1007"/>
      <c r="DG126" s="975" t="s">
        <v>130</v>
      </c>
      <c r="DH126" s="976"/>
      <c r="DI126" s="976"/>
      <c r="DJ126" s="976"/>
      <c r="DK126" s="976"/>
      <c r="DL126" s="976" t="s">
        <v>130</v>
      </c>
      <c r="DM126" s="976"/>
      <c r="DN126" s="976"/>
      <c r="DO126" s="976"/>
      <c r="DP126" s="976"/>
      <c r="DQ126" s="976" t="s">
        <v>415</v>
      </c>
      <c r="DR126" s="976"/>
      <c r="DS126" s="976"/>
      <c r="DT126" s="976"/>
      <c r="DU126" s="976"/>
      <c r="DV126" s="977" t="s">
        <v>130</v>
      </c>
      <c r="DW126" s="977"/>
      <c r="DX126" s="977"/>
      <c r="DY126" s="977"/>
      <c r="DZ126" s="978"/>
    </row>
    <row r="127" spans="1:130" s="247" customFormat="1" ht="26.25" customHeight="1" x14ac:dyDescent="0.15">
      <c r="A127" s="1116"/>
      <c r="B127" s="1004"/>
      <c r="C127" s="1058" t="s">
        <v>482</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415</v>
      </c>
      <c r="AB127" s="1015"/>
      <c r="AC127" s="1015"/>
      <c r="AD127" s="1015"/>
      <c r="AE127" s="1016"/>
      <c r="AF127" s="1017" t="s">
        <v>415</v>
      </c>
      <c r="AG127" s="1015"/>
      <c r="AH127" s="1015"/>
      <c r="AI127" s="1015"/>
      <c r="AJ127" s="1016"/>
      <c r="AK127" s="1017" t="s">
        <v>130</v>
      </c>
      <c r="AL127" s="1015"/>
      <c r="AM127" s="1015"/>
      <c r="AN127" s="1015"/>
      <c r="AO127" s="1016"/>
      <c r="AP127" s="1018" t="s">
        <v>415</v>
      </c>
      <c r="AQ127" s="1019"/>
      <c r="AR127" s="1019"/>
      <c r="AS127" s="1019"/>
      <c r="AT127" s="1020"/>
      <c r="AU127" s="283"/>
      <c r="AV127" s="283"/>
      <c r="AW127" s="283"/>
      <c r="AX127" s="1088" t="s">
        <v>483</v>
      </c>
      <c r="AY127" s="1089"/>
      <c r="AZ127" s="1089"/>
      <c r="BA127" s="1089"/>
      <c r="BB127" s="1089"/>
      <c r="BC127" s="1089"/>
      <c r="BD127" s="1089"/>
      <c r="BE127" s="1090"/>
      <c r="BF127" s="1091" t="s">
        <v>484</v>
      </c>
      <c r="BG127" s="1089"/>
      <c r="BH127" s="1089"/>
      <c r="BI127" s="1089"/>
      <c r="BJ127" s="1089"/>
      <c r="BK127" s="1089"/>
      <c r="BL127" s="1090"/>
      <c r="BM127" s="1091" t="s">
        <v>485</v>
      </c>
      <c r="BN127" s="1089"/>
      <c r="BO127" s="1089"/>
      <c r="BP127" s="1089"/>
      <c r="BQ127" s="1089"/>
      <c r="BR127" s="1089"/>
      <c r="BS127" s="1090"/>
      <c r="BT127" s="1091" t="s">
        <v>486</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487</v>
      </c>
      <c r="CQ127" s="1006"/>
      <c r="CR127" s="1006"/>
      <c r="CS127" s="1006"/>
      <c r="CT127" s="1006"/>
      <c r="CU127" s="1006"/>
      <c r="CV127" s="1006"/>
      <c r="CW127" s="1006"/>
      <c r="CX127" s="1006"/>
      <c r="CY127" s="1006"/>
      <c r="CZ127" s="1006"/>
      <c r="DA127" s="1006"/>
      <c r="DB127" s="1006"/>
      <c r="DC127" s="1006"/>
      <c r="DD127" s="1006"/>
      <c r="DE127" s="1006"/>
      <c r="DF127" s="1007"/>
      <c r="DG127" s="975" t="s">
        <v>415</v>
      </c>
      <c r="DH127" s="976"/>
      <c r="DI127" s="976"/>
      <c r="DJ127" s="976"/>
      <c r="DK127" s="976"/>
      <c r="DL127" s="976" t="s">
        <v>415</v>
      </c>
      <c r="DM127" s="976"/>
      <c r="DN127" s="976"/>
      <c r="DO127" s="976"/>
      <c r="DP127" s="976"/>
      <c r="DQ127" s="976" t="s">
        <v>130</v>
      </c>
      <c r="DR127" s="976"/>
      <c r="DS127" s="976"/>
      <c r="DT127" s="976"/>
      <c r="DU127" s="976"/>
      <c r="DV127" s="977" t="s">
        <v>415</v>
      </c>
      <c r="DW127" s="977"/>
      <c r="DX127" s="977"/>
      <c r="DY127" s="977"/>
      <c r="DZ127" s="978"/>
    </row>
    <row r="128" spans="1:130" s="247" customFormat="1" ht="26.25" customHeight="1" thickBot="1" x14ac:dyDescent="0.2">
      <c r="A128" s="1099" t="s">
        <v>488</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489</v>
      </c>
      <c r="X128" s="1101"/>
      <c r="Y128" s="1101"/>
      <c r="Z128" s="1102"/>
      <c r="AA128" s="1103">
        <v>1765113</v>
      </c>
      <c r="AB128" s="1104"/>
      <c r="AC128" s="1104"/>
      <c r="AD128" s="1104"/>
      <c r="AE128" s="1105"/>
      <c r="AF128" s="1106">
        <v>1757223</v>
      </c>
      <c r="AG128" s="1104"/>
      <c r="AH128" s="1104"/>
      <c r="AI128" s="1104"/>
      <c r="AJ128" s="1105"/>
      <c r="AK128" s="1106">
        <v>1723798</v>
      </c>
      <c r="AL128" s="1104"/>
      <c r="AM128" s="1104"/>
      <c r="AN128" s="1104"/>
      <c r="AO128" s="1105"/>
      <c r="AP128" s="1107"/>
      <c r="AQ128" s="1108"/>
      <c r="AR128" s="1108"/>
      <c r="AS128" s="1108"/>
      <c r="AT128" s="1109"/>
      <c r="AU128" s="283"/>
      <c r="AV128" s="283"/>
      <c r="AW128" s="283"/>
      <c r="AX128" s="944" t="s">
        <v>490</v>
      </c>
      <c r="AY128" s="945"/>
      <c r="AZ128" s="945"/>
      <c r="BA128" s="945"/>
      <c r="BB128" s="945"/>
      <c r="BC128" s="945"/>
      <c r="BD128" s="945"/>
      <c r="BE128" s="946"/>
      <c r="BF128" s="1110" t="s">
        <v>415</v>
      </c>
      <c r="BG128" s="1111"/>
      <c r="BH128" s="1111"/>
      <c r="BI128" s="1111"/>
      <c r="BJ128" s="1111"/>
      <c r="BK128" s="1111"/>
      <c r="BL128" s="1112"/>
      <c r="BM128" s="1110">
        <v>11.25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491</v>
      </c>
      <c r="CQ128" s="1093"/>
      <c r="CR128" s="1093"/>
      <c r="CS128" s="1093"/>
      <c r="CT128" s="1093"/>
      <c r="CU128" s="1093"/>
      <c r="CV128" s="1093"/>
      <c r="CW128" s="1093"/>
      <c r="CX128" s="1093"/>
      <c r="CY128" s="1093"/>
      <c r="CZ128" s="1093"/>
      <c r="DA128" s="1093"/>
      <c r="DB128" s="1093"/>
      <c r="DC128" s="1093"/>
      <c r="DD128" s="1093"/>
      <c r="DE128" s="1093"/>
      <c r="DF128" s="1094"/>
      <c r="DG128" s="1095" t="s">
        <v>415</v>
      </c>
      <c r="DH128" s="1096"/>
      <c r="DI128" s="1096"/>
      <c r="DJ128" s="1096"/>
      <c r="DK128" s="1096"/>
      <c r="DL128" s="1096" t="s">
        <v>130</v>
      </c>
      <c r="DM128" s="1096"/>
      <c r="DN128" s="1096"/>
      <c r="DO128" s="1096"/>
      <c r="DP128" s="1096"/>
      <c r="DQ128" s="1096" t="s">
        <v>130</v>
      </c>
      <c r="DR128" s="1096"/>
      <c r="DS128" s="1096"/>
      <c r="DT128" s="1096"/>
      <c r="DU128" s="1096"/>
      <c r="DV128" s="1097" t="s">
        <v>130</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492</v>
      </c>
      <c r="X129" s="1130"/>
      <c r="Y129" s="1130"/>
      <c r="Z129" s="1131"/>
      <c r="AA129" s="1014">
        <v>64294344</v>
      </c>
      <c r="AB129" s="1015"/>
      <c r="AC129" s="1015"/>
      <c r="AD129" s="1015"/>
      <c r="AE129" s="1016"/>
      <c r="AF129" s="1017">
        <v>63911655</v>
      </c>
      <c r="AG129" s="1015"/>
      <c r="AH129" s="1015"/>
      <c r="AI129" s="1015"/>
      <c r="AJ129" s="1016"/>
      <c r="AK129" s="1017">
        <v>63970173</v>
      </c>
      <c r="AL129" s="1015"/>
      <c r="AM129" s="1015"/>
      <c r="AN129" s="1015"/>
      <c r="AO129" s="1016"/>
      <c r="AP129" s="1132"/>
      <c r="AQ129" s="1133"/>
      <c r="AR129" s="1133"/>
      <c r="AS129" s="1133"/>
      <c r="AT129" s="1134"/>
      <c r="AU129" s="285"/>
      <c r="AV129" s="285"/>
      <c r="AW129" s="285"/>
      <c r="AX129" s="1123" t="s">
        <v>493</v>
      </c>
      <c r="AY129" s="1006"/>
      <c r="AZ129" s="1006"/>
      <c r="BA129" s="1006"/>
      <c r="BB129" s="1006"/>
      <c r="BC129" s="1006"/>
      <c r="BD129" s="1006"/>
      <c r="BE129" s="1007"/>
      <c r="BF129" s="1124" t="s">
        <v>415</v>
      </c>
      <c r="BG129" s="1125"/>
      <c r="BH129" s="1125"/>
      <c r="BI129" s="1125"/>
      <c r="BJ129" s="1125"/>
      <c r="BK129" s="1125"/>
      <c r="BL129" s="1126"/>
      <c r="BM129" s="1124">
        <v>16.25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494</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495</v>
      </c>
      <c r="X130" s="1130"/>
      <c r="Y130" s="1130"/>
      <c r="Z130" s="1131"/>
      <c r="AA130" s="1014">
        <v>9867514</v>
      </c>
      <c r="AB130" s="1015"/>
      <c r="AC130" s="1015"/>
      <c r="AD130" s="1015"/>
      <c r="AE130" s="1016"/>
      <c r="AF130" s="1017">
        <v>9648582</v>
      </c>
      <c r="AG130" s="1015"/>
      <c r="AH130" s="1015"/>
      <c r="AI130" s="1015"/>
      <c r="AJ130" s="1016"/>
      <c r="AK130" s="1017">
        <v>9344590</v>
      </c>
      <c r="AL130" s="1015"/>
      <c r="AM130" s="1015"/>
      <c r="AN130" s="1015"/>
      <c r="AO130" s="1016"/>
      <c r="AP130" s="1132"/>
      <c r="AQ130" s="1133"/>
      <c r="AR130" s="1133"/>
      <c r="AS130" s="1133"/>
      <c r="AT130" s="1134"/>
      <c r="AU130" s="285"/>
      <c r="AV130" s="285"/>
      <c r="AW130" s="285"/>
      <c r="AX130" s="1123" t="s">
        <v>496</v>
      </c>
      <c r="AY130" s="1006"/>
      <c r="AZ130" s="1006"/>
      <c r="BA130" s="1006"/>
      <c r="BB130" s="1006"/>
      <c r="BC130" s="1006"/>
      <c r="BD130" s="1006"/>
      <c r="BE130" s="1007"/>
      <c r="BF130" s="1160">
        <v>9.5</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497</v>
      </c>
      <c r="X131" s="1168"/>
      <c r="Y131" s="1168"/>
      <c r="Z131" s="1169"/>
      <c r="AA131" s="1061">
        <v>54426830</v>
      </c>
      <c r="AB131" s="1040"/>
      <c r="AC131" s="1040"/>
      <c r="AD131" s="1040"/>
      <c r="AE131" s="1041"/>
      <c r="AF131" s="1039">
        <v>54263073</v>
      </c>
      <c r="AG131" s="1040"/>
      <c r="AH131" s="1040"/>
      <c r="AI131" s="1040"/>
      <c r="AJ131" s="1041"/>
      <c r="AK131" s="1039">
        <v>54625583</v>
      </c>
      <c r="AL131" s="1040"/>
      <c r="AM131" s="1040"/>
      <c r="AN131" s="1040"/>
      <c r="AO131" s="1041"/>
      <c r="AP131" s="1170"/>
      <c r="AQ131" s="1171"/>
      <c r="AR131" s="1171"/>
      <c r="AS131" s="1171"/>
      <c r="AT131" s="1172"/>
      <c r="AU131" s="285"/>
      <c r="AV131" s="285"/>
      <c r="AW131" s="285"/>
      <c r="AX131" s="1142" t="s">
        <v>498</v>
      </c>
      <c r="AY131" s="1093"/>
      <c r="AZ131" s="1093"/>
      <c r="BA131" s="1093"/>
      <c r="BB131" s="1093"/>
      <c r="BC131" s="1093"/>
      <c r="BD131" s="1093"/>
      <c r="BE131" s="1094"/>
      <c r="BF131" s="1143">
        <v>63</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499</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500</v>
      </c>
      <c r="W132" s="1153"/>
      <c r="X132" s="1153"/>
      <c r="Y132" s="1153"/>
      <c r="Z132" s="1154"/>
      <c r="AA132" s="1155">
        <v>9.3560694239999993</v>
      </c>
      <c r="AB132" s="1156"/>
      <c r="AC132" s="1156"/>
      <c r="AD132" s="1156"/>
      <c r="AE132" s="1157"/>
      <c r="AF132" s="1158">
        <v>9.506619723</v>
      </c>
      <c r="AG132" s="1156"/>
      <c r="AH132" s="1156"/>
      <c r="AI132" s="1156"/>
      <c r="AJ132" s="1157"/>
      <c r="AK132" s="1158">
        <v>9.874552735</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501</v>
      </c>
      <c r="W133" s="1136"/>
      <c r="X133" s="1136"/>
      <c r="Y133" s="1136"/>
      <c r="Z133" s="1137"/>
      <c r="AA133" s="1138">
        <v>9.5</v>
      </c>
      <c r="AB133" s="1139"/>
      <c r="AC133" s="1139"/>
      <c r="AD133" s="1139"/>
      <c r="AE133" s="1140"/>
      <c r="AF133" s="1138">
        <v>9.3000000000000007</v>
      </c>
      <c r="AG133" s="1139"/>
      <c r="AH133" s="1139"/>
      <c r="AI133" s="1139"/>
      <c r="AJ133" s="1140"/>
      <c r="AK133" s="1138">
        <v>9.5</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P8b9UtOxDr76E91n0P3KxwhJavuQ4pNV4ReKfcBugkQBlhhrB9WCMNNaxmnmMCPwvK1+1WGtTTAhVoOuqE8qmg==" saltValue="Lt2G7NRU1DHRk45oyCax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307ti0JqnKupoL2X2y3f+yA+5QzX/sbLmWO1iwrKGljJm0trBPPtdUFXXcJE0n9hkIlSAk/iAaeyTPZqI92+Fg==" saltValue="NIOE/xBo5PsNcoWNl2BP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u3BpA7ZKF+Ay3GgXKWcX+jVY/mxTgpb5XQS02bvmcER0U+7r2v84bbYMMmMKFDKeb4SZWX/dfcg0iaFMTsMQ==" saltValue="dFs9HVaqdBfsckQ2bHwHJ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510</v>
      </c>
      <c r="AL9" s="1179"/>
      <c r="AM9" s="1179"/>
      <c r="AN9" s="1180"/>
      <c r="AO9" s="313">
        <v>14829281</v>
      </c>
      <c r="AP9" s="313">
        <v>51407</v>
      </c>
      <c r="AQ9" s="314">
        <v>58073</v>
      </c>
      <c r="AR9" s="315">
        <v>-11.5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511</v>
      </c>
      <c r="AL10" s="1179"/>
      <c r="AM10" s="1179"/>
      <c r="AN10" s="1180"/>
      <c r="AO10" s="316">
        <v>397048</v>
      </c>
      <c r="AP10" s="316">
        <v>1376</v>
      </c>
      <c r="AQ10" s="317">
        <v>2762</v>
      </c>
      <c r="AR10" s="318">
        <v>-50.2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512</v>
      </c>
      <c r="AL11" s="1179"/>
      <c r="AM11" s="1179"/>
      <c r="AN11" s="1180"/>
      <c r="AO11" s="316">
        <v>2766686</v>
      </c>
      <c r="AP11" s="316">
        <v>9591</v>
      </c>
      <c r="AQ11" s="317">
        <v>1714</v>
      </c>
      <c r="AR11" s="318">
        <v>459.6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513</v>
      </c>
      <c r="AL12" s="1179"/>
      <c r="AM12" s="1179"/>
      <c r="AN12" s="1180"/>
      <c r="AO12" s="316">
        <v>87542</v>
      </c>
      <c r="AP12" s="316">
        <v>303</v>
      </c>
      <c r="AQ12" s="317">
        <v>632</v>
      </c>
      <c r="AR12" s="318">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514</v>
      </c>
      <c r="AL13" s="1179"/>
      <c r="AM13" s="1179"/>
      <c r="AN13" s="1180"/>
      <c r="AO13" s="316" t="s">
        <v>515</v>
      </c>
      <c r="AP13" s="316" t="s">
        <v>515</v>
      </c>
      <c r="AQ13" s="317">
        <v>9</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516</v>
      </c>
      <c r="AL14" s="1179"/>
      <c r="AM14" s="1179"/>
      <c r="AN14" s="1180"/>
      <c r="AO14" s="316">
        <v>432614</v>
      </c>
      <c r="AP14" s="316">
        <v>1500</v>
      </c>
      <c r="AQ14" s="317">
        <v>1980</v>
      </c>
      <c r="AR14" s="318">
        <v>-24.2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517</v>
      </c>
      <c r="AL15" s="1179"/>
      <c r="AM15" s="1179"/>
      <c r="AN15" s="1180"/>
      <c r="AO15" s="316">
        <v>513759</v>
      </c>
      <c r="AP15" s="316">
        <v>1781</v>
      </c>
      <c r="AQ15" s="317">
        <v>1379</v>
      </c>
      <c r="AR15" s="318">
        <v>29.2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518</v>
      </c>
      <c r="AL16" s="1182"/>
      <c r="AM16" s="1182"/>
      <c r="AN16" s="1183"/>
      <c r="AO16" s="316">
        <v>-1036115</v>
      </c>
      <c r="AP16" s="316">
        <v>-3592</v>
      </c>
      <c r="AQ16" s="317">
        <v>-3914</v>
      </c>
      <c r="AR16" s="318">
        <v>-8.1999999999999993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17990815</v>
      </c>
      <c r="AP17" s="316">
        <v>62366</v>
      </c>
      <c r="AQ17" s="317">
        <v>62636</v>
      </c>
      <c r="AR17" s="318">
        <v>-0.4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523</v>
      </c>
      <c r="AL21" s="1174"/>
      <c r="AM21" s="1174"/>
      <c r="AN21" s="1175"/>
      <c r="AO21" s="328">
        <v>5.95</v>
      </c>
      <c r="AP21" s="329">
        <v>6.32</v>
      </c>
      <c r="AQ21" s="330">
        <v>-0.37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524</v>
      </c>
      <c r="AL22" s="1174"/>
      <c r="AM22" s="1174"/>
      <c r="AN22" s="1175"/>
      <c r="AO22" s="333">
        <v>99.4</v>
      </c>
      <c r="AP22" s="334">
        <v>99.9</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528</v>
      </c>
      <c r="AL32" s="1190"/>
      <c r="AM32" s="1190"/>
      <c r="AN32" s="1191"/>
      <c r="AO32" s="343">
        <v>12353150</v>
      </c>
      <c r="AP32" s="343">
        <v>42823</v>
      </c>
      <c r="AQ32" s="344">
        <v>36995</v>
      </c>
      <c r="AR32" s="345">
        <v>15.8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529</v>
      </c>
      <c r="AL33" s="1190"/>
      <c r="AM33" s="1190"/>
      <c r="AN33" s="1191"/>
      <c r="AO33" s="343" t="s">
        <v>515</v>
      </c>
      <c r="AP33" s="343" t="s">
        <v>515</v>
      </c>
      <c r="AQ33" s="344">
        <v>3</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530</v>
      </c>
      <c r="AL34" s="1190"/>
      <c r="AM34" s="1190"/>
      <c r="AN34" s="1191"/>
      <c r="AO34" s="343" t="s">
        <v>515</v>
      </c>
      <c r="AP34" s="343" t="s">
        <v>515</v>
      </c>
      <c r="AQ34" s="344">
        <v>81</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531</v>
      </c>
      <c r="AL35" s="1190"/>
      <c r="AM35" s="1190"/>
      <c r="AN35" s="1191"/>
      <c r="AO35" s="343">
        <v>3399267</v>
      </c>
      <c r="AP35" s="343">
        <v>11784</v>
      </c>
      <c r="AQ35" s="344">
        <v>8919</v>
      </c>
      <c r="AR35" s="345">
        <v>32.1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532</v>
      </c>
      <c r="AL36" s="1190"/>
      <c r="AM36" s="1190"/>
      <c r="AN36" s="1191"/>
      <c r="AO36" s="343">
        <v>562936</v>
      </c>
      <c r="AP36" s="343">
        <v>1951</v>
      </c>
      <c r="AQ36" s="344">
        <v>380</v>
      </c>
      <c r="AR36" s="345">
        <v>413.4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533</v>
      </c>
      <c r="AL37" s="1190"/>
      <c r="AM37" s="1190"/>
      <c r="AN37" s="1191"/>
      <c r="AO37" s="343">
        <v>147067</v>
      </c>
      <c r="AP37" s="343">
        <v>510</v>
      </c>
      <c r="AQ37" s="344">
        <v>886</v>
      </c>
      <c r="AR37" s="345">
        <v>-42.4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534</v>
      </c>
      <c r="AL38" s="1193"/>
      <c r="AM38" s="1193"/>
      <c r="AN38" s="1194"/>
      <c r="AO38" s="346" t="s">
        <v>515</v>
      </c>
      <c r="AP38" s="346" t="s">
        <v>515</v>
      </c>
      <c r="AQ38" s="347">
        <v>1</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535</v>
      </c>
      <c r="AL39" s="1193"/>
      <c r="AM39" s="1193"/>
      <c r="AN39" s="1194"/>
      <c r="AO39" s="343">
        <v>-1723798</v>
      </c>
      <c r="AP39" s="343">
        <v>-5976</v>
      </c>
      <c r="AQ39" s="344">
        <v>-8108</v>
      </c>
      <c r="AR39" s="345">
        <v>-26.3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536</v>
      </c>
      <c r="AL40" s="1190"/>
      <c r="AM40" s="1190"/>
      <c r="AN40" s="1191"/>
      <c r="AO40" s="343">
        <v>-9344590</v>
      </c>
      <c r="AP40" s="343">
        <v>-32394</v>
      </c>
      <c r="AQ40" s="344">
        <v>-28743</v>
      </c>
      <c r="AR40" s="345">
        <v>12.7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5394032</v>
      </c>
      <c r="AP41" s="343">
        <v>18699</v>
      </c>
      <c r="AQ41" s="344">
        <v>10414</v>
      </c>
      <c r="AR41" s="345">
        <v>79.599999999999994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505</v>
      </c>
      <c r="AN49" s="1186" t="s">
        <v>540</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15351178</v>
      </c>
      <c r="AN51" s="365">
        <v>52196</v>
      </c>
      <c r="AO51" s="366">
        <v>4.8</v>
      </c>
      <c r="AP51" s="367">
        <v>50880</v>
      </c>
      <c r="AQ51" s="368">
        <v>-1.4</v>
      </c>
      <c r="AR51" s="369">
        <v>6.2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6015552</v>
      </c>
      <c r="AN52" s="373">
        <v>20454</v>
      </c>
      <c r="AO52" s="374">
        <v>-1.8</v>
      </c>
      <c r="AP52" s="375">
        <v>27819</v>
      </c>
      <c r="AQ52" s="376">
        <v>7.5</v>
      </c>
      <c r="AR52" s="377">
        <v>-9.3000000000000007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13331391</v>
      </c>
      <c r="AN53" s="365">
        <v>45531</v>
      </c>
      <c r="AO53" s="366">
        <v>-12.8</v>
      </c>
      <c r="AP53" s="367">
        <v>46395</v>
      </c>
      <c r="AQ53" s="368">
        <v>-8.8000000000000007</v>
      </c>
      <c r="AR53" s="369">
        <v>-4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5603448</v>
      </c>
      <c r="AN54" s="373">
        <v>19138</v>
      </c>
      <c r="AO54" s="374">
        <v>-6.4</v>
      </c>
      <c r="AP54" s="375">
        <v>26304</v>
      </c>
      <c r="AQ54" s="376">
        <v>-5.4</v>
      </c>
      <c r="AR54" s="377">
        <v>-1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11596398</v>
      </c>
      <c r="AN55" s="365">
        <v>39733</v>
      </c>
      <c r="AO55" s="366">
        <v>-12.7</v>
      </c>
      <c r="AP55" s="367">
        <v>48088</v>
      </c>
      <c r="AQ55" s="368">
        <v>3.6</v>
      </c>
      <c r="AR55" s="369">
        <v>-16.3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5523471</v>
      </c>
      <c r="AN56" s="373">
        <v>18925</v>
      </c>
      <c r="AO56" s="374">
        <v>-1.1000000000000001</v>
      </c>
      <c r="AP56" s="375">
        <v>25183</v>
      </c>
      <c r="AQ56" s="376">
        <v>-4.3</v>
      </c>
      <c r="AR56" s="377">
        <v>3.2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13192603</v>
      </c>
      <c r="AN57" s="365">
        <v>45470</v>
      </c>
      <c r="AO57" s="366">
        <v>14.4</v>
      </c>
      <c r="AP57" s="367">
        <v>46457</v>
      </c>
      <c r="AQ57" s="368">
        <v>-3.4</v>
      </c>
      <c r="AR57" s="369">
        <v>17.8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6268833</v>
      </c>
      <c r="AN58" s="373">
        <v>21607</v>
      </c>
      <c r="AO58" s="374">
        <v>14.2</v>
      </c>
      <c r="AP58" s="375">
        <v>24020</v>
      </c>
      <c r="AQ58" s="376">
        <v>-4.5999999999999996</v>
      </c>
      <c r="AR58" s="377">
        <v>18.8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17184888</v>
      </c>
      <c r="AN59" s="365">
        <v>59573</v>
      </c>
      <c r="AO59" s="366">
        <v>31</v>
      </c>
      <c r="AP59" s="367">
        <v>51849</v>
      </c>
      <c r="AQ59" s="368">
        <v>11.6</v>
      </c>
      <c r="AR59" s="369">
        <v>19.399999999999999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8033971</v>
      </c>
      <c r="AN60" s="373">
        <v>27850</v>
      </c>
      <c r="AO60" s="374">
        <v>28.9</v>
      </c>
      <c r="AP60" s="375">
        <v>26326</v>
      </c>
      <c r="AQ60" s="376">
        <v>9.6</v>
      </c>
      <c r="AR60" s="377">
        <v>19.3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14131292</v>
      </c>
      <c r="AN61" s="380">
        <v>48501</v>
      </c>
      <c r="AO61" s="381">
        <v>4.9000000000000004</v>
      </c>
      <c r="AP61" s="382">
        <v>48734</v>
      </c>
      <c r="AQ61" s="383">
        <v>0.3</v>
      </c>
      <c r="AR61" s="369">
        <v>4.5999999999999996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6289055</v>
      </c>
      <c r="AN62" s="373">
        <v>21595</v>
      </c>
      <c r="AO62" s="374">
        <v>6.8</v>
      </c>
      <c r="AP62" s="375">
        <v>25930</v>
      </c>
      <c r="AQ62" s="376">
        <v>0.6</v>
      </c>
      <c r="AR62" s="377">
        <v>6.2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BkzzUoLb6RjfA+z0TfK7qwj0q/l6Zm/TZw8BZ+cT8JIsYeTDjvGdhbFypELtPjrj6hxwSqJTOWfoVvz6Oiq20A==" saltValue="eGDzrXXygD1/5gL/wega6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1" spans="125:125" ht="13.5" hidden="1" customHeight="1" x14ac:dyDescent="0.15">
      <c r="DU121" s="291"/>
    </row>
  </sheetData>
  <sheetProtection algorithmName="SHA-512" hashValue="FcoIrVtbiDmHvanxGULHmO8CbULyQvz0sXOYQIvrW+mXz696rdK1rNNHrubpL9YmEVXcER/BI3lFk0pTmk+ScQ==" saltValue="lmMWHx/q+S9nXXJvWxbj1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hZayluzpMPRHfPFG+1089wGUiJwHENApbzBCE3YhdUzeAUCHqbMRpQpb7idanjQHYAIP9PPzIvS8c/TJyU+C1w==" saltValue="njqOquR6tV162lYVGqGUj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theme="0" tint="-0.14999847407452621"/>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8" t="s">
        <v>3</v>
      </c>
      <c r="D47" s="1198"/>
      <c r="E47" s="1199"/>
      <c r="F47" s="11">
        <v>16.11</v>
      </c>
      <c r="G47" s="12">
        <v>14.34</v>
      </c>
      <c r="H47" s="12">
        <v>12.27</v>
      </c>
      <c r="I47" s="12">
        <v>12.1</v>
      </c>
      <c r="J47" s="13">
        <v>12.08</v>
      </c>
    </row>
    <row r="48" spans="2:10" ht="57.75" customHeight="1" x14ac:dyDescent="0.15">
      <c r="B48" s="14"/>
      <c r="C48" s="1200" t="s">
        <v>4</v>
      </c>
      <c r="D48" s="1200"/>
      <c r="E48" s="1201"/>
      <c r="F48" s="15">
        <v>2.83</v>
      </c>
      <c r="G48" s="16">
        <v>2</v>
      </c>
      <c r="H48" s="16">
        <v>1.88</v>
      </c>
      <c r="I48" s="16">
        <v>1.61</v>
      </c>
      <c r="J48" s="17">
        <v>0.64</v>
      </c>
    </row>
    <row r="49" spans="2:10" ht="57.75" customHeight="1" thickBot="1" x14ac:dyDescent="0.2">
      <c r="B49" s="18"/>
      <c r="C49" s="1202" t="s">
        <v>5</v>
      </c>
      <c r="D49" s="1202"/>
      <c r="E49" s="1203"/>
      <c r="F49" s="19">
        <v>0.66</v>
      </c>
      <c r="G49" s="20" t="s">
        <v>561</v>
      </c>
      <c r="H49" s="20" t="s">
        <v>562</v>
      </c>
      <c r="I49" s="20" t="s">
        <v>563</v>
      </c>
      <c r="J49" s="21" t="s">
        <v>564</v>
      </c>
    </row>
    <row r="50" spans="2:10" ht="13.5" customHeight="1" x14ac:dyDescent="0.15"/>
  </sheetData>
  <sheetProtection algorithmName="SHA-512" hashValue="EaSTxBKaUTCpQwsg5OeLnonu3Ah4NuCHrEwHLgvg0MBoMsvIxpnFnrT6fcPKDBHupeTDfhnw7h+uEkHsQpuV5Q==" saltValue="z1A3j81xhqjqjl0FjVM4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2021-10-21T04:50:51Z</cp:lastPrinted>
  <dcterms:created xsi:type="dcterms:W3CDTF">2021-02-05T00:59:02Z</dcterms:created>
  <dcterms:modified xsi:type="dcterms:W3CDTF">2021-10-21T04:51:44Z</dcterms:modified>
  <cp:category/>
</cp:coreProperties>
</file>