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w.city.morioka.iwate.jp\fs\03財政部\031000財政課\13-財政事情調査\R3\R4.9.7照会・財政状況資料集（R2決算・②公会計分）\04 ホームページ更新（9月中）\"/>
    </mc:Choice>
  </mc:AlternateContent>
  <xr:revisionPtr revIDLastSave="0" documentId="8_{53B3D8F2-AE60-445A-9476-61502DD42E47}" xr6:coauthVersionLast="46" xr6:coauthVersionMax="46" xr10:uidLastSave="{00000000-0000-0000-0000-000000000000}"/>
  <bookViews>
    <workbookView xWindow="1515" yWindow="45" windowWidth="26970" windowHeight="1317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U63" i="12"/>
  <c r="AP63" i="12"/>
  <c r="AP23" i="12"/>
  <c r="BG37" i="10"/>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AM37" i="10"/>
  <c r="U37" i="10"/>
  <c r="C37" i="10"/>
  <c r="C35" i="10"/>
  <c r="C36" i="10" s="1"/>
  <c r="CO34" i="10"/>
  <c r="CO35" i="10" s="1"/>
  <c r="CO36" i="10" s="1"/>
  <c r="CO37" i="10" s="1"/>
  <c r="CO38" i="10" s="1"/>
  <c r="CO39" i="10" s="1"/>
  <c r="CO40" i="10" s="1"/>
  <c r="CO41" i="10" s="1"/>
  <c r="CO42" i="10" s="1"/>
  <c r="CO43" i="10" s="1"/>
  <c r="BW34" i="10"/>
  <c r="BW35" i="10" s="1"/>
  <c r="BW36" i="10" s="1"/>
  <c r="BW37" i="10" s="1"/>
  <c r="BW38" i="10" s="1"/>
  <c r="BW39" i="10" s="1"/>
  <c r="BW40" i="10" s="1"/>
  <c r="BW41" i="10" s="1"/>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<sst xmlns="http://schemas.openxmlformats.org/spreadsheetml/2006/main" count="1081" uniqueCount="638">
  <si>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</si>
  <si>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</si>
  <si>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</si>
  <si>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</si>
  <si>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</si>
  <si>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</si>
  <si>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</si>
  <si>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</si>
  <si>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</si>
  <si>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</si>
  <si>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</si>
  <si>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</si>
  <si>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</si>
  <si>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</si>
  <si>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</si>
  <si>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</si>
  <si>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</si>
  <si>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</si>
  <si>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</si>
  <si>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</si>
  <si>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</si>
  <si>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</si>
  <si>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</si>
  <si>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</si>
  <si>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</si>
  <si>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</si>
  <si>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</si>
  <si>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</si>
  <si>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</si>
  <si>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</si>
  <si>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</si>
  <si>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</si>
  <si>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</si>
  <si>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</si>
  <si>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</si>
  <si>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</si>
  <si>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</si>
  <si>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</si>
  <si>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</si>
  <si>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</si>
  <si>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</si>
  <si>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</si>
  <si>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</si>
  <si>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</si>
  <si>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</si>
  <si>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</si>
  <si>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</si>
  <si>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</si>
  <si>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</si>
  <si>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</si>
  <si>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</si>
  <si>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</si>
  <si>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</si>
  <si>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</si>
  <si>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</si>
  <si>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</si>
  <si>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</si>
  <si>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</si>
  <si>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</si>
  <si>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</si>
  <si>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</si>
  <si>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</si>
  <si>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</si>
  <si>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</si>
  <si>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</si>
  <si>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</si>
  <si>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</si>
  <si>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</si>
  <si>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</si>
  <si>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</si>
  <si>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</si>
  <si>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</si>
  <si>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</si>
  <si>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</si>
  <si>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</si>
  <si>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</si>
  <si>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</si>
  <si>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</si>
  <si>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</si>
  <si>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</si>
  <si>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</si>
  <si>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</si>
  <si>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</si>
  <si>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</si>
  <si>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</si>
  <si>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</si>
  <si>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</si>
  <si>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</si>
  <si>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</si>
  <si>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</si>
  <si>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</si>
  <si>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</si>
  <si>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</si>
  <si>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</si>
  <si>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</si>
  <si>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</si>
  <si>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</si>
  <si>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</si>
  <si>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</si>
  <si>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</si>
  <si>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</si>
  <si>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</si>
  <si>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</si>
  <si>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</si>
  <si>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</si>
  <si>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</si>
  <si>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</si>
  <si>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</si>
  <si>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</si>
  <si>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</si>
  <si>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</si>
  <si>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</si>
  <si>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</si>
  <si>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</si>
  <si>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</si>
  <si>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</si>
  <si>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</si>
  <si>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</si>
  <si>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</si>
  <si>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</si>
  <si>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</si>
  <si>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</si>
  <si>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</si>
  <si>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</si>
  <si>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</si>
  <si>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</si>
  <si>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</si>
  <si>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</si>
  <si>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</si>
  <si>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</si>
  <si>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</si>
  <si>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</si>
  <si>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</si>
  <si>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</si>
  <si>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</si>
  <si>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</si>
  <si>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</si>
  <si>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</si>
  <si>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</si>
  <si>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</si>
  <si>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</si>
  <si>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</si>
  <si>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</si>
  <si>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</si>
  <si>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</si>
  <si>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</si>
  <si>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</si>
  <si>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</si>
  <si>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</si>
  <si>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</si>
  <si>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</si>
  <si>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</si>
  <si>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</si>
  <si>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</si>
  <si>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</si>
  <si>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</si>
  <si>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</si>
  <si>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</si>
  <si>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</si>
  <si>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</si>
  <si>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</si>
  <si>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</si>
  <si>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</si>
  <si>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</si>
  <si>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</si>
  <si>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</si>
  <si>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</si>
  <si>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</si>
  <si>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</si>
  <si>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</si>
  <si>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</si>
  <si>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</si>
  <si>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</si>
  <si>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</si>
  <si>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</si>
  <si>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</si>
  <si>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</si>
  <si>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</si>
  <si>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</si>
  <si>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</si>
  <si>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</si>
  <si>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</si>
  <si>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</si>
  <si>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</si>
  <si>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</si>
  <si>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</si>
  <si>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</si>
  <si>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</si>
  <si>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</si>
  <si>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</si>
  <si>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</si>
  <si>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</si>
  <si>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</si>
  <si>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</si>
  <si>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</si>
  <si>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</si>
  <si>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</si>
  <si>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</si>
  <si>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</si>
  <si>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</si>
  <si>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</si>
  <si>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</si>
  <si>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</si>
  <si>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</si>
  <si>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</si>
  <si>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</si>
  <si>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</si>
  <si>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</si>
  <si>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</si>
  <si>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</si>
  <si>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</si>
  <si>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</si>
  <si>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</si>
  <si>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</si>
  <si>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</si>
  <si>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</si>
  <si>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</si>
  <si>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岩手県盛岡市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</si>
  <si>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</si>
  <si>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</si>
  <si>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</si>
  <si>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</si>
  <si>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</si>
  <si>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</si>
  <si>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</si>
  <si>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</si>
  <si>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</si>
  <si>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</si>
  <si>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</si>
  <si>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</si>
  <si>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</si>
  <si>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</si>
  <si>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</si>
  <si>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</si>
  <si>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</si>
  <si>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</si>
  <si>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</si>
  <si>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</si>
  <si>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</si>
  <si>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</si>
  <si>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</si>
  <si>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</si>
  <si>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</si>
  <si>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</si>
  <si>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</si>
  <si>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</si>
  <si>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</si>
  <si>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</si>
  <si>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</si>
  <si>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</si>
  <si>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</si>
  <si>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</si>
  <si>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</si>
  <si>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</si>
  <si>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</si>
  <si>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</si>
  <si>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</si>
  <si>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</si>
  <si>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</si>
  <si>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</si>
  <si>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</si>
  <si>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</si>
  <si>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</si>
  <si>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</si>
  <si>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</si>
  <si>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</si>
  <si>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</si>
  <si>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</si>
  <si>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</si>
  <si>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</si>
  <si>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</si>
  <si>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</si>
  <si>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</si>
  <si>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</si>
  <si>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</si>
  <si>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</si>
  <si>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</si>
  <si>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</si>
  <si>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</si>
  <si>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</si>
  <si>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</si>
  <si>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</si>
  <si>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</si>
  <si>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</si>
  <si>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</si>
  <si>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</si>
  <si>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</si>
  <si>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</si>
  <si>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</si>
  <si>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</si>
  <si>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</si>
  <si>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</si>
  <si>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</si>
  <si>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</si>
  <si>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</si>
  <si>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</si>
  <si>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</si>
  <si>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</si>
  <si>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</si>
  <si>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</si>
  <si>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</si>
  <si>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</si>
  <si>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</si>
  <si>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</si>
  <si>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</si>
  <si>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</si>
  <si>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</si>
  <si>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</si>
  <si>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</si>
  <si>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</si>
  <si>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</si>
  <si>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</si>
  <si>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</si>
  <si>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</si>
  <si>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</si>
  <si>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</si>
  <si>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</si>
  <si>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</si>
  <si>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</si>
  <si>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</si>
  <si>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</si>
  <si>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</si>
  <si>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</si>
  <si>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</si>
  <si>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</si>
  <si>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</si>
  <si>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</si>
  <si>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</si>
  <si>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</si>
  <si>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</si>
  <si>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</si>
  <si>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</si>
  <si>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</si>
  <si>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</si>
  <si>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</si>
  <si>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</si>
  <si>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</si>
  <si>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</si>
  <si>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</si>
  <si>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</si>
  <si>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</si>
  <si>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</si>
  <si>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</si>
  <si>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</si>
  <si>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</si>
  <si>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</si>
  <si>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</si>
  <si>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</si>
  <si>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</si>
  <si>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</si>
  <si>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</si>
  <si>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</si>
  <si>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</si>
  <si>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</si>
  <si>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</si>
  <si>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</si>
  <si>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</si>
  <si>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</si>
  <si>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</si>
  <si>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</si>
  <si>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</si>
  <si>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</si>
  <si>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</si>
  <si>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</si>
  <si>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</si>
  <si>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</si>
  <si>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</si>
  <si>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</si>
  <si>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</si>
  <si>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</si>
  <si>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</si>
  <si>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</si>
  <si>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岩手県盛岡市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</si>
  <si>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</si>
  <si>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</si>
  <si>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</si>
  <si>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</si>
  <si>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</si>
  <si>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</si>
  <si>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</si>
  <si>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</si>
  <si>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</si>
  <si>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</si>
  <si>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</si>
  <si>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</si>
  <si>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</si>
  <si>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</si>
  <si>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</si>
  <si>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</si>
  <si>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</si>
  <si>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</si>
  <si>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</si>
  <si>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</si>
  <si>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</si>
  <si>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</si>
  <si>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</si>
  <si>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</si>
  <si>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</si>
  <si>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</si>
  <si>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</si>
  <si>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</si>
  <si>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</si>
  <si>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</si>
  <si>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</si>
  <si>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</si>
  <si>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</si>
  <si>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</si>
  <si>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</si>
  <si>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</si>
  <si>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</si>
  <si>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</si>
  <si>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</si>
  <si>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</si>
  <si>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</si>
  <si>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</si>
  <si>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</si>
  <si>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法適用企業</t>
    <phoneticPr fontId="5"/>
  </si>
  <si>
    <t>農業集落排水事業費特別会計</t>
    <phoneticPr fontId="5"/>
  </si>
  <si>
    <t>法非適用企業</t>
    <phoneticPr fontId="5"/>
  </si>
  <si>
    <t>公設浄化槽事業費特別会計</t>
    <phoneticPr fontId="5"/>
  </si>
  <si>
    <t>法非適用企業</t>
    <phoneticPr fontId="5"/>
  </si>
  <si>
    <t>中央卸売市場費特別会計</t>
    <phoneticPr fontId="5"/>
  </si>
  <si>
    <t>新産業等用地整備事業費特別会計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</si>
  <si>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</si>
  <si>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</si>
  <si>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</si>
  <si>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</si>
  <si>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</si>
  <si>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</si>
  <si>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</si>
  <si>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</si>
  <si>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</si>
  <si>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</si>
  <si>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</si>
  <si>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</si>
  <si>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</si>
  <si>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</si>
  <si>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</si>
  <si>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</si>
  <si>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</si>
  <si>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</si>
  <si>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</si>
  <si>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</si>
  <si>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</si>
  <si>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</si>
  <si>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</si>
  <si>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</si>
  <si>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</si>
  <si>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</si>
  <si>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</si>
  <si>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</si>
  <si>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</si>
  <si>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</si>
  <si>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</si>
  <si>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</si>
  <si>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</si>
  <si>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</si>
  <si>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</si>
  <si>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</si>
  <si>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</si>
  <si>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</si>
  <si>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</si>
  <si>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</si>
  <si>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</si>
  <si>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</si>
  <si>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</si>
  <si>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</si>
  <si>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</si>
  <si>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</si>
  <si>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</si>
  <si>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</si>
  <si>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</si>
  <si>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</si>
  <si>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</si>
  <si>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</si>
  <si>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</si>
  <si>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</si>
  <si>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</si>
  <si>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</si>
  <si>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</si>
  <si>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</si>
  <si>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</si>
  <si>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</si>
  <si>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</si>
  <si>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</si>
  <si>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</si>
  <si>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農業集落排水事業費特別会計</t>
    <phoneticPr fontId="5"/>
  </si>
  <si>
    <t>(Ｆ)</t>
    <phoneticPr fontId="5"/>
  </si>
  <si>
    <t>中央卸売市場費特別会計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</si>
  <si>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</si>
  <si>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</si>
  <si>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</si>
  <si>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</si>
  <si>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</si>
  <si>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</si>
  <si>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</si>
  <si>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</si>
  <si>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</si>
  <si>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</si>
  <si>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</si>
  <si>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</si>
  <si>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</si>
  <si>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</si>
  <si>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</si>
  <si>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</si>
  <si>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</si>
  <si>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</si>
  <si>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</si>
  <si>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</si>
  <si>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</si>
  <si>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</si>
  <si>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</si>
  <si>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</si>
  <si>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</si>
  <si>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</si>
  <si>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</si>
  <si>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</si>
  <si>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</si>
  <si>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</si>
  <si>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</si>
  <si>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</si>
  <si>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</si>
  <si>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</si>
  <si>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</si>
  <si>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</si>
  <si>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</si>
  <si>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</si>
  <si>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</si>
  <si>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</si>
  <si>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</si>
  <si>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</si>
  <si>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</si>
  <si>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</si>
  <si>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</si>
  <si>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</si>
  <si>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</si>
  <si>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</si>
  <si>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</si>
  <si>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</si>
  <si>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</si>
  <si>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</si>
  <si>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</si>
  <si>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</si>
  <si>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</si>
  <si>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</si>
  <si>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</si>
  <si>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</si>
  <si>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</si>
  <si>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</si>
  <si>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</si>
  <si>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</si>
  <si>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</si>
  <si>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</si>
  <si>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</si>
  <si>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</si>
  <si>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</si>
  <si>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</si>
  <si>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</si>
  <si>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</si>
  <si>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</si>
  <si>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</si>
  <si>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</si>
  <si>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</si>
  <si>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</si>
  <si>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</si>
  <si>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</si>
  <si>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</si>
  <si>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</si>
  <si>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</si>
  <si>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</si>
  <si>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</si>
  <si>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</si>
  <si>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</si>
  <si>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2.66</t>
  </si>
  <si>
    <t>▲ 2.13</t>
  </si>
  <si>
    <t>▲ 0.52</t>
  </si>
  <si>
    <t>▲ 0.98</t>
  </si>
  <si>
    <t>水道事業会計</t>
  </si>
  <si>
    <t>下水道事業会計</t>
  </si>
  <si>
    <t>一般会計</t>
  </si>
  <si>
    <t>病院事業会計</t>
  </si>
  <si>
    <t>▲ 0.17</t>
  </si>
  <si>
    <t>▲ 0.33</t>
  </si>
  <si>
    <t>▲ 0.46</t>
  </si>
  <si>
    <t>国民健康保険費特別会計</t>
  </si>
  <si>
    <t>介護保険費特別会計</t>
  </si>
  <si>
    <t>母子父子寡婦福祉資金貸付事業費特別会計</t>
  </si>
  <si>
    <t>後期高齢者医療費特別会計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</si>
  <si>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</si>
  <si>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</si>
  <si>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</si>
  <si>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</si>
  <si>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</si>
  <si>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</si>
  <si>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</si>
  <si>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</si>
  <si>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</si>
  <si>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市庁舎整備基金</t>
    <rPh sb="0" eb="1">
      <t>シ</t>
    </rPh>
    <rPh sb="1" eb="3">
      <t>チョウシャ</t>
    </rPh>
    <rPh sb="3" eb="5">
      <t>セイビ</t>
    </rPh>
    <rPh sb="5" eb="7">
      <t>キキン</t>
    </rPh>
    <phoneticPr fontId="5"/>
  </si>
  <si>
    <t>新型コロナウイルス感染症対応利子補給等基金</t>
    <phoneticPr fontId="5"/>
  </si>
  <si>
    <t>国際交流基金</t>
    <phoneticPr fontId="5"/>
  </si>
  <si>
    <t>農林業振興基金</t>
    <rPh sb="0" eb="3">
      <t>ノウリンギョウ</t>
    </rPh>
    <rPh sb="3" eb="5">
      <t>シンコウ</t>
    </rPh>
    <rPh sb="5" eb="7">
      <t>キキン</t>
    </rPh>
    <phoneticPr fontId="5"/>
  </si>
  <si>
    <t>-</t>
    <phoneticPr fontId="2"/>
  </si>
  <si>
    <t>盛岡地区広域消防組合</t>
    <rPh sb="0" eb="2">
      <t>モリオカ</t>
    </rPh>
    <rPh sb="2" eb="4">
      <t>チク</t>
    </rPh>
    <rPh sb="4" eb="6">
      <t>コウイキ</t>
    </rPh>
    <rPh sb="6" eb="8">
      <t>ショウボウ</t>
    </rPh>
    <rPh sb="8" eb="10">
      <t>クミアイ</t>
    </rPh>
    <phoneticPr fontId="28"/>
  </si>
  <si>
    <t>盛岡・紫波地区環境施設組合</t>
    <rPh sb="0" eb="2">
      <t>モリオカ</t>
    </rPh>
    <rPh sb="3" eb="5">
      <t>シワ</t>
    </rPh>
    <rPh sb="5" eb="7">
      <t>チク</t>
    </rPh>
    <rPh sb="7" eb="9">
      <t>カンキョウ</t>
    </rPh>
    <rPh sb="9" eb="11">
      <t>シセツ</t>
    </rPh>
    <rPh sb="11" eb="13">
      <t>クミアイ</t>
    </rPh>
    <phoneticPr fontId="28"/>
  </si>
  <si>
    <t>盛岡地区衛生処理組合</t>
    <rPh sb="0" eb="2">
      <t>モリオカ</t>
    </rPh>
    <rPh sb="2" eb="4">
      <t>チク</t>
    </rPh>
    <rPh sb="4" eb="6">
      <t>エイセイ</t>
    </rPh>
    <rPh sb="6" eb="8">
      <t>ショリ</t>
    </rPh>
    <rPh sb="8" eb="10">
      <t>クミアイ</t>
    </rPh>
    <phoneticPr fontId="28"/>
  </si>
  <si>
    <t>矢櫃山造林一部組合</t>
    <rPh sb="0" eb="1">
      <t>ヤ</t>
    </rPh>
    <rPh sb="1" eb="2">
      <t>ヒツ</t>
    </rPh>
    <rPh sb="2" eb="3">
      <t>ヤマ</t>
    </rPh>
    <rPh sb="3" eb="5">
      <t>ゾウリン</t>
    </rPh>
    <rPh sb="5" eb="7">
      <t>イチブ</t>
    </rPh>
    <rPh sb="7" eb="9">
      <t>クミアイ</t>
    </rPh>
    <phoneticPr fontId="28"/>
  </si>
  <si>
    <t>岩手・玉山環境組合</t>
    <rPh sb="0" eb="2">
      <t>イワテ</t>
    </rPh>
    <rPh sb="3" eb="5">
      <t>タマヤマ</t>
    </rPh>
    <rPh sb="5" eb="7">
      <t>カンキョウ</t>
    </rPh>
    <rPh sb="7" eb="9">
      <t>クミアイ</t>
    </rPh>
    <phoneticPr fontId="28"/>
  </si>
  <si>
    <t>盛岡北部行政事務組合</t>
    <rPh sb="0" eb="2">
      <t>モリオカ</t>
    </rPh>
    <rPh sb="2" eb="4">
      <t>ホクブ</t>
    </rPh>
    <rPh sb="4" eb="6">
      <t>ギョウセイ</t>
    </rPh>
    <rPh sb="6" eb="8">
      <t>ジム</t>
    </rPh>
    <rPh sb="8" eb="10">
      <t>クミアイ</t>
    </rPh>
    <phoneticPr fontId="28"/>
  </si>
  <si>
    <t>岩手県後期高齢者医療広域連合</t>
    <rPh sb="0" eb="3">
      <t>イワテケン</t>
    </rPh>
    <rPh sb="3" eb="5">
      <t>コウキ</t>
    </rPh>
    <rPh sb="5" eb="8">
      <t>コウレイシャ</t>
    </rPh>
    <rPh sb="8" eb="10">
      <t>イリョウ</t>
    </rPh>
    <rPh sb="10" eb="12">
      <t>コウイキ</t>
    </rPh>
    <rPh sb="12" eb="14">
      <t>レンゴウ</t>
    </rPh>
    <phoneticPr fontId="28"/>
  </si>
  <si>
    <t>岩手県市町村総合事務組合</t>
    <rPh sb="0" eb="3">
      <t>イワテケン</t>
    </rPh>
    <rPh sb="3" eb="6">
      <t>シチョウソン</t>
    </rPh>
    <rPh sb="6" eb="8">
      <t>ソウゴウ</t>
    </rPh>
    <rPh sb="8" eb="10">
      <t>ジム</t>
    </rPh>
    <rPh sb="10" eb="12">
      <t>クミアイ</t>
    </rPh>
    <phoneticPr fontId="28"/>
  </si>
  <si>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</si>
  <si>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</si>
  <si>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</si>
  <si>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</si>
  <si>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</si>
  <si>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</si>
  <si>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</si>
  <si>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</si>
  <si>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</si>
  <si>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</si>
  <si>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</si>
  <si>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（株）もりおかパークマネジメント</t>
    <rPh sb="1" eb="2">
      <t>カブ</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</si>
  <si>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</si>
  <si>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</si>
  <si>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（財）盛岡市スポーツ協会</t>
    <rPh sb="1" eb="2">
      <t>ザイ</t>
    </rPh>
    <rPh sb="3" eb="6">
      <t>モリオカシ</t>
    </rPh>
    <rPh sb="10" eb="12">
      <t>キョウカイ</t>
    </rPh>
    <phoneticPr fontId="24"/>
  </si>
  <si>
    <t>盛岡中央市場冷蔵</t>
    <rPh sb="0" eb="2">
      <t>モリオカ</t>
    </rPh>
    <rPh sb="2" eb="4">
      <t>チュウオウ</t>
    </rPh>
    <rPh sb="4" eb="6">
      <t>シジョウ</t>
    </rPh>
    <rPh sb="6" eb="8">
      <t>レイゾウ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</si>
  <si>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</si>
  <si>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</si>
  <si>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</si>
  <si>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を抑制してきたことなどから、年々数値は改善の傾向にあるが、平成４～10年度に行った大規模施設の建設、区画整理等の都市計画事業への充当債の償還が将来負担比率を高める要因となっており、類似団体を上回っている状況にある。
　有形固定資産減価償却率については、上昇傾向にあり、類似団体平均に近づいているが、公共施設等総合管理計画等に基づく大規模改修等を平成30年度から本格化しており、類似団体平均を上回ることは回避できるものと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</si>
  <si>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</si>
  <si>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</si>
  <si>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</si>
  <si>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</si>
  <si>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</si>
  <si>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</si>
  <si>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実質公債費比率は対前年度比</t>
    </r>
    <r>
      <rPr>
        <sz val="11"/>
        <color theme="1"/>
        <rFont val="ＭＳ Ｐゴシック"/>
        <family val="3"/>
        <charset val="128"/>
      </rPr>
      <t xml:space="preserve">  0.2 ptの</t>
    </r>
    <r>
      <rPr>
        <sz val="11"/>
        <color indexed="8"/>
        <rFont val="ＭＳ Ｐゴシック"/>
        <family val="3"/>
        <charset val="128"/>
      </rPr>
      <t>増となった。平成４～10年度に行った大規模施設の建設、区画整理等の都市計画事業債の償還はピークを過ぎたものの、元利償還金充当一般財源が依然として高い水準にあるため、将来負担比率及び実質公債費比率とも類似団体平均を上回っている。
　総合計画実施計画に掲げる自治体経営の取組において、実質公債費比率においては、14%を上回らないように、将来負担比率においては、算定開始から現在までで最も数値の高かった 149.4%を上回らない財政運営を行うこととして目標値を設定している。
　</t>
    </r>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</si>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</sst>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26779F-EB03-4D3E-9C37-C256C3CAB8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7E71-4FCD-BE9D-E8092AEAB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45531</c:v>
                </c:pt>
                <c:pt idx="1">
                  <c:v>39733</c:v>
                </c:pt>
                <c:pt idx="2">
                  <c:v>45470</c:v>
                </c:pt>
                <c:pt idx="3">
                  <c:v>59573</c:v>
                </c:pt>
                <c:pt idx="4">
                  <c:v>59687</c:v>
                </c:pt>
              </c:numCache>
            </c:numRef>
          </c:val>
          <c:smooth val="0"/>
          <c:extLst>
            <c:ext xmlns:c16="http://schemas.microsoft.com/office/drawing/2014/chart" uri="{C3380CC4-5D6E-409C-BE32-E72D297353CC}">
              <c16:uniqueId val="{00000001-7E71-4FCD-BE9D-E8092AEABA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c:v>
                </c:pt>
                <c:pt idx="1">
                  <c:v>1.88</c:v>
                </c:pt>
                <c:pt idx="2">
                  <c:v>1.61</c:v>
                </c:pt>
                <c:pt idx="3">
                  <c:v>0.64</c:v>
                </c:pt>
                <c:pt idx="4">
                  <c:v>1.47</c:v>
                </c:pt>
              </c:numCache>
            </c:numRef>
          </c:val>
          <c:extLst>
            <c:ext xmlns:c16="http://schemas.microsoft.com/office/drawing/2014/chart" uri="{C3380CC4-5D6E-409C-BE32-E72D297353CC}">
              <c16:uniqueId val="{00000000-3DEC-4721-879A-7EB4D2008A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14.34</c:v>
                </c:pt>
                <c:pt idx="1">
                  <c:v>12.27</c:v>
                </c:pt>
                <c:pt idx="2">
                  <c:v>12.1</c:v>
                </c:pt>
                <c:pt idx="3">
                  <c:v>12.08</c:v>
                </c:pt>
                <c:pt idx="4">
                  <c:v>12.82</c:v>
                </c:pt>
              </c:numCache>
            </c:numRef>
          </c:val>
          <c:extLst>
            <c:ext xmlns:c16="http://schemas.microsoft.com/office/drawing/2014/chart" uri="{C3380CC4-5D6E-409C-BE32-E72D297353CC}">
              <c16:uniqueId val="{00000001-3DEC-4721-879A-7EB4D2008A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-2.66</c:v>
                </c:pt>
                <c:pt idx="1">
                  <c:v>-2.13</c:v>
                </c:pt>
                <c:pt idx="2">
                  <c:v>-0.52</c:v>
                </c:pt>
                <c:pt idx="3">
                  <c:v>-0.98</c:v>
                </c:pt>
                <c:pt idx="4">
                  <c:v>1.77</c:v>
                </c:pt>
              </c:numCache>
            </c:numRef>
          </c:val>
          <c:smooth val="0"/>
          <c:extLst>
            <c:ext xmlns:c16="http://schemas.microsoft.com/office/drawing/2014/chart" uri="{C3380CC4-5D6E-409C-BE32-E72D297353CC}">
              <c16:uniqueId val="{00000002-3DEC-4721-879A-7EB4D2008A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DA5-4742-832C-CCAEE51E76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A5-4742-832C-CCAEE51E7603}"/>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DA5-4742-832C-CCAEE51E7603}"/>
            </c:ext>
          </c:extLst>
        </c:ser>
        <c:ser>
          <c:idx val="3"/>
          <c:order val="3"/>
          <c:tx>
            <c:strRef>
              <c:f>データシート!$A$30</c:f>
              <c:strCache>
                <c:ptCount val="1"/>
                <c:pt idx="0">
                  <c:v>母子父子寡婦福祉資金貸付事業費特別会計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0.27</c:v>
                </c:pt>
                <c:pt idx="2">
                  <c:v>#N/A</c:v>
                </c:pt>
                <c:pt idx="3">
                  <c:v>0.26</c:v>
                </c:pt>
                <c:pt idx="4">
                  <c:v>#N/A</c:v>
                </c:pt>
                <c:pt idx="5">
                  <c:v>0.11</c:v>
                </c:pt>
                <c:pt idx="6">
                  <c:v>#N/A</c:v>
                </c:pt>
                <c:pt idx="7">
                  <c:v>0.01</c:v>
                </c:pt>
                <c:pt idx="8">
                  <c:v>#N/A</c:v>
                </c:pt>
                <c:pt idx="9">
                  <c:v>0.02</c:v>
                </c:pt>
              </c:numCache>
            </c:numRef>
          </c:val>
          <c:extLst>
            <c:ext xmlns:c16="http://schemas.microsoft.com/office/drawing/2014/chart" uri="{C3380CC4-5D6E-409C-BE32-E72D297353CC}">
              <c16:uniqueId val="{00000003-3DA5-4742-832C-CCAEE51E7603}"/>
            </c:ext>
          </c:extLst>
        </c:ser>
        <c:ser>
          <c:idx val="4"/>
          <c:order val="4"/>
          <c:tx>
            <c:strRef>
              <c:f>データシート!$A$31</c:f>
              <c:strCache>
                <c:ptCount val="1"/>
                <c:pt idx="0">
                  <c:v>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0.36</c:v>
                </c:pt>
                <c:pt idx="2">
                  <c:v>#N/A</c:v>
                </c:pt>
                <c:pt idx="3">
                  <c:v>0.32</c:v>
                </c:pt>
                <c:pt idx="4">
                  <c:v>#N/A</c:v>
                </c:pt>
                <c:pt idx="5">
                  <c:v>0.26</c:v>
                </c:pt>
                <c:pt idx="6">
                  <c:v>#N/A</c:v>
                </c:pt>
                <c:pt idx="7">
                  <c:v>0.75</c:v>
                </c:pt>
                <c:pt idx="8">
                  <c:v>#N/A</c:v>
                </c:pt>
                <c:pt idx="9">
                  <c:v>0.02</c:v>
                </c:pt>
              </c:numCache>
            </c:numRef>
          </c:val>
          <c:extLst>
            <c:ext xmlns:c16="http://schemas.microsoft.com/office/drawing/2014/chart" uri="{C3380CC4-5D6E-409C-BE32-E72D297353CC}">
              <c16:uniqueId val="{00000004-3DA5-4742-832C-CCAEE51E7603}"/>
            </c:ext>
          </c:extLst>
        </c:ser>
        <c:ser>
          <c:idx val="5"/>
          <c:order val="5"/>
          <c:tx>
            <c:strRef>
              <c:f>データシート!$A$32</c:f>
              <c:strCache>
                <c:ptCount val="1"/>
                <c:pt idx="0">
                  <c:v>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2.0099999999999998</c:v>
                </c:pt>
                <c:pt idx="4">
                  <c:v>#N/A</c:v>
                </c:pt>
                <c:pt idx="5">
                  <c:v>0.26</c:v>
                </c:pt>
                <c:pt idx="6">
                  <c:v>#N/A</c:v>
                </c:pt>
                <c:pt idx="7">
                  <c:v>0.11</c:v>
                </c:pt>
                <c:pt idx="8">
                  <c:v>#N/A</c:v>
                </c:pt>
                <c:pt idx="9">
                  <c:v>0.28999999999999998</c:v>
                </c:pt>
              </c:numCache>
            </c:numRef>
          </c:val>
          <c:extLst>
            <c:ext xmlns:c16="http://schemas.microsoft.com/office/drawing/2014/chart" uri="{C3380CC4-5D6E-409C-BE32-E72D297353CC}">
              <c16:uniqueId val="{00000005-3DA5-4742-832C-CCAEE51E7603}"/>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0.17</c:v>
                </c:pt>
                <c:pt idx="3">
                  <c:v>#N/A</c:v>
                </c:pt>
                <c:pt idx="4">
                  <c:v>0.33</c:v>
                </c:pt>
                <c:pt idx="5">
                  <c:v>#N/A</c:v>
                </c:pt>
                <c:pt idx="6">
                  <c:v>0.46</c:v>
                </c:pt>
                <c:pt idx="7">
                  <c:v>#N/A</c:v>
                </c:pt>
                <c:pt idx="8">
                  <c:v>#N/A</c:v>
                </c:pt>
                <c:pt idx="9">
                  <c:v>0.33</c:v>
                </c:pt>
              </c:numCache>
            </c:numRef>
          </c:val>
          <c:extLst>
            <c:ext xmlns:c16="http://schemas.microsoft.com/office/drawing/2014/chart" uri="{C3380CC4-5D6E-409C-BE32-E72D297353CC}">
              <c16:uniqueId val="{00000006-3DA5-4742-832C-CCAEE51E76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1.61</c:v>
                </c:pt>
                <c:pt idx="4">
                  <c:v>#N/A</c:v>
                </c:pt>
                <c:pt idx="5">
                  <c:v>1.49</c:v>
                </c:pt>
                <c:pt idx="6">
                  <c:v>#N/A</c:v>
                </c:pt>
                <c:pt idx="7">
                  <c:v>0.63</c:v>
                </c:pt>
                <c:pt idx="8">
                  <c:v>#N/A</c:v>
                </c:pt>
                <c:pt idx="9">
                  <c:v>1.44</c:v>
                </c:pt>
              </c:numCache>
            </c:numRef>
          </c:val>
          <c:extLst>
            <c:ext xmlns:c16="http://schemas.microsoft.com/office/drawing/2014/chart" uri="{C3380CC4-5D6E-409C-BE32-E72D297353CC}">
              <c16:uniqueId val="{00000007-3DA5-4742-832C-CCAEE51E760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3.41</c:v>
                </c:pt>
                <c:pt idx="2">
                  <c:v>#N/A</c:v>
                </c:pt>
                <c:pt idx="3">
                  <c:v>3.93</c:v>
                </c:pt>
                <c:pt idx="4">
                  <c:v>#N/A</c:v>
                </c:pt>
                <c:pt idx="5">
                  <c:v>4.68</c:v>
                </c:pt>
                <c:pt idx="6">
                  <c:v>#N/A</c:v>
                </c:pt>
                <c:pt idx="7">
                  <c:v>5.89</c:v>
                </c:pt>
                <c:pt idx="8">
                  <c:v>#N/A</c:v>
                </c:pt>
                <c:pt idx="9">
                  <c:v>6.75</c:v>
                </c:pt>
              </c:numCache>
            </c:numRef>
          </c:val>
          <c:extLst>
            <c:ext xmlns:c16="http://schemas.microsoft.com/office/drawing/2014/chart" uri="{C3380CC4-5D6E-409C-BE32-E72D297353CC}">
              <c16:uniqueId val="{00000008-3DA5-4742-832C-CCAEE51E76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17.09</c:v>
                </c:pt>
                <c:pt idx="2">
                  <c:v>#N/A</c:v>
                </c:pt>
                <c:pt idx="3">
                  <c:v>17.18</c:v>
                </c:pt>
                <c:pt idx="4">
                  <c:v>#N/A</c:v>
                </c:pt>
                <c:pt idx="5">
                  <c:v>16.8</c:v>
                </c:pt>
                <c:pt idx="6">
                  <c:v>#N/A</c:v>
                </c:pt>
                <c:pt idx="7">
                  <c:v>16.53</c:v>
                </c:pt>
                <c:pt idx="8">
                  <c:v>#N/A</c:v>
                </c:pt>
                <c:pt idx="9">
                  <c:v>16.22</c:v>
                </c:pt>
              </c:numCache>
            </c:numRef>
          </c:val>
          <c:extLst>
            <c:ext xmlns:c16="http://schemas.microsoft.com/office/drawing/2014/chart" uri="{C3380CC4-5D6E-409C-BE32-E72D297353CC}">
              <c16:uniqueId val="{00000009-3DA5-4742-832C-CCAEE51E76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11801</c:v>
                </c:pt>
                <c:pt idx="5">
                  <c:v>11632</c:v>
                </c:pt>
                <c:pt idx="8">
                  <c:v>11406</c:v>
                </c:pt>
                <c:pt idx="11">
                  <c:v>11069</c:v>
                </c:pt>
                <c:pt idx="14">
                  <c:v>10842</c:v>
                </c:pt>
              </c:numCache>
            </c:numRef>
          </c:val>
          <c:extLst>
            <c:ext xmlns:c16="http://schemas.microsoft.com/office/drawing/2014/chart" uri="{C3380CC4-5D6E-409C-BE32-E72D297353CC}">
              <c16:uniqueId val="{00000000-AC5B-432F-A84F-6611CB3AC3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5B-432F-A84F-6611CB3AC3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183</c:v>
                </c:pt>
                <c:pt idx="3">
                  <c:v>183</c:v>
                </c:pt>
                <c:pt idx="6">
                  <c:v>168</c:v>
                </c:pt>
                <c:pt idx="9">
                  <c:v>147</c:v>
                </c:pt>
                <c:pt idx="12">
                  <c:v>111</c:v>
                </c:pt>
              </c:numCache>
            </c:numRef>
          </c:val>
          <c:extLst>
            <c:ext xmlns:c16="http://schemas.microsoft.com/office/drawing/2014/chart" uri="{C3380CC4-5D6E-409C-BE32-E72D297353CC}">
              <c16:uniqueId val="{00000002-AC5B-432F-A84F-6611CB3AC3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472</c:v>
                </c:pt>
                <c:pt idx="3">
                  <c:v>419</c:v>
                </c:pt>
                <c:pt idx="6">
                  <c:v>499</c:v>
                </c:pt>
                <c:pt idx="9">
                  <c:v>563</c:v>
                </c:pt>
                <c:pt idx="12">
                  <c:v>541</c:v>
                </c:pt>
              </c:numCache>
            </c:numRef>
          </c:val>
          <c:extLst>
            <c:ext xmlns:c16="http://schemas.microsoft.com/office/drawing/2014/chart" uri="{C3380CC4-5D6E-409C-BE32-E72D297353CC}">
              <c16:uniqueId val="{00000003-AC5B-432F-A84F-6611CB3AC3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3695</c:v>
                </c:pt>
                <c:pt idx="3">
                  <c:v>3562</c:v>
                </c:pt>
                <c:pt idx="6">
                  <c:v>3460</c:v>
                </c:pt>
                <c:pt idx="9">
                  <c:v>3399</c:v>
                </c:pt>
                <c:pt idx="12">
                  <c:v>3358</c:v>
                </c:pt>
              </c:numCache>
            </c:numRef>
          </c:val>
          <c:extLst>
            <c:ext xmlns:c16="http://schemas.microsoft.com/office/drawing/2014/chart" uri="{C3380CC4-5D6E-409C-BE32-E72D297353CC}">
              <c16:uniqueId val="{00000004-AC5B-432F-A84F-6611CB3AC3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5B-432F-A84F-6611CB3AC3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5B-432F-A84F-6611CB3AC3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12457</c:v>
                </c:pt>
                <c:pt idx="3">
                  <c:v>12560</c:v>
                </c:pt>
                <c:pt idx="6">
                  <c:v>12436</c:v>
                </c:pt>
                <c:pt idx="9">
                  <c:v>12353</c:v>
                </c:pt>
                <c:pt idx="12">
                  <c:v>12364</c:v>
                </c:pt>
              </c:numCache>
            </c:numRef>
          </c:val>
          <c:extLst>
            <c:ext xmlns:c16="http://schemas.microsoft.com/office/drawing/2014/chart" uri="{C3380CC4-5D6E-409C-BE32-E72D297353CC}">
              <c16:uniqueId val="{00000007-AC5B-432F-A84F-6611CB3AC3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5006</c:v>
                </c:pt>
                <c:pt idx="2">
                  <c:v>#N/A</c:v>
                </c:pt>
                <c:pt idx="3">
                  <c:v>#N/A</c:v>
                </c:pt>
                <c:pt idx="4">
                  <c:v>5092</c:v>
                </c:pt>
                <c:pt idx="5">
                  <c:v>#N/A</c:v>
                </c:pt>
                <c:pt idx="6">
                  <c:v>#N/A</c:v>
                </c:pt>
                <c:pt idx="7">
                  <c:v>5157</c:v>
                </c:pt>
                <c:pt idx="8">
                  <c:v>#N/A</c:v>
                </c:pt>
                <c:pt idx="9">
                  <c:v>#N/A</c:v>
                </c:pt>
                <c:pt idx="10">
                  <c:v>5393</c:v>
                </c:pt>
                <c:pt idx="11">
                  <c:v>#N/A</c:v>
                </c:pt>
                <c:pt idx="12">
                  <c:v>#N/A</c:v>
                </c:pt>
                <c:pt idx="13">
                  <c:v>5532</c:v>
                </c:pt>
                <c:pt idx="14">
                  <c:v>#N/A</c:v>
                </c:pt>
              </c:numCache>
            </c:numRef>
          </c:val>
          <c:smooth val="0"/>
          <c:extLst>
            <c:ext xmlns:c16="http://schemas.microsoft.com/office/drawing/2014/chart" uri="{C3380CC4-5D6E-409C-BE32-E72D297353CC}">
              <c16:uniqueId val="{00000008-AC5B-432F-A84F-6611CB3AC3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104665</c:v>
                </c:pt>
                <c:pt idx="5">
                  <c:v>104943</c:v>
                </c:pt>
                <c:pt idx="8">
                  <c:v>104948</c:v>
                </c:pt>
                <c:pt idx="11">
                  <c:v>104005</c:v>
                </c:pt>
                <c:pt idx="14">
                  <c:v>103394</c:v>
                </c:pt>
              </c:numCache>
            </c:numRef>
          </c:val>
          <c:extLst>
            <c:ext xmlns:c16="http://schemas.microsoft.com/office/drawing/2014/chart" uri="{C3380CC4-5D6E-409C-BE32-E72D297353CC}">
              <c16:uniqueId val="{00000000-304B-443F-B290-805AEC961B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21055</c:v>
                </c:pt>
                <c:pt idx="5">
                  <c:v>20633</c:v>
                </c:pt>
                <c:pt idx="8">
                  <c:v>20833</c:v>
                </c:pt>
                <c:pt idx="11">
                  <c:v>20400</c:v>
                </c:pt>
                <c:pt idx="14">
                  <c:v>20338</c:v>
                </c:pt>
              </c:numCache>
            </c:numRef>
          </c:val>
          <c:extLst>
            <c:ext xmlns:c16="http://schemas.microsoft.com/office/drawing/2014/chart" uri="{C3380CC4-5D6E-409C-BE32-E72D297353CC}">
              <c16:uniqueId val="{00000001-304B-443F-B290-805AEC961B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16696</c:v>
                </c:pt>
                <c:pt idx="5">
                  <c:v>15668</c:v>
                </c:pt>
                <c:pt idx="8">
                  <c:v>15449</c:v>
                </c:pt>
                <c:pt idx="11">
                  <c:v>15587</c:v>
                </c:pt>
                <c:pt idx="14">
                  <c:v>18060</c:v>
                </c:pt>
              </c:numCache>
            </c:numRef>
          </c:val>
          <c:extLst>
            <c:ext xmlns:c16="http://schemas.microsoft.com/office/drawing/2014/chart" uri="{C3380CC4-5D6E-409C-BE32-E72D297353CC}">
              <c16:uniqueId val="{00000002-304B-443F-B290-805AEC961B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4B-443F-B290-805AEC961B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4B-443F-B290-805AEC961B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304B-443F-B290-805AEC961B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13920</c:v>
                </c:pt>
                <c:pt idx="3">
                  <c:v>13162</c:v>
                </c:pt>
                <c:pt idx="6">
                  <c:v>12854</c:v>
                </c:pt>
                <c:pt idx="9">
                  <c:v>12585</c:v>
                </c:pt>
                <c:pt idx="12">
                  <c:v>12069</c:v>
                </c:pt>
              </c:numCache>
            </c:numRef>
          </c:val>
          <c:extLst>
            <c:ext xmlns:c16="http://schemas.microsoft.com/office/drawing/2014/chart" uri="{C3380CC4-5D6E-409C-BE32-E72D297353CC}">
              <c16:uniqueId val="{00000006-304B-443F-B290-805AEC961B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2675</c:v>
                </c:pt>
                <c:pt idx="3">
                  <c:v>2927</c:v>
                </c:pt>
                <c:pt idx="6">
                  <c:v>3095</c:v>
                </c:pt>
                <c:pt idx="9">
                  <c:v>2941</c:v>
                </c:pt>
                <c:pt idx="12">
                  <c:v>2957</c:v>
                </c:pt>
              </c:numCache>
            </c:numRef>
          </c:val>
          <c:extLst>
            <c:ext xmlns:c16="http://schemas.microsoft.com/office/drawing/2014/chart" uri="{C3380CC4-5D6E-409C-BE32-E72D297353CC}">
              <c16:uniqueId val="{00000007-304B-443F-B290-805AEC961B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29925</c:v>
                </c:pt>
                <c:pt idx="3">
                  <c:v>27945</c:v>
                </c:pt>
                <c:pt idx="6">
                  <c:v>26206</c:v>
                </c:pt>
                <c:pt idx="9">
                  <c:v>24858</c:v>
                </c:pt>
                <c:pt idx="12">
                  <c:v>24169</c:v>
                </c:pt>
              </c:numCache>
            </c:numRef>
          </c:val>
          <c:extLst>
            <c:ext xmlns:c16="http://schemas.microsoft.com/office/drawing/2014/chart" uri="{C3380CC4-5D6E-409C-BE32-E72D297353CC}">
              <c16:uniqueId val="{00000008-304B-443F-B290-805AEC961B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975</c:v>
                </c:pt>
                <c:pt idx="3">
                  <c:v>704</c:v>
                </c:pt>
                <c:pt idx="6">
                  <c:v>515</c:v>
                </c:pt>
                <c:pt idx="9">
                  <c:v>374</c:v>
                </c:pt>
                <c:pt idx="12">
                  <c:v>264</c:v>
                </c:pt>
              </c:numCache>
            </c:numRef>
          </c:val>
          <c:extLst>
            <c:ext xmlns:c16="http://schemas.microsoft.com/office/drawing/2014/chart" uri="{C3380CC4-5D6E-409C-BE32-E72D297353CC}">
              <c16:uniqueId val="{00000009-304B-443F-B290-805AEC961B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132055</c:v>
                </c:pt>
                <c:pt idx="3">
                  <c:v>131453</c:v>
                </c:pt>
                <c:pt idx="6">
                  <c:v>131489</c:v>
                </c:pt>
                <c:pt idx="9">
                  <c:v>133658</c:v>
                </c:pt>
                <c:pt idx="12">
                  <c:v>135587</c:v>
                </c:pt>
              </c:numCache>
            </c:numRef>
          </c:val>
          <c:extLst>
            <c:ext xmlns:c16="http://schemas.microsoft.com/office/drawing/2014/chart" uri="{C3380CC4-5D6E-409C-BE32-E72D297353CC}">
              <c16:uniqueId val="{0000000A-304B-443F-B290-805AEC961B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37137</c:v>
                </c:pt>
                <c:pt idx="2">
                  <c:v>#N/A</c:v>
                </c:pt>
                <c:pt idx="3">
                  <c:v>#N/A</c:v>
                </c:pt>
                <c:pt idx="4">
                  <c:v>34947</c:v>
                </c:pt>
                <c:pt idx="5">
                  <c:v>#N/A</c:v>
                </c:pt>
                <c:pt idx="6">
                  <c:v>#N/A</c:v>
                </c:pt>
                <c:pt idx="7">
                  <c:v>32929</c:v>
                </c:pt>
                <c:pt idx="8">
                  <c:v>#N/A</c:v>
                </c:pt>
                <c:pt idx="9">
                  <c:v>#N/A</c:v>
                </c:pt>
                <c:pt idx="10">
                  <c:v>34425</c:v>
                </c:pt>
                <c:pt idx="11">
                  <c:v>#N/A</c:v>
                </c:pt>
                <c:pt idx="12">
                  <c:v>#N/A</c:v>
                </c:pt>
                <c:pt idx="13">
                  <c:v>33254</c:v>
                </c:pt>
                <c:pt idx="14">
                  <c:v>#N/A</c:v>
                </c:pt>
              </c:numCache>
            </c:numRef>
          </c:val>
          <c:smooth val="0"/>
          <c:extLst>
            <c:ext xmlns:c16="http://schemas.microsoft.com/office/drawing/2014/chart" uri="{C3380CC4-5D6E-409C-BE32-E72D297353CC}">
              <c16:uniqueId val="{0000000B-304B-443F-B290-805AEC961B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7733</c:v>
                </c:pt>
                <c:pt idx="1">
                  <c:v>7727</c:v>
                </c:pt>
                <c:pt idx="2">
                  <c:v>8335</c:v>
                </c:pt>
              </c:numCache>
            </c:numRef>
          </c:val>
          <c:extLst>
            <c:ext xmlns:c16="http://schemas.microsoft.com/office/drawing/2014/chart" uri="{C3380CC4-5D6E-409C-BE32-E72D297353CC}">
              <c16:uniqueId val="{00000000-C465-47B1-8AA0-6912539064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307</c:v>
                </c:pt>
                <c:pt idx="1">
                  <c:v>306</c:v>
                </c:pt>
                <c:pt idx="2">
                  <c:v>1020</c:v>
                </c:pt>
              </c:numCache>
            </c:numRef>
          </c:val>
          <c:extLst>
            <c:ext xmlns:c16="http://schemas.microsoft.com/office/drawing/2014/chart" uri="{C3380CC4-5D6E-409C-BE32-E72D297353CC}">
              <c16:uniqueId val="{00000001-C465-47B1-8AA0-6912539064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5257</c:v>
                </c:pt>
                <c:pt idx="1">
                  <c:v>4944</c:v>
                </c:pt>
                <c:pt idx="2">
                  <c:v>6120</c:v>
                </c:pt>
              </c:numCache>
            </c:numRef>
          </c:val>
          <c:extLst>
            <c:ext xmlns:c16="http://schemas.microsoft.com/office/drawing/2014/chart" uri="{C3380CC4-5D6E-409C-BE32-E72D297353CC}">
              <c16:uniqueId val="{00000002-C465-47B1-8AA0-6912539064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{8E2FD633-79B6-4196-BCC1-CE272F210A86}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87C-4760-A5E1-A961D38D1F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{26CFDC09-52B3-4690-B4C6-32747B8CEF2D}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C-4760-A5E1-A961D38D1F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{C7165359-9630-4882-B1B5-50A0F7229188}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C-4760-A5E1-A961D38D1F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{E3674E1A-7484-413E-AF3F-9D922AC6F116}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C-4760-A5E1-A961D38D1F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{3BA6D314-3ABB-45E9-AE62-216138C116D4}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C-4760-A5E1-A961D38D1F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{35560932-11B5-40E7-837F-D1DE41918035}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87C-4760-A5E1-A961D38D1F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{F218ABCA-49B5-45AB-A7E2-32769F0D6246}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87C-4760-A5E1-A961D38D1F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{7E7EE9FC-031F-499C-A530-ED368B40762D}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87C-4760-A5E1-A961D38D1F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{CE872035-DCC8-4EDC-9C4A-5AF758045D8C}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87C-4760-A5E1-A961D38D1F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58.2</c:v>
                </c:pt>
                <c:pt idx="16">
                  <c:v>59.6</c:v>
                </c:pt>
                <c:pt idx="24">
                  <c:v>60.8</c:v>
                </c:pt>
                <c:pt idx="32">
                  <c:v>62.1</c:v>
                </c:pt>
              </c:numCache>
            </c:numRef>
          </c:xVal>
          <c:yVal>
            <c:numRef>
              <c:f>公会計指標分析・財政指標組合せ分析表!$BP$51:$DC$51</c:f>
              <c:numCache>
                <c:formatCode>#,##0.0;"▲ "#,##0.0</c:formatCode>
                <c:ptCount val="40"/>
                <c:pt idx="0">
                  <c:v>68.599999999999994</c:v>
                </c:pt>
                <c:pt idx="8">
                  <c:v>64.2</c:v>
                </c:pt>
                <c:pt idx="16">
                  <c:v>60.6</c:v>
                </c:pt>
                <c:pt idx="24">
                  <c:v>63</c:v>
                </c:pt>
                <c:pt idx="32">
                  <c:v>59.5</c:v>
                </c:pt>
              </c:numCache>
            </c:numRef>
          </c:yVal>
          <c:smooth val="0"/>
          <c:extLst>
            <c:ext xmlns:c16="http://schemas.microsoft.com/office/drawing/2014/chart" uri="{C3380CC4-5D6E-409C-BE32-E72D297353CC}">
              <c16:uniqueId val="{00000009-587C-4760-A5E1-A961D38D1F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{731E7DFC-6DC9-4D21-A085-5DAA2A989BAC}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87C-4760-A5E1-A961D38D1F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{1877FEEB-EFD4-46AF-AC06-1404A3DB13FE}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C-4760-A5E1-A961D38D1F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{D98501F1-723C-484C-AE5C-A2D0AEDD573A}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C-4760-A5E1-A961D38D1F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{907C24D9-FAD2-4E56-9B06-71AC03E7C391}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C-4760-A5E1-A961D38D1F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{FA22544C-2394-468D-9C71-9121D787EE29}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C-4760-A5E1-A961D38D1F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{C684E789-8E7F-4EB4-B62C-4E560C1748F3}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87C-4760-A5E1-A961D38D1F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{5542ADE4-4A97-4F00-8D77-04E2F4717F70}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87C-4760-A5E1-A961D38D1F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{D13C6C15-E947-4D76-A895-DDB653A392AF}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87C-4760-A5E1-A961D38D1F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{2D1BF40A-65FF-4B87-85BE-640C5E8147C9}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87C-4760-A5E1-A961D38D1F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87C-4760-A5E1-A961D38D1F9A}"/>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{15E0213D-F545-4196-B58C-ABB3C75F807D}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5C-4E8F-8BFB-D630031FF1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{11D36AA2-AA11-4A0E-A91D-D48B67913B94}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5C-4E8F-8BFB-D630031FF1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{1B9AC07C-392A-4BDE-BDFC-663993446153}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5C-4E8F-8BFB-D630031FF1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{E85F4F7C-0460-4831-A5B3-D49F90E56DEC}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5C-4E8F-8BFB-D630031FF1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{965FE117-B80D-4343-92E4-374FCF86F3A1}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5C-4E8F-8BFB-D630031FF1B4}"/>
                </c:ext>
              </c:extLst>
            </c:dLbl>
            <c:dLbl>
              <c:idx val="8"/>
              <c:layout>
                <c:manualLayout>
                  <c:x val="0"/>
                  <c:y val="1.11294760556665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{3708C933-445D-4C7D-912B-D1BAC7F9D6CF}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5C-4E8F-8BFB-D630031FF1B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{1C394F56-773E-4AFA-AE39-4E151F00674A}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5C-4E8F-8BFB-D630031FF1B4}"/>
                </c:ext>
              </c:extLst>
            </c:dLbl>
            <c:dLbl>
              <c:idx val="24"/>
              <c:layout>
                <c:manualLayout>
                  <c:x val="0"/>
                  <c:y val="-1.11294760556665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{7AACDDDD-0BFD-471C-A224-467DE299D0FD}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5C-4E8F-8BFB-D630031FF1B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{7CCCA45A-86A8-4A83-B8A1-825DB6388DB6}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5C-4E8F-8BFB-D630031FF1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9.5</c:v>
                </c:pt>
                <c:pt idx="16">
                  <c:v>9.3000000000000007</c:v>
                </c:pt>
                <c:pt idx="24">
                  <c:v>9.5</c:v>
                </c:pt>
                <c:pt idx="32">
                  <c:v>9.6999999999999993</c:v>
                </c:pt>
              </c:numCache>
            </c:numRef>
          </c:xVal>
          <c:yVal>
            <c:numRef>
              <c:f>公会計指標分析・財政指標組合せ分析表!$BP$73:$DC$73</c:f>
              <c:numCache>
                <c:formatCode>#,##0.0;"▲ "#,##0.0</c:formatCode>
                <c:ptCount val="40"/>
                <c:pt idx="0">
                  <c:v>68.599999999999994</c:v>
                </c:pt>
                <c:pt idx="8">
                  <c:v>64.2</c:v>
                </c:pt>
                <c:pt idx="16">
                  <c:v>60.6</c:v>
                </c:pt>
                <c:pt idx="24">
                  <c:v>63</c:v>
                </c:pt>
                <c:pt idx="32">
                  <c:v>59.5</c:v>
                </c:pt>
              </c:numCache>
            </c:numRef>
          </c:yVal>
          <c:smooth val="0"/>
          <c:extLst>
            <c:ext xmlns:c16="http://schemas.microsoft.com/office/drawing/2014/chart" uri="{C3380CC4-5D6E-409C-BE32-E72D297353CC}">
              <c16:uniqueId val="{00000009-835C-4E8F-8BFB-D630031FF1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{8C0B21DE-0878-448A-9B3D-F66455F9C46C}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5C-4E8F-8BFB-D630031FF1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{4184F037-A7AC-4C6F-90D2-4F667E000D37}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5C-4E8F-8BFB-D630031FF1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{83D52575-F367-46CD-ACA3-723E2BFEEB7B}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5C-4E8F-8BFB-D630031FF1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{4761CB19-DD6E-442D-B853-7857C43D75F5}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5C-4E8F-8BFB-D630031FF1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{60D74C25-5187-4888-A98E-BDC1D218C964}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5C-4E8F-8BFB-D630031FF1B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{B4E999CA-88EC-45F6-BBD9-AEEA8C79AD1B}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5C-4E8F-8BFB-D630031FF1B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{13756DF5-8BD1-40E3-A171-9547C9201FAF}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5C-4E8F-8BFB-D630031FF1B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{F7788B48-91E8-4369-8E82-965EC46F25C5}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5C-4E8F-8BFB-D630031FF1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{428CFC59-38A3-426F-8C1F-F616B57D52D4}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5C-4E8F-8BFB-D630031FF1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35C-4E8F-8BFB-D630031FF1B4}"/>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債の償還がピークを過ぎるなど，公債費やこれに準ずる経費の額は減少しているものの，特定財源や地方交付税措置額の減少による充当可能財源額の減少額が，公債費等の減少を上回ったことから，算出の際に分子となる元利償還金等から算入公債費等を除いた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億円増加した。実質的な負担の増により，実質公債費比率は前年度に比べて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今後も，臨時財政対策債発行額の増加や，大規模施設整備などが見込まれ，元利償還金の抑制には時間を要するが，市債依存度や実質公債費比率等を注視しながら，新規発行の抑制に努めていく。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公共施設保有最適化・長寿命化計画に基づく大規模改修工事の実施などにより地方債残高が増加したものの，充当可能特定財源である基金残高が増加したこと等により，算出の際に，分子となる将来負担額から充当可能財源等を除いた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億円減少した。地方債における実負担見込額が減少したことから，将来負担比率が前年度に比べて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大規模施設整備などにより，地方債残高は増加する見込みであり，将来負担は増加が見込まれるが，市債依存度や実質公債費比率等を注視しながら，新規発行の抑制に努めていく。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岩手県盛岡市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・これは、財政調整基金で約６億円，減債基金で約７億円，盛岡市新型コロナウイルス感染症対応利子補給等基金で約９億円の積立が増加したことなどが主な要因である。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連経費や公共施設の保有最適化・長寿命化計画事業の増に加え，当面は新型コロナウィルス感染症対策に係る経費が見込まれることから，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市庁舎整備基金：市庁舎の整備に要する財源に充てるため。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新型コロナウイルス感染症対応利子補給等基金：新型コロナウイルス感染症対応地方創生臨時交付金実施計画に基づき中小企業者に対して行う利子及び保証料の補給に要する経費の財源に充てるため。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国際交流基金：国際化に対応した施策の推進と市民の国際感覚の醸成に資するため。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農林業振興基金：農林事業の資金に充てるため。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公共施設等整備基金：今後，本格化する公共施設の保有最適化・長寿命化計画に係る大規模改修工事等の財源としたことににより約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市庁舎整備基金：市庁舎の建て替え等の財源とするための積立により約２億円の増加となっている。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利子補給等基金：新型コロナウイルス感染症対応地方創生臨時交付金実施計画に基づき中小企業者に対して行う利子及び保証料の補給に要する経費の財源とするための積立により約９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国際交流基金：姉妹都市等国際交流事業などの国際交流関係事業の財源とするための積立により約８百万円の増加となっている。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農林業振興基金：農林事業の財源とするための積立により約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基金の使途を明確にし，今後の各事業の計画を踏まえ，適正な規模の維持，活用を図ることとする。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億円となっており，前年度から約６億円の増加となっている。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等の対応については，財源調整的な基金の取り崩し等により対応し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・令和２年度においては，決算剰余金を積み立てたほか，新型コロナウイルス感染症の影響により中止した事業が多く，積立が取崩しを上回ったため、約６億円の積立を行うことができたことが要因である。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連経費や公共施設の保有最適化・長寿命化計画事業の増に加え，当面は新型コロナウィルス感染症対策に係る経費が見込まれることから，これまで同様，予算編成や予算執行における効率化の徹底はもとより，本市が実施している収支改善の取組を着実に進め，今後も標準財政規模に応じた適正な基金規模を維持し効果的な活用を図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億円となっており、前年度から約７億円の増加となっている。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浄化槽事業債償還の財源として取り崩した一方，道明地区新産業等用地土地売払収入（新産業等用地整備事業費特別会計からの繰入金）の積立により積立が取崩しを上回ったため、約７億円の積立を行うことがで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・地方債の償還計画を踏まえ，適正な基金の管理，活用を図ることとする。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71F9EA-BCBA-4A84-9C0F-A41074D2E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A5E44C-F3F7-4A8E-84B3-298DAC0F0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82BADF2-F5CE-4AB5-9D9B-E6E551A409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EB65491-5B43-4998-96A7-42719CAA3CB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48560D-1ECF-40BA-85E6-B7D0D43BE60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709CAB-061F-4151-B7D0-81CC6AC02C9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A5303B4-D937-409B-A500-A83C3A65716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B808064-C9E5-4342-96C5-041B428655F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DD2DC12-CFFD-4BF2-8CE4-21A79EA33D0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1437F6-EC64-4776-A9C6-0CBC1EACD2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3826FF5-9378-4BA9-8D48-FFBB3B95CA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46DCE39-9B18-4D22-927D-D35AFDBB0B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E1894CA-0A2F-4CA7-BF61-193960CC43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67EDFD4-C847-4161-89BF-7E69EAEFC8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F860FB-0C4D-40F4-9DC2-4EEF60BB6F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F52D87-35B0-4084-9B32-B4E914D6A6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569144A-E5A0-4031-BBFB-0C72E64E375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45BCFA-37EF-4687-864E-1C1CA639CEB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6F7DE14-A249-4503-851F-3577A06EE1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E46928C-4A7F-4369-8658-75AE6D7877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8C7EA0D-DF8C-4500-A455-9C29779364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B19FCA-FFCD-4D78-A03F-901504EB41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E952927-8E66-4853-B969-D293E7E36F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949430-3879-4D96-B819-53038DF4EB7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2CEA03-5721-46B4-9F35-5378DBE3BE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FFEFCC-6F0F-4414-AD42-C0B53EEFBD2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A1752BB-CEB0-474C-8D97-C0DB296A2A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4FBF6A4-1948-492D-97B6-3E433C0D8E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F64CD9D-818D-4CD1-AE37-80B1F3ADF3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EB9960C-8909-4CED-A744-74206C0C090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4803853-7649-4F42-B2B2-AD16E1133C6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D6A5EE9-F111-4AB9-A0E4-34E0F2A822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F90B15C-5BB7-4CD8-B924-0047281E26B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ACE20E-CA51-40AC-B94F-62863F47E28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728FE47-2403-4F12-8867-5FD97B94CD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39551D2-076E-47DB-BC37-75F4D6EEAF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FD40CC8-784D-4134-94FD-90994F238A9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A5A1E04-F0E4-421B-980E-83DFBBE24F2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03CED6-23B9-4E90-BE01-B54E73BACF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3929D07-02B2-4D61-A571-D73CB5DB6C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6FA788-E53E-4436-B69A-6BFE5BE7E1B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7ABDAF5-81CC-4FB2-B3BC-8E69FE2162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67D0DD3-6612-4A40-A361-A9F578F44D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C42D593-7FBD-41C7-8B2D-2849C95213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7CC8F7D-1014-49C0-B497-D718FB9FE54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D2851A4-A733-48A4-8B96-38EA024576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8FBAC4C-1CFD-48E8-8EBD-09AE21E6F1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利用需要の変化に対応した市民サービスを提供し、限られた財源を効果的に活用した施設管理を行い「公共施設保有の最適化」を図るとともに、「公共施設の長寿命化」を進めている。　</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有形固定資産減価償却率については、上昇傾向にあり，類似団体平均に近づいているが、公共施設等総合管理計画等に基づく大規模改修等を平成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年度から本格化しており、類似団体平均を下回ることが見込まれる。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4D95289-C9FF-4060-BDD7-485A05DF41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45E0A9A-1956-40D6-B7EE-DB26B1F176D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CE0CBB8-6ED2-4053-A2F0-480DAED7830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D8B40B8-4A7D-4BAC-8928-E5EDF99DB34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4DEE67F-A110-43F5-B829-2E0569D63A5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AAA664B-9DE8-4968-9276-15FB9F84AA8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D5768B6-B4F3-417D-92AE-6ED4B87A2F6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0F1D5B9-C2AE-46A8-9B19-CDE92DE289E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FE19118-EBAB-4A94-91A4-C061B2DD0D8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4D3447D-705C-4940-8F8C-FE5E905BDDE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C0FE6DB-0C77-4244-8F82-ADD771FDC83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934CCDB-48E6-4F02-B21B-7594DB2B882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A7B8426-75C5-4228-84E0-13175FC404C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4EA10F8-79C3-421A-B1A9-CC0BB00F9F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AF04F22-A03A-4FD6-BD85-CB58EEF2C03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16229D5-880D-44A6-BBE8-3A7FEE25D70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ADD98289-5B7D-4AB3-9AC1-1BCB8E43CEB8}"/>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EEC37A35-1FF2-4F5C-A20E-BB62DD3489C6}"/>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1501D6C9-F874-4F03-8908-103A961F8FFA}"/>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3BAB23EA-D356-4848-83FD-56A627541248}"/>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7338389C-08F1-4D0B-9B40-EF0D22B4BC98}"/>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id="{E69C19F8-309E-4639-A90D-BCA269EFFDA5}"/>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D70C2D01-568E-4D94-B434-1096A2466064}"/>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2852BE15-D84C-4FC6-BA73-DC3537E396BD}"/>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CC42206E-A93B-48AD-A69A-EAAE2D4BBE94}"/>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AEFDAB68-C8B8-4079-8CA3-A97FB6D69BF2}"/>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FF038E15-BCFC-479C-8A82-793CE72AE498}"/>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92EAC52-9FC1-470C-8E7A-9921E83879F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5EB6D3-5F05-4709-B3DB-1E1500FB1C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B49B8A7-A664-4B39-9DDA-43369EC7683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8326EC-3334-4B3E-9600-7E720A5457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9F0AB5C-2382-468E-9CF5-78B0C822F70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楕円 80">
          <a:extLst>
            <a:ext uri="{FF2B5EF4-FFF2-40B4-BE49-F238E27FC236}">
              <a16:creationId xmlns:a16="http://schemas.microsoft.com/office/drawing/2014/main" id="{C54FEFCD-16AD-488A-AA07-F3C9E3B9CC30}"/>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165117</xdr:rowOff>
    </xdr:from>
    <xdr:ext cx="405111" cy="259045"/>
    <xdr:sp macro="" textlink="">
      <xdr:nvSpPr>
        <xdr:cNvPr id="82" name="有形固定資産減価償却率該当値テキスト">
          <a:extLst>
            <a:ext uri="{FF2B5EF4-FFF2-40B4-BE49-F238E27FC236}">
              <a16:creationId xmlns:a16="http://schemas.microsoft.com/office/drawing/2014/main" id="{BDCB78DE-D07C-4D1A-ADD9-0581BDABCDF6}"/>
            </a:ext>
          </a:extLst>
        </xdr:cNvPr>
        <xdr:cNvSpPr txBox="1"/>
      </xdr:nvSpPr>
      <xdr:spPr>
        <a:xfrm>
          <a:off x="4813300" y="590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a:extLst>
            <a:ext uri="{FF2B5EF4-FFF2-40B4-BE49-F238E27FC236}">
              <a16:creationId xmlns:a16="http://schemas.microsoft.com/office/drawing/2014/main" id="{5A192C73-979B-4D33-9DFB-08666FFA12EC}"/>
            </a:ext>
          </a:extLst>
        </xdr:cNvPr>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21590</xdr:rowOff>
    </xdr:to>
    <xdr:cxnSp macro="">
      <xdr:nvCxnSpPr>
        <xdr:cNvPr id="84" name="直線コネクタ 83">
          <a:extLst>
            <a:ext uri="{FF2B5EF4-FFF2-40B4-BE49-F238E27FC236}">
              <a16:creationId xmlns:a16="http://schemas.microsoft.com/office/drawing/2014/main" id="{402AD9F2-CD1E-45FB-A862-54EEE71C992D}"/>
            </a:ext>
          </a:extLst>
        </xdr:cNvPr>
        <xdr:cNvCxnSpPr/>
      </xdr:nvCxnSpPr>
      <xdr:spPr>
        <a:xfrm>
          <a:off x="4051300" y="606128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5" name="楕円 84">
          <a:extLst>
            <a:ext uri="{FF2B5EF4-FFF2-40B4-BE49-F238E27FC236}">
              <a16:creationId xmlns:a16="http://schemas.microsoft.com/office/drawing/2014/main" id="{D99937AA-ECB0-41A9-888E-670ADA5B4B0E}"/>
            </a:ext>
          </a:extLst>
        </xdr:cNvPr>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146262</xdr:rowOff>
    </xdr:to>
    <xdr:cxnSp macro="">
      <xdr:nvCxnSpPr>
        <xdr:cNvPr id="86" name="直線コネクタ 85">
          <a:extLst>
            <a:ext uri="{FF2B5EF4-FFF2-40B4-BE49-F238E27FC236}">
              <a16:creationId xmlns:a16="http://schemas.microsoft.com/office/drawing/2014/main" id="{8FDF4A73-0E36-400E-AE80-888833F5A943}"/>
            </a:ext>
          </a:extLst>
        </xdr:cNvPr>
        <xdr:cNvCxnSpPr/>
      </xdr:nvCxnSpPr>
      <xdr:spPr>
        <a:xfrm>
          <a:off x="3289300" y="60181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7" name="楕円 86">
          <a:extLst>
            <a:ext uri="{FF2B5EF4-FFF2-40B4-BE49-F238E27FC236}">
              <a16:creationId xmlns:a16="http://schemas.microsoft.com/office/drawing/2014/main" id="{3273A6CD-BE70-453B-9D28-0D2AD6B032B0}"/>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103082</xdr:rowOff>
    </xdr:to>
    <xdr:cxnSp macro="">
      <xdr:nvCxnSpPr>
        <xdr:cNvPr id="88" name="直線コネクタ 87">
          <a:extLst>
            <a:ext uri="{FF2B5EF4-FFF2-40B4-BE49-F238E27FC236}">
              <a16:creationId xmlns:a16="http://schemas.microsoft.com/office/drawing/2014/main" id="{3AA65A6C-300A-4F75-BE35-58A38E416AE2}"/>
            </a:ext>
          </a:extLst>
        </xdr:cNvPr>
        <xdr:cNvCxnSpPr/>
      </xdr:nvCxnSpPr>
      <xdr:spPr>
        <a:xfrm>
          <a:off x="2527300" y="596773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a:extLst>
            <a:ext uri="{FF2B5EF4-FFF2-40B4-BE49-F238E27FC236}">
              <a16:creationId xmlns:a16="http://schemas.microsoft.com/office/drawing/2014/main" id="{C7351A93-BC47-49A1-BDA3-6B771CA20524}"/>
            </a:ext>
          </a:extLst>
        </xdr:cNvPr>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52705</xdr:rowOff>
    </xdr:to>
    <xdr:cxnSp macro="">
      <xdr:nvCxnSpPr>
        <xdr:cNvPr id="90" name="直線コネクタ 89">
          <a:extLst>
            <a:ext uri="{FF2B5EF4-FFF2-40B4-BE49-F238E27FC236}">
              <a16:creationId xmlns:a16="http://schemas.microsoft.com/office/drawing/2014/main" id="{CC3040BA-D064-4CAC-A9EC-74F0FE55403A}"/>
            </a:ext>
          </a:extLst>
        </xdr:cNvPr>
        <xdr:cNvCxnSpPr/>
      </xdr:nvCxnSpPr>
      <xdr:spPr>
        <a:xfrm>
          <a:off x="1765300" y="591015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57F46F41-C20C-4EBB-A8B5-B9A50B42C4D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A064393A-9897-4267-8634-C5A19E615A48}"/>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438F9E2D-EE0E-4B23-8DF0-FDBB5B45AC96}"/>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262C0CFF-CFB7-407A-87C2-FC408295307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5" name="n_1mainValue有形固定資産減価償却率">
          <a:extLst>
            <a:ext uri="{FF2B5EF4-FFF2-40B4-BE49-F238E27FC236}">
              <a16:creationId xmlns:a16="http://schemas.microsoft.com/office/drawing/2014/main" id="{819DEA14-73CE-42AD-979F-91C76EFDF2DC}"/>
            </a:ext>
          </a:extLst>
        </xdr:cNvPr>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6" name="n_2mainValue有形固定資産減価償却率">
          <a:extLst>
            <a:ext uri="{FF2B5EF4-FFF2-40B4-BE49-F238E27FC236}">
              <a16:creationId xmlns:a16="http://schemas.microsoft.com/office/drawing/2014/main" id="{1EAB9113-BEE3-4058-876A-F137CCA43680}"/>
            </a:ext>
          </a:extLst>
        </xdr:cNvPr>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7" name="n_3mainValue有形固定資産減価償却率">
          <a:extLst>
            <a:ext uri="{FF2B5EF4-FFF2-40B4-BE49-F238E27FC236}">
              <a16:creationId xmlns:a16="http://schemas.microsoft.com/office/drawing/2014/main" id="{E038123E-DF65-449B-AC99-CD7F3E872D50}"/>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a:extLst>
            <a:ext uri="{FF2B5EF4-FFF2-40B4-BE49-F238E27FC236}">
              <a16:creationId xmlns:a16="http://schemas.microsoft.com/office/drawing/2014/main" id="{88656ACB-97D2-4ED9-8390-AC277AD30A86}"/>
            </a:ext>
          </a:extLst>
        </xdr:cNvPr>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395C3E1-5354-40FF-9CB2-33D749E0CD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99A8EC0-10D2-440C-946A-B5C031E458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A0C6E0D-CB02-494D-9FC5-8F873E12191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C865C87-A145-4336-B136-C05F064DD9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CD57314-6946-48FB-8978-12370F3060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DFD5108-8450-4E7B-BFDE-9055103CBB1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CCF5CD6-F83C-4FAB-9BD2-300E585ED0E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444E29C-3170-4602-9267-B180B05A8A9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019E5FA-2365-428C-99C6-EE1A851FEB3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662E705-68EF-4772-8944-388D69FF1C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E019EA3-B4B7-47F2-883E-F073B3D4BCB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89CCEA0-7502-45CE-925B-2B69052B7DD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399D9AD-F7F2-4283-884D-447D2B0028C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前年の同指標と比較して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ｐｔ</a:t>
          </a:r>
          <a:r>
            <a:rPr kumimoji="1" lang="ja-JP" altLang="en-US" sz="1100">
              <a:latin typeface="ＭＳ Ｐゴシック" panose="020B0600070205080204" pitchFamily="50" charset="-128"/>
              <a:ea typeface="ＭＳ Ｐゴシック" panose="020B0600070205080204" pitchFamily="50" charset="-128"/>
            </a:rPr>
            <a:t>減少した。主な要因としては、小中学校の長寿命化改修事業債などの新規発行市債の増加などにより地方債残高が増加したものの、 充当可能財源が増加したことや経常一般財源等（歳入）が増加したことなどが考えられる。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6C7606E-F2B8-4779-875F-612CC8256F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E31B5FC-69BE-4995-AB1A-F2AD4A63559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2F76D7B-FF5D-4DDF-AE9B-4B5CD772C3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A3420C2-4B5D-4F08-9FD7-76001FAC7F2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61E3817-13CF-4FCA-B855-7D98B74B35D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B00550C-2835-4292-BC49-BEF9BC51623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8E46E31-182E-4E58-B908-FD451A79898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A2E4880-10E4-49BD-AC68-D7228BC52E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15DD829-CA16-41D5-885F-23468BB760C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451677F-0CEB-4882-B1C0-3A2E2989FD7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149BC78D-0056-4DB8-BB7E-610E0428EE0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7D799AE-8814-4027-8256-C939519C18C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4C2F07B-EC3A-405A-A469-E0F9A8492A2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E916458-66E3-447C-9DDD-2D6CE3EEFB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4FBFA31-4DF3-490B-93FB-2337D110D0C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6FB9333D-F7A1-4320-B012-389764C832CF}"/>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392DF79-5BEA-4155-BAD6-122243159371}"/>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537DCECA-C271-4CB5-8BFE-26BC7D9D64B1}"/>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6DE07DFD-652B-4ECA-8432-F0E2AEB7A95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96007DD9-9EA3-45A3-BFA5-03E153A4CF9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428DAEFE-A298-4602-9CB4-421B10F41E5A}"/>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F33B6411-892E-4F8A-A777-253D00FFDD26}"/>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129C09C0-8F63-40E3-B0CD-A0D01D87DCD9}"/>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5C6451F3-6E7E-4543-BE3A-271B93EAADBE}"/>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1F3EEE3E-FE99-4B7B-9CB2-58A846B7A66D}"/>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DD3E081C-B47B-41C8-8449-CA57CB37C652}"/>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5885B2F-DD85-46EF-9C01-A341E44481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8422B89-68AE-45DC-8E81-5610D414F5D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EAE8DC2-E5F6-4D5D-AC82-8B74CC1023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BB80B3E-9436-4D8C-B80D-88D0F3CAA86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394F277-F154-41DF-B055-197F661E8E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98651</xdr:rowOff>
    </xdr:from>
    <xdr:to>
      <xdr:col>76</xdr:col>
      <xdr:colOff>73025</xdr:colOff>
      <xdr:row>32</xdr:row>
      <xdr:rowOff>28801</xdr:rowOff>
    </xdr:to>
    <xdr:sp macro="" textlink="">
      <xdr:nvSpPr>
        <xdr:cNvPr id="143" name="楕円 142">
          <a:extLst>
            <a:ext uri="{FF2B5EF4-FFF2-40B4-BE49-F238E27FC236}">
              <a16:creationId xmlns:a16="http://schemas.microsoft.com/office/drawing/2014/main" id="{1F6F32CE-8A51-4365-9DB3-D84661BA2407}"/>
            </a:ext>
          </a:extLst>
        </xdr:cNvPr>
        <xdr:cNvSpPr/>
      </xdr:nvSpPr>
      <xdr:spPr>
        <a:xfrm>
          <a:off x="14744700" y="61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77078</xdr:rowOff>
    </xdr:from>
    <xdr:ext cx="469744" cy="259045"/>
    <xdr:sp macro="" textlink="">
      <xdr:nvSpPr>
        <xdr:cNvPr id="144" name="債務償還比率該当値テキスト">
          <a:extLst>
            <a:ext uri="{FF2B5EF4-FFF2-40B4-BE49-F238E27FC236}">
              <a16:creationId xmlns:a16="http://schemas.microsoft.com/office/drawing/2014/main" id="{864127C4-2666-4A26-9286-3AA251291902}"/>
            </a:ext>
          </a:extLst>
        </xdr:cNvPr>
        <xdr:cNvSpPr txBox="1"/>
      </xdr:nvSpPr>
      <xdr:spPr>
        <a:xfrm>
          <a:off x="14846300" y="616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107287</xdr:rowOff>
    </xdr:from>
    <xdr:to>
      <xdr:col>72</xdr:col>
      <xdr:colOff>123825</xdr:colOff>
      <xdr:row>32</xdr:row>
      <xdr:rowOff>37437</xdr:rowOff>
    </xdr:to>
    <xdr:sp macro="" textlink="">
      <xdr:nvSpPr>
        <xdr:cNvPr id="145" name="楕円 144">
          <a:extLst>
            <a:ext uri="{FF2B5EF4-FFF2-40B4-BE49-F238E27FC236}">
              <a16:creationId xmlns:a16="http://schemas.microsoft.com/office/drawing/2014/main" id="{FEEB00D4-A12B-483D-A526-C8C2A43F3DFB}"/>
            </a:ext>
          </a:extLst>
        </xdr:cNvPr>
        <xdr:cNvSpPr/>
      </xdr:nvSpPr>
      <xdr:spPr>
        <a:xfrm>
          <a:off x="14033500" y="61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149451</xdr:rowOff>
    </xdr:from>
    <xdr:to>
      <xdr:col>76</xdr:col>
      <xdr:colOff>22225</xdr:colOff>
      <xdr:row>31</xdr:row>
      <xdr:rowOff>158087</xdr:rowOff>
    </xdr:to>
    <xdr:cxnSp macro="">
      <xdr:nvCxnSpPr>
        <xdr:cNvPr id="146" name="直線コネクタ 145">
          <a:extLst>
            <a:ext uri="{FF2B5EF4-FFF2-40B4-BE49-F238E27FC236}">
              <a16:creationId xmlns:a16="http://schemas.microsoft.com/office/drawing/2014/main" id="{AEE916BC-17FD-4132-B70C-A994F0846E04}"/>
            </a:ext>
          </a:extLst>
        </xdr:cNvPr>
        <xdr:cNvCxnSpPr/>
      </xdr:nvCxnSpPr>
      <xdr:spPr>
        <a:xfrm flipV="1">
          <a:off x="14084300" y="623592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64347</xdr:rowOff>
    </xdr:from>
    <xdr:to>
      <xdr:col>68</xdr:col>
      <xdr:colOff>123825</xdr:colOff>
      <xdr:row>31</xdr:row>
      <xdr:rowOff>165947</xdr:rowOff>
    </xdr:to>
    <xdr:sp macro="" textlink="">
      <xdr:nvSpPr>
        <xdr:cNvPr id="147" name="楕円 146">
          <a:extLst>
            <a:ext uri="{FF2B5EF4-FFF2-40B4-BE49-F238E27FC236}">
              <a16:creationId xmlns:a16="http://schemas.microsoft.com/office/drawing/2014/main" id="{71395AA9-BA66-4A4D-BA7A-D7CE7F9E25C6}"/>
            </a:ext>
          </a:extLst>
        </xdr:cNvPr>
        <xdr:cNvSpPr/>
      </xdr:nvSpPr>
      <xdr:spPr>
        <a:xfrm>
          <a:off x="13271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115147</xdr:rowOff>
    </xdr:from>
    <xdr:to>
      <xdr:col>72</xdr:col>
      <xdr:colOff>73025</xdr:colOff>
      <xdr:row>31</xdr:row>
      <xdr:rowOff>158087</xdr:rowOff>
    </xdr:to>
    <xdr:cxnSp macro="">
      <xdr:nvCxnSpPr>
        <xdr:cNvPr id="148" name="直線コネクタ 147">
          <a:extLst>
            <a:ext uri="{FF2B5EF4-FFF2-40B4-BE49-F238E27FC236}">
              <a16:creationId xmlns:a16="http://schemas.microsoft.com/office/drawing/2014/main" id="{314A5659-EA1B-46A9-9C94-7F6F2EE9359E}"/>
            </a:ext>
          </a:extLst>
        </xdr:cNvPr>
        <xdr:cNvCxnSpPr/>
      </xdr:nvCxnSpPr>
      <xdr:spPr>
        <a:xfrm>
          <a:off x="13322300" y="6201622"/>
          <a:ext cx="762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52592</xdr:rowOff>
    </xdr:from>
    <xdr:to>
      <xdr:col>64</xdr:col>
      <xdr:colOff>123825</xdr:colOff>
      <xdr:row>31</xdr:row>
      <xdr:rowOff>154192</xdr:rowOff>
    </xdr:to>
    <xdr:sp macro="" textlink="">
      <xdr:nvSpPr>
        <xdr:cNvPr id="149" name="楕円 148">
          <a:extLst>
            <a:ext uri="{FF2B5EF4-FFF2-40B4-BE49-F238E27FC236}">
              <a16:creationId xmlns:a16="http://schemas.microsoft.com/office/drawing/2014/main" id="{B8F4081D-37F9-4F53-8BE5-D5018A1E4FC6}"/>
            </a:ext>
          </a:extLst>
        </xdr:cNvPr>
        <xdr:cNvSpPr/>
      </xdr:nvSpPr>
      <xdr:spPr>
        <a:xfrm>
          <a:off x="12509500" y="61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103392</xdr:rowOff>
    </xdr:from>
    <xdr:to>
      <xdr:col>68</xdr:col>
      <xdr:colOff>73025</xdr:colOff>
      <xdr:row>31</xdr:row>
      <xdr:rowOff>115147</xdr:rowOff>
    </xdr:to>
    <xdr:cxnSp macro="">
      <xdr:nvCxnSpPr>
        <xdr:cNvPr id="150" name="直線コネクタ 149">
          <a:extLst>
            <a:ext uri="{FF2B5EF4-FFF2-40B4-BE49-F238E27FC236}">
              <a16:creationId xmlns:a16="http://schemas.microsoft.com/office/drawing/2014/main" id="{B4D642E8-3BFD-4489-A974-DF356577A936}"/>
            </a:ext>
          </a:extLst>
        </xdr:cNvPr>
        <xdr:cNvCxnSpPr/>
      </xdr:nvCxnSpPr>
      <xdr:spPr>
        <a:xfrm>
          <a:off x="12560300" y="6189867"/>
          <a:ext cx="762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7733</xdr:rowOff>
    </xdr:from>
    <xdr:to>
      <xdr:col>60</xdr:col>
      <xdr:colOff>123825</xdr:colOff>
      <xdr:row>31</xdr:row>
      <xdr:rowOff>109333</xdr:rowOff>
    </xdr:to>
    <xdr:sp macro="" textlink="">
      <xdr:nvSpPr>
        <xdr:cNvPr id="151" name="楕円 150">
          <a:extLst>
            <a:ext uri="{FF2B5EF4-FFF2-40B4-BE49-F238E27FC236}">
              <a16:creationId xmlns:a16="http://schemas.microsoft.com/office/drawing/2014/main" id="{F2CB1016-ECE0-4908-B3E4-397432A3DF6A}"/>
            </a:ext>
          </a:extLst>
        </xdr:cNvPr>
        <xdr:cNvSpPr/>
      </xdr:nvSpPr>
      <xdr:spPr>
        <a:xfrm>
          <a:off x="11747500" y="6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58533</xdr:rowOff>
    </xdr:from>
    <xdr:to>
      <xdr:col>64</xdr:col>
      <xdr:colOff>73025</xdr:colOff>
      <xdr:row>31</xdr:row>
      <xdr:rowOff>103392</xdr:rowOff>
    </xdr:to>
    <xdr:cxnSp macro="">
      <xdr:nvCxnSpPr>
        <xdr:cNvPr id="152" name="直線コネクタ 151">
          <a:extLst>
            <a:ext uri="{FF2B5EF4-FFF2-40B4-BE49-F238E27FC236}">
              <a16:creationId xmlns:a16="http://schemas.microsoft.com/office/drawing/2014/main" id="{CC89E67C-1D40-49DB-B002-874812691490}"/>
            </a:ext>
          </a:extLst>
        </xdr:cNvPr>
        <xdr:cNvCxnSpPr/>
      </xdr:nvCxnSpPr>
      <xdr:spPr>
        <a:xfrm>
          <a:off x="11798300" y="6145008"/>
          <a:ext cx="762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57CEACD8-BE72-4798-9368-186832AD47F5}"/>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E2644CC8-29DF-4648-BFCE-9F202BF3FC5B}"/>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D272789A-8BA4-46C0-AA91-22C9B850A344}"/>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F958BA01-E7C9-4673-8DF9-3A723F53C926}"/>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28564</xdr:rowOff>
    </xdr:from>
    <xdr:ext cx="469744" cy="259045"/>
    <xdr:sp macro="" textlink="">
      <xdr:nvSpPr>
        <xdr:cNvPr id="157" name="n_1mainValue債務償還比率">
          <a:extLst>
            <a:ext uri="{FF2B5EF4-FFF2-40B4-BE49-F238E27FC236}">
              <a16:creationId xmlns:a16="http://schemas.microsoft.com/office/drawing/2014/main" id="{67B407AF-3756-4E2C-BE53-ECC03A5CCBB0}"/>
            </a:ext>
          </a:extLst>
        </xdr:cNvPr>
        <xdr:cNvSpPr txBox="1"/>
      </xdr:nvSpPr>
      <xdr:spPr>
        <a:xfrm>
          <a:off x="13836727" y="62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157074</xdr:rowOff>
    </xdr:from>
    <xdr:ext cx="469744" cy="259045"/>
    <xdr:sp macro="" textlink="">
      <xdr:nvSpPr>
        <xdr:cNvPr id="158" name="n_2mainValue債務償還比率">
          <a:extLst>
            <a:ext uri="{FF2B5EF4-FFF2-40B4-BE49-F238E27FC236}">
              <a16:creationId xmlns:a16="http://schemas.microsoft.com/office/drawing/2014/main" id="{5A09376C-B9CF-493C-8420-839131AFBA27}"/>
            </a:ext>
          </a:extLst>
        </xdr:cNvPr>
        <xdr:cNvSpPr txBox="1"/>
      </xdr:nvSpPr>
      <xdr:spPr>
        <a:xfrm>
          <a:off x="13087427" y="62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145319</xdr:rowOff>
    </xdr:from>
    <xdr:ext cx="469744" cy="259045"/>
    <xdr:sp macro="" textlink="">
      <xdr:nvSpPr>
        <xdr:cNvPr id="159" name="n_3mainValue債務償還比率">
          <a:extLst>
            <a:ext uri="{FF2B5EF4-FFF2-40B4-BE49-F238E27FC236}">
              <a16:creationId xmlns:a16="http://schemas.microsoft.com/office/drawing/2014/main" id="{E87DC334-610D-4082-9C1D-6B4083495AD9}"/>
            </a:ext>
          </a:extLst>
        </xdr:cNvPr>
        <xdr:cNvSpPr txBox="1"/>
      </xdr:nvSpPr>
      <xdr:spPr>
        <a:xfrm>
          <a:off x="12325427" y="62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100460</xdr:rowOff>
    </xdr:from>
    <xdr:ext cx="469744" cy="259045"/>
    <xdr:sp macro="" textlink="">
      <xdr:nvSpPr>
        <xdr:cNvPr id="160" name="n_4mainValue債務償還比率">
          <a:extLst>
            <a:ext uri="{FF2B5EF4-FFF2-40B4-BE49-F238E27FC236}">
              <a16:creationId xmlns:a16="http://schemas.microsoft.com/office/drawing/2014/main" id="{21A429A1-A5C1-4DF4-8467-6B0734337635}"/>
            </a:ext>
          </a:extLst>
        </xdr:cNvPr>
        <xdr:cNvSpPr txBox="1"/>
      </xdr:nvSpPr>
      <xdr:spPr>
        <a:xfrm>
          <a:off x="11563427" y="61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0C59044-3FF5-4026-A41B-94936811A5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496DA4C-478C-4CE0-9BCA-A80C258098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9AE4746-F769-488A-853A-905223C554F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554FDAE-B825-46C3-AE4C-2300CAF8C65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7B34504-39E6-4D8A-99E3-F354B7B666D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1D866DF-0BD6-4C46-9EE7-E75183E0C82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7F6444-BD04-4761-BA00-B3528BD98F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E1F92D-E2CE-4BF3-8DBF-AEDB078654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81AD48-F360-4D10-ABD6-9184CCA9BA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38ABC5-63A9-464B-B9B3-8D006628E6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C1DB65-583D-48E0-BF28-B5721C1D6D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027C86-4ED9-4B07-AEF4-3D8FA746C2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918DA0-CEF1-4C1C-8DF1-960EAD904C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1CB398-B22E-4D15-8572-7EA36FE5B1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3B55C0-C481-41F3-ABBA-23F8458D6C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603E25-107F-4747-9301-88CAEBA5D2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2CEF81-03C5-4F07-94FA-F997209844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B598A8-5540-4659-BF41-D30822AF59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66A434-F855-4E83-9D61-BD1175D52E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FEB899-5375-49F2-A52F-0FB015813C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713C56-9C09-4A31-BEB0-451AB2F01D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D9C73E-642A-4E21-B4EB-BA1C72FA2F4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122E92-607C-45AB-9C8D-0FAAA9695E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1137EF-96D8-4C7C-B4DC-49090976B1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9783D5-C420-422E-A0CB-39ECD02EA0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F99849-F2F6-4492-B025-E9D112796B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94AA65-A530-41C4-ACC1-5586DA3D58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435629-815F-481A-80A8-C20CB7FD5B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0629EA-994E-41C7-9020-8FFC30EF19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C34916-FA25-480A-923C-FACB98F942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A1C60F-D7FC-4F0F-85E8-45EAD1A24E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A35BC7-4AD8-417E-9448-7A9E9D55C6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CA73A9-4257-459E-8129-D3D5217422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8C3878-14B3-44EC-AC0D-C09D34C56A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871841-1407-46B0-868E-A4399B6CD5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CD7D91-6A46-4B71-89F5-C833352827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AD1F7C-FC94-455C-8965-8D4B826DBB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139E3E-83AA-4F4C-8C92-0BA9556B0C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F6F5A0-3600-4114-9924-D364EB5E74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0B5247-F4AF-49EF-94E2-38799843E1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8DC5C1-9430-454A-ABBD-C2CE250BD3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B11020-C507-435C-A53F-371CFB249D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DCDFFE-A8E1-49E3-9413-1B2AD8B5C2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6DA115-646A-416F-AD09-85C42F1481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14E6B0-D7CE-4638-935E-36E7F2EEFD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757F02-28A2-4556-9DC5-405FFCE03F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698607-404C-41F7-AD4C-4BAF6162D0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49EA88-67AF-44F2-AA93-DE6387A672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FAC9E45-F0A4-46DA-8544-ADD2E294D1C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5E82C44-144D-46C3-95F8-1BB87294BCD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B9E038D-3B97-4979-B316-2EA98A6594B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082E9DD-07EF-4F7E-A443-421E42FDCC2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65E5D61-BE5D-41E8-81C8-8C7D8B9D0E6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815F2A-2DF2-4FEC-A64C-E639A40562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B0F28B-6D42-4A11-B425-8C3954E9F1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E3B8298-ECAA-4F83-A492-BEDB290B051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DA20CC-7E26-4968-B94B-EECBA5490B6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E63358E-5F57-4184-907E-1A34F037693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B41B1F-B7D9-4A61-AE51-D063363A86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F1CEBE5-2523-48FA-8E2E-2A4C4A22D5B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43F7BC3-ADB5-4425-824D-FA9D9DB17A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D507922-582D-4BAD-812D-4D85838CF66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69ED9441-3FBC-4A4A-B7FC-2563CCBADB7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7417136E-3294-4866-9389-85B9CBDE7446}"/>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40DC5ECE-B8DB-4AE7-9BEE-5F3418585279}"/>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D1B16C9A-4134-4581-9172-0784ABCCB9DD}"/>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7650CDD0-F6F8-4EC0-8491-19F2876166F7}"/>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5B283607-83D3-4AD7-B4CE-839F6B469EA3}"/>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83E92114-9017-4665-8E74-72FBC319680D}"/>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32C8940-6A9E-439D-AB72-B75ECCC8D7BC}"/>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9E27F9C1-F989-4D67-B0FA-E1FB44953D58}"/>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AE6F71B-5AD2-4B4D-8503-7FA0C5AC5BCE}"/>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41A8ED-AEC3-41F5-A9EC-FE7032C772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477F55-6ADE-484A-800B-5BFEF1A5B3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2F9FF6-5E0A-4DC8-82F4-3CC13E2086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7C7CEE-BBE1-478F-B1A4-3B5BA9F076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51C08A-92A3-4941-9D1B-D3640F4911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9992A2C0-6EEF-4E2B-A79A-2A75A0F128E3}"/>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1E531C5B-B149-4FF4-A25B-F6E24BE022C0}"/>
            </a:ext>
          </a:extLst>
        </xdr:cNvPr>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a:extLst>
            <a:ext uri="{FF2B5EF4-FFF2-40B4-BE49-F238E27FC236}">
              <a16:creationId xmlns:a16="http://schemas.microsoft.com/office/drawing/2014/main" id="{8B27F08F-878B-4F8C-8B8F-A0D1E4AB1BB9}"/>
            </a:ext>
          </a:extLst>
        </xdr:cNvPr>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902D0065-B9F8-4B04-80B5-CE2078947F48}"/>
            </a:ext>
          </a:extLst>
        </xdr:cNvPr>
        <xdr:cNvCxnSpPr/>
      </xdr:nvCxnSpPr>
      <xdr:spPr>
        <a:xfrm>
          <a:off x="3797300" y="65893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a:extLst>
            <a:ext uri="{FF2B5EF4-FFF2-40B4-BE49-F238E27FC236}">
              <a16:creationId xmlns:a16="http://schemas.microsoft.com/office/drawing/2014/main" id="{3A64BFEB-B2D3-421B-A685-DFCBDBE4E66B}"/>
            </a:ext>
          </a:extLst>
        </xdr:cNvPr>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66EADCF9-5AA4-4CE3-86DB-20DE0CC4CFDC}"/>
            </a:ext>
          </a:extLst>
        </xdr:cNvPr>
        <xdr:cNvCxnSpPr/>
      </xdr:nvCxnSpPr>
      <xdr:spPr>
        <a:xfrm>
          <a:off x="2908300" y="655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a:extLst>
            <a:ext uri="{FF2B5EF4-FFF2-40B4-BE49-F238E27FC236}">
              <a16:creationId xmlns:a16="http://schemas.microsoft.com/office/drawing/2014/main" id="{3C6D81CD-9E04-400E-B06F-557578BF9FAB}"/>
            </a:ext>
          </a:extLst>
        </xdr:cNvPr>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36195</xdr:rowOff>
    </xdr:to>
    <xdr:cxnSp macro="">
      <xdr:nvCxnSpPr>
        <xdr:cNvPr id="80" name="直線コネクタ 79">
          <a:extLst>
            <a:ext uri="{FF2B5EF4-FFF2-40B4-BE49-F238E27FC236}">
              <a16:creationId xmlns:a16="http://schemas.microsoft.com/office/drawing/2014/main" id="{25937A79-F509-4815-93C0-2E17AAF15EEB}"/>
            </a:ext>
          </a:extLst>
        </xdr:cNvPr>
        <xdr:cNvCxnSpPr/>
      </xdr:nvCxnSpPr>
      <xdr:spPr>
        <a:xfrm>
          <a:off x="2019300" y="65322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id="{20541FFB-EE05-4FB0-B287-F9F366B273E3}"/>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17145</xdr:rowOff>
    </xdr:to>
    <xdr:cxnSp macro="">
      <xdr:nvCxnSpPr>
        <xdr:cNvPr id="82" name="直線コネクタ 81">
          <a:extLst>
            <a:ext uri="{FF2B5EF4-FFF2-40B4-BE49-F238E27FC236}">
              <a16:creationId xmlns:a16="http://schemas.microsoft.com/office/drawing/2014/main" id="{8FC795FA-C5CD-4416-913C-2AB2FD59F57B}"/>
            </a:ext>
          </a:extLst>
        </xdr:cNvPr>
        <xdr:cNvCxnSpPr/>
      </xdr:nvCxnSpPr>
      <xdr:spPr>
        <a:xfrm>
          <a:off x="1130300" y="649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896614CA-AD1C-4F97-9E71-F1C5DE612A86}"/>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27239BD4-C149-473F-837F-98EA337281AB}"/>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6E09A07C-660B-456F-A762-0578A67615E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B8AE3C23-377E-4609-90F6-0755F0D4BEEB}"/>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id="{12CA7A9A-7564-4122-83CC-D0BF03C6EA3F}"/>
            </a:ext>
          </a:extLst>
        </xdr:cNvPr>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a:extLst>
            <a:ext uri="{FF2B5EF4-FFF2-40B4-BE49-F238E27FC236}">
              <a16:creationId xmlns:a16="http://schemas.microsoft.com/office/drawing/2014/main" id="{83B3A60F-4F9E-4F53-B7F7-F2096D7C2D58}"/>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AD4E2D23-9AC4-4993-84EF-6C9D62C27C93}"/>
            </a:ext>
          </a:extLst>
        </xdr:cNvPr>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62DE48F9-D78F-41C1-8592-5AE54C3A6904}"/>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C0B488B-8282-4D5E-9145-933BCD731A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457DDB4-8C92-463D-BFA5-70983D5948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AC68FD-4EC3-4B9A-AC46-607FB75605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7D7DA4F-7736-49F1-9FFE-D3A5ED50ED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A00533C-98C3-4D13-A36B-636DC18569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C6C7796-196F-4A90-98DE-C652822C37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68AC02-481A-40C0-9565-0464627DD6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F5EE7B6-3D1A-42A3-B736-AD2F125C6E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BC4BAC3-5D1F-4A9D-9261-2BA5617D71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9E0E95B-E04D-4073-9D31-2B9E78E35A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85438276-2762-46BD-859D-FA11E451330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572C7B59-5775-4460-B678-E4EE05DC7F6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77F1ED3-8DD1-4471-9C0B-1FA7D68BED4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AB5B66DB-8E6E-4D5A-AE8C-5341B184FCD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18187F5-6BC5-46EB-ACA7-E7FD69249AE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2AE96D25-7B63-4DFB-9955-F317687C091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3A99D58-1A29-400C-B2A1-CA053C4A1C9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C4EBE8AA-C2B7-4F91-9EF0-DBBB8B98C24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70F5BB5-390C-4F9A-B306-E9D371A25AD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A687B460-1BB9-4D5A-8D61-D143DB5B73C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FFA7E2C-0268-4A58-A24D-6887C4E16B4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C89119FF-3840-435C-8A87-F84ACB17455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AED0ECC-7D61-421E-A89C-883A2990A5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62943004-F89B-42DD-B912-E6B965565DB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6AA1B644-D397-4364-8FCC-2B22FA0B1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4ECD0D8E-8F1B-4F75-A504-98AA2135E2A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946A37F4-0A0F-4BA4-8225-E3000E44E008}"/>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9DE70A7A-FF63-44C7-9E53-A3567992868F}"/>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AD9EDBB7-AF1D-4EC7-B626-205987FED907}"/>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130F7F9E-00DA-488A-86D2-44ECC6B7DBF4}"/>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ADACCD9D-CB36-4BEE-9905-CB304B84E6BE}"/>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FB3AD047-97FC-448F-993B-04EC2C93F8A5}"/>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6F26A4F-EFFC-4FF4-BDF1-91BB49CC4F2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923A910D-F59E-4DB2-A1B3-76415B113E05}"/>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4177A52C-DE0A-4FB6-8A65-D0A047697CB7}"/>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805645C6-355C-40E7-A5EB-FF8ED659D4DA}"/>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C5E96A-B489-455A-89BF-390051951C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557915-DE61-49B8-9715-4B2AA136A6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E5E7322-A3D1-4F2A-977B-37EE52F466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E995371-2FAA-4112-9456-692EE045E7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A9C17D7-4E40-46FA-AD75-DF3658450E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22352</xdr:rowOff>
    </xdr:from>
    <xdr:to>
      <xdr:col>55</xdr:col>
      <xdr:colOff>50800</xdr:colOff>
      <xdr:row>37</xdr:row>
      <xdr:rowOff>123952</xdr:rowOff>
    </xdr:to>
    <xdr:sp macro="" textlink="">
      <xdr:nvSpPr>
        <xdr:cNvPr id="132" name="楕円 131">
          <a:extLst>
            <a:ext uri="{FF2B5EF4-FFF2-40B4-BE49-F238E27FC236}">
              <a16:creationId xmlns:a16="http://schemas.microsoft.com/office/drawing/2014/main" id="{51978302-6DC3-4C74-B1E4-6BF423F88CBF}"/>
            </a:ext>
          </a:extLst>
        </xdr:cNvPr>
        <xdr:cNvSpPr/>
      </xdr:nvSpPr>
      <xdr:spPr>
        <a:xfrm>
          <a:off x="10426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45229</xdr:rowOff>
    </xdr:from>
    <xdr:ext cx="469744" cy="259045"/>
    <xdr:sp macro="" textlink="">
      <xdr:nvSpPr>
        <xdr:cNvPr id="133" name="【道路】&#10;一人当たり延長該当値テキスト">
          <a:extLst>
            <a:ext uri="{FF2B5EF4-FFF2-40B4-BE49-F238E27FC236}">
              <a16:creationId xmlns:a16="http://schemas.microsoft.com/office/drawing/2014/main" id="{7F304239-DFED-4C87-95F6-FB503CDF6E75}"/>
            </a:ext>
          </a:extLst>
        </xdr:cNvPr>
        <xdr:cNvSpPr txBox="1"/>
      </xdr:nvSpPr>
      <xdr:spPr>
        <a:xfrm>
          <a:off x="10515600"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29319</xdr:rowOff>
    </xdr:from>
    <xdr:to>
      <xdr:col>50</xdr:col>
      <xdr:colOff>165100</xdr:colOff>
      <xdr:row>37</xdr:row>
      <xdr:rowOff>130919</xdr:rowOff>
    </xdr:to>
    <xdr:sp macro="" textlink="">
      <xdr:nvSpPr>
        <xdr:cNvPr id="134" name="楕円 133">
          <a:extLst>
            <a:ext uri="{FF2B5EF4-FFF2-40B4-BE49-F238E27FC236}">
              <a16:creationId xmlns:a16="http://schemas.microsoft.com/office/drawing/2014/main" id="{1AFC7DD7-3964-450F-A0C9-E83C3DC0D8C0}"/>
            </a:ext>
          </a:extLst>
        </xdr:cNvPr>
        <xdr:cNvSpPr/>
      </xdr:nvSpPr>
      <xdr:spPr>
        <a:xfrm>
          <a:off x="9588500" y="63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73152</xdr:rowOff>
    </xdr:from>
    <xdr:to>
      <xdr:col>55</xdr:col>
      <xdr:colOff>0</xdr:colOff>
      <xdr:row>37</xdr:row>
      <xdr:rowOff>80119</xdr:rowOff>
    </xdr:to>
    <xdr:cxnSp macro="">
      <xdr:nvCxnSpPr>
        <xdr:cNvPr id="135" name="直線コネクタ 134">
          <a:extLst>
            <a:ext uri="{FF2B5EF4-FFF2-40B4-BE49-F238E27FC236}">
              <a16:creationId xmlns:a16="http://schemas.microsoft.com/office/drawing/2014/main" id="{DDAE39D0-5DC6-4999-B481-C79C697049B5}"/>
            </a:ext>
          </a:extLst>
        </xdr:cNvPr>
        <xdr:cNvCxnSpPr/>
      </xdr:nvCxnSpPr>
      <xdr:spPr>
        <a:xfrm flipV="1">
          <a:off x="9639300" y="6416802"/>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29101</xdr:rowOff>
    </xdr:from>
    <xdr:to>
      <xdr:col>46</xdr:col>
      <xdr:colOff>38100</xdr:colOff>
      <xdr:row>37</xdr:row>
      <xdr:rowOff>130701</xdr:rowOff>
    </xdr:to>
    <xdr:sp macro="" textlink="">
      <xdr:nvSpPr>
        <xdr:cNvPr id="136" name="楕円 135">
          <a:extLst>
            <a:ext uri="{FF2B5EF4-FFF2-40B4-BE49-F238E27FC236}">
              <a16:creationId xmlns:a16="http://schemas.microsoft.com/office/drawing/2014/main" id="{FCDD627C-FAFA-4FBA-84F1-CC08C2DA0ECB}"/>
            </a:ext>
          </a:extLst>
        </xdr:cNvPr>
        <xdr:cNvSpPr/>
      </xdr:nvSpPr>
      <xdr:spPr>
        <a:xfrm>
          <a:off x="8699500" y="63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79901</xdr:rowOff>
    </xdr:from>
    <xdr:to>
      <xdr:col>50</xdr:col>
      <xdr:colOff>114300</xdr:colOff>
      <xdr:row>37</xdr:row>
      <xdr:rowOff>80119</xdr:rowOff>
    </xdr:to>
    <xdr:cxnSp macro="">
      <xdr:nvCxnSpPr>
        <xdr:cNvPr id="137" name="直線コネクタ 136">
          <a:extLst>
            <a:ext uri="{FF2B5EF4-FFF2-40B4-BE49-F238E27FC236}">
              <a16:creationId xmlns:a16="http://schemas.microsoft.com/office/drawing/2014/main" id="{F9B87758-0DF4-4AD7-943E-25AD4368F660}"/>
            </a:ext>
          </a:extLst>
        </xdr:cNvPr>
        <xdr:cNvCxnSpPr/>
      </xdr:nvCxnSpPr>
      <xdr:spPr>
        <a:xfrm>
          <a:off x="8750300" y="642355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16692</xdr:rowOff>
    </xdr:from>
    <xdr:to>
      <xdr:col>41</xdr:col>
      <xdr:colOff>101600</xdr:colOff>
      <xdr:row>37</xdr:row>
      <xdr:rowOff>118292</xdr:rowOff>
    </xdr:to>
    <xdr:sp macro="" textlink="">
      <xdr:nvSpPr>
        <xdr:cNvPr id="138" name="楕円 137">
          <a:extLst>
            <a:ext uri="{FF2B5EF4-FFF2-40B4-BE49-F238E27FC236}">
              <a16:creationId xmlns:a16="http://schemas.microsoft.com/office/drawing/2014/main" id="{01DAC24C-8BE6-4E0B-8B7A-717611EC7274}"/>
            </a:ext>
          </a:extLst>
        </xdr:cNvPr>
        <xdr:cNvSpPr/>
      </xdr:nvSpPr>
      <xdr:spPr>
        <a:xfrm>
          <a:off x="7810500" y="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67492</xdr:rowOff>
    </xdr:from>
    <xdr:to>
      <xdr:col>45</xdr:col>
      <xdr:colOff>177800</xdr:colOff>
      <xdr:row>37</xdr:row>
      <xdr:rowOff>79901</xdr:rowOff>
    </xdr:to>
    <xdr:cxnSp macro="">
      <xdr:nvCxnSpPr>
        <xdr:cNvPr id="139" name="直線コネクタ 138">
          <a:extLst>
            <a:ext uri="{FF2B5EF4-FFF2-40B4-BE49-F238E27FC236}">
              <a16:creationId xmlns:a16="http://schemas.microsoft.com/office/drawing/2014/main" id="{6A22491C-D1E8-48E0-8384-36DDD20C24CE}"/>
            </a:ext>
          </a:extLst>
        </xdr:cNvPr>
        <xdr:cNvCxnSpPr/>
      </xdr:nvCxnSpPr>
      <xdr:spPr>
        <a:xfrm>
          <a:off x="7861300" y="6411142"/>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14841</xdr:rowOff>
    </xdr:from>
    <xdr:to>
      <xdr:col>36</xdr:col>
      <xdr:colOff>165100</xdr:colOff>
      <xdr:row>37</xdr:row>
      <xdr:rowOff>116441</xdr:rowOff>
    </xdr:to>
    <xdr:sp macro="" textlink="">
      <xdr:nvSpPr>
        <xdr:cNvPr id="140" name="楕円 139">
          <a:extLst>
            <a:ext uri="{FF2B5EF4-FFF2-40B4-BE49-F238E27FC236}">
              <a16:creationId xmlns:a16="http://schemas.microsoft.com/office/drawing/2014/main" id="{E32F3D84-802B-488C-8BCA-90E3F92F6C3E}"/>
            </a:ext>
          </a:extLst>
        </xdr:cNvPr>
        <xdr:cNvSpPr/>
      </xdr:nvSpPr>
      <xdr:spPr>
        <a:xfrm>
          <a:off x="6921500" y="63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65641</xdr:rowOff>
    </xdr:from>
    <xdr:to>
      <xdr:col>41</xdr:col>
      <xdr:colOff>50800</xdr:colOff>
      <xdr:row>37</xdr:row>
      <xdr:rowOff>67492</xdr:rowOff>
    </xdr:to>
    <xdr:cxnSp macro="">
      <xdr:nvCxnSpPr>
        <xdr:cNvPr id="141" name="直線コネクタ 140">
          <a:extLst>
            <a:ext uri="{FF2B5EF4-FFF2-40B4-BE49-F238E27FC236}">
              <a16:creationId xmlns:a16="http://schemas.microsoft.com/office/drawing/2014/main" id="{7EEEFFDD-E381-4280-86F7-16CF4EC59599}"/>
            </a:ext>
          </a:extLst>
        </xdr:cNvPr>
        <xdr:cNvCxnSpPr/>
      </xdr:nvCxnSpPr>
      <xdr:spPr>
        <a:xfrm>
          <a:off x="6972300" y="640929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2ADB2A1D-2FB3-4C74-B0B4-52A53A507F55}"/>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D99C3E50-2E99-47A4-9D2C-58E435F94FC4}"/>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361C58EE-780B-4D78-82C0-605BF15B478A}"/>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DF1A812F-5F09-4964-865E-C1A0319953F5}"/>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147446</xdr:rowOff>
    </xdr:from>
    <xdr:ext cx="469744" cy="259045"/>
    <xdr:sp macro="" textlink="">
      <xdr:nvSpPr>
        <xdr:cNvPr id="146" name="n_1mainValue【道路】&#10;一人当たり延長">
          <a:extLst>
            <a:ext uri="{FF2B5EF4-FFF2-40B4-BE49-F238E27FC236}">
              <a16:creationId xmlns:a16="http://schemas.microsoft.com/office/drawing/2014/main" id="{97D5CC6C-A530-4408-BA65-BEC6D3FCF9BB}"/>
            </a:ext>
          </a:extLst>
        </xdr:cNvPr>
        <xdr:cNvSpPr txBox="1"/>
      </xdr:nvSpPr>
      <xdr:spPr>
        <a:xfrm>
          <a:off x="9391727" y="61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147228</xdr:rowOff>
    </xdr:from>
    <xdr:ext cx="469744" cy="259045"/>
    <xdr:sp macro="" textlink="">
      <xdr:nvSpPr>
        <xdr:cNvPr id="147" name="n_2mainValue【道路】&#10;一人当たり延長">
          <a:extLst>
            <a:ext uri="{FF2B5EF4-FFF2-40B4-BE49-F238E27FC236}">
              <a16:creationId xmlns:a16="http://schemas.microsoft.com/office/drawing/2014/main" id="{0BA2DF30-B862-48DB-8207-23A7E90B2871}"/>
            </a:ext>
          </a:extLst>
        </xdr:cNvPr>
        <xdr:cNvSpPr txBox="1"/>
      </xdr:nvSpPr>
      <xdr:spPr>
        <a:xfrm>
          <a:off x="8515427" y="61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134819</xdr:rowOff>
    </xdr:from>
    <xdr:ext cx="469744" cy="259045"/>
    <xdr:sp macro="" textlink="">
      <xdr:nvSpPr>
        <xdr:cNvPr id="148" name="n_3mainValue【道路】&#10;一人当たり延長">
          <a:extLst>
            <a:ext uri="{FF2B5EF4-FFF2-40B4-BE49-F238E27FC236}">
              <a16:creationId xmlns:a16="http://schemas.microsoft.com/office/drawing/2014/main" id="{6BF90535-8F2A-4552-BE23-7DB354CF52D8}"/>
            </a:ext>
          </a:extLst>
        </xdr:cNvPr>
        <xdr:cNvSpPr txBox="1"/>
      </xdr:nvSpPr>
      <xdr:spPr>
        <a:xfrm>
          <a:off x="7626427" y="61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132968</xdr:rowOff>
    </xdr:from>
    <xdr:ext cx="469744" cy="259045"/>
    <xdr:sp macro="" textlink="">
      <xdr:nvSpPr>
        <xdr:cNvPr id="149" name="n_4mainValue【道路】&#10;一人当たり延長">
          <a:extLst>
            <a:ext uri="{FF2B5EF4-FFF2-40B4-BE49-F238E27FC236}">
              <a16:creationId xmlns:a16="http://schemas.microsoft.com/office/drawing/2014/main" id="{2F8D7E1A-DFD6-480D-A72A-D384208D74E3}"/>
            </a:ext>
          </a:extLst>
        </xdr:cNvPr>
        <xdr:cNvSpPr txBox="1"/>
      </xdr:nvSpPr>
      <xdr:spPr>
        <a:xfrm>
          <a:off x="6737427" y="613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432EDC1-1E21-4C69-B80C-21C6561424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B545B86-40F1-43FA-BD36-C594E81EEF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7F28B7F-42F9-4E18-A628-A2A5885F84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F5602B0-338E-4182-8021-72109BD78E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0A6F8F1-6347-4E01-9D51-690EFE9FA2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7E2717D-8DFD-42BB-BB3E-0CB34294C8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6B8BE12-C711-4F6B-9D74-76D584313C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0BF0202-385A-4DD8-9CBF-5625D1E7DE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9E4490A-A805-4853-8123-B1CDF20D04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DDCE26A-7EAF-403F-9E11-157EFC57C7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17F67BE-C4AC-4477-9509-98667EA41F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F1990155-687E-4243-AEA2-BDDD111A384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B8E16836-D04D-4264-A45B-DEB2D272B0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F57B50FB-06D5-433C-AEBD-12501C5FB9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9040F51A-7D1D-4BA7-B0E3-CB1B85FCD6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47B55549-EAB2-46A5-88C8-5460B2D61E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3FE4E33E-A8BE-49A9-9505-15AF18FD31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9B877C9-685E-4615-992E-84430E21B5E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29269D26-27BE-4D35-85AD-636E84F1FA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74F55D8E-D88D-4AA5-A9B4-B759491435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66D17E1-C68E-4B2C-82D6-76207FB15A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1F460B62-33A1-4E5E-BAE7-5D40BCA0A2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BF84B6D2-4F29-48BA-A754-E32DAE28F7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5B43BE1C-4B4B-44B5-91B4-33CEC38D9F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EB6C4D68-D022-471E-9EB3-3ECE06066C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6B48D6A5-9ACB-4BC0-BBC3-180C38049262}"/>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3E9A9DC-07F6-4B0C-BD00-C29599DCCD7B}"/>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C05E08DF-29CA-4689-9BFF-665558920F5D}"/>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AF646ED2-3710-48BF-9271-203E317F772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93ADE0EE-1ED4-481C-B2D5-8D1B7923D436}"/>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32FA9A2-6D32-480F-9FBA-2D15A7A41604}"/>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79EB6308-A16B-4EAA-BE89-46B06DFC269C}"/>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6066E3C5-D03A-432C-AC6C-66EE824E3DF5}"/>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EB59368C-5F74-4DCE-BC89-49E2551B1F62}"/>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51E94D64-6818-4A43-B131-357FC2115002}"/>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A47ACBD4-FE5A-4D5E-83AF-2CAE6EC86A74}"/>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906036-160D-416E-9714-C4ED0F9E2B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C3395FD-01D6-4C4F-94A1-AA00C5241C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4F4A305-6C79-4A45-A817-2F73001B4B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4AAB4FC-67C3-4D5B-A1D2-5A2BADE91D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A82CABD-8770-4067-A397-7A65EB994D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91" name="楕円 190">
          <a:extLst>
            <a:ext uri="{FF2B5EF4-FFF2-40B4-BE49-F238E27FC236}">
              <a16:creationId xmlns:a16="http://schemas.microsoft.com/office/drawing/2014/main" id="{A321E693-DAF7-4737-8790-926327C7BF69}"/>
            </a:ext>
          </a:extLst>
        </xdr:cNvPr>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8CBD5A6-B0EF-447B-9800-042E1826883E}"/>
            </a:ext>
          </a:extLst>
        </xdr:cNvPr>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3" name="楕円 192">
          <a:extLst>
            <a:ext uri="{FF2B5EF4-FFF2-40B4-BE49-F238E27FC236}">
              <a16:creationId xmlns:a16="http://schemas.microsoft.com/office/drawing/2014/main" id="{A70E5F02-FCBC-4416-9390-470692919A56}"/>
            </a:ext>
          </a:extLst>
        </xdr:cNvPr>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158387</xdr:rowOff>
    </xdr:to>
    <xdr:cxnSp macro="">
      <xdr:nvCxnSpPr>
        <xdr:cNvPr id="194" name="直線コネクタ 193">
          <a:extLst>
            <a:ext uri="{FF2B5EF4-FFF2-40B4-BE49-F238E27FC236}">
              <a16:creationId xmlns:a16="http://schemas.microsoft.com/office/drawing/2014/main" id="{FD8E6EEB-19C9-4B00-A76E-72EECB9E40F4}"/>
            </a:ext>
          </a:extLst>
        </xdr:cNvPr>
        <xdr:cNvCxnSpPr/>
      </xdr:nvCxnSpPr>
      <xdr:spPr>
        <a:xfrm>
          <a:off x="3797300" y="104159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5" name="楕円 194">
          <a:extLst>
            <a:ext uri="{FF2B5EF4-FFF2-40B4-BE49-F238E27FC236}">
              <a16:creationId xmlns:a16="http://schemas.microsoft.com/office/drawing/2014/main" id="{F6B93CDF-13A5-4C20-A938-871A6D04C5B6}"/>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96" name="直線コネクタ 195">
          <a:extLst>
            <a:ext uri="{FF2B5EF4-FFF2-40B4-BE49-F238E27FC236}">
              <a16:creationId xmlns:a16="http://schemas.microsoft.com/office/drawing/2014/main" id="{861C2AA9-9CA1-43A7-AE96-814895F74272}"/>
            </a:ext>
          </a:extLst>
        </xdr:cNvPr>
        <xdr:cNvCxnSpPr/>
      </xdr:nvCxnSpPr>
      <xdr:spPr>
        <a:xfrm>
          <a:off x="2908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7" name="楕円 196">
          <a:extLst>
            <a:ext uri="{FF2B5EF4-FFF2-40B4-BE49-F238E27FC236}">
              <a16:creationId xmlns:a16="http://schemas.microsoft.com/office/drawing/2014/main" id="{FF8B60A2-A075-43D2-A6D3-C71478FBE5F3}"/>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101237</xdr:rowOff>
    </xdr:to>
    <xdr:cxnSp macro="">
      <xdr:nvCxnSpPr>
        <xdr:cNvPr id="198" name="直線コネクタ 197">
          <a:extLst>
            <a:ext uri="{FF2B5EF4-FFF2-40B4-BE49-F238E27FC236}">
              <a16:creationId xmlns:a16="http://schemas.microsoft.com/office/drawing/2014/main" id="{295448F5-7D7A-4DC3-81C5-B131C15BEF0E}"/>
            </a:ext>
          </a:extLst>
        </xdr:cNvPr>
        <xdr:cNvCxnSpPr/>
      </xdr:nvCxnSpPr>
      <xdr:spPr>
        <a:xfrm>
          <a:off x="2019300" y="103604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9" name="楕円 198">
          <a:extLst>
            <a:ext uri="{FF2B5EF4-FFF2-40B4-BE49-F238E27FC236}">
              <a16:creationId xmlns:a16="http://schemas.microsoft.com/office/drawing/2014/main" id="{174030C5-0D29-4FB0-856E-114E685A7B47}"/>
            </a:ext>
          </a:extLst>
        </xdr:cNvPr>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73478</xdr:rowOff>
    </xdr:to>
    <xdr:cxnSp macro="">
      <xdr:nvCxnSpPr>
        <xdr:cNvPr id="200" name="直線コネクタ 199">
          <a:extLst>
            <a:ext uri="{FF2B5EF4-FFF2-40B4-BE49-F238E27FC236}">
              <a16:creationId xmlns:a16="http://schemas.microsoft.com/office/drawing/2014/main" id="{A32AF0BD-C931-4E0B-909B-68A48DC60E95}"/>
            </a:ext>
          </a:extLst>
        </xdr:cNvPr>
        <xdr:cNvCxnSpPr/>
      </xdr:nvCxnSpPr>
      <xdr:spPr>
        <a:xfrm>
          <a:off x="1130300" y="103359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1745FE81-E12F-4B61-A4AB-C2530DFF62B3}"/>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2BAFE46-C6E5-410B-A147-677892E24935}"/>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C049430-568F-4B3B-9D2F-CE5E4B8A55D2}"/>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160FFF5-9013-4BB4-9BA7-2669FCE51A45}"/>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C3578598-E48B-44E0-9275-71B5E9714549}"/>
            </a:ext>
          </a:extLst>
        </xdr:cNvPr>
        <xdr:cNvSpPr txBox="1"/>
      </xdr:nvSpPr>
      <xdr:spPr>
        <a:xfrm>
          <a:off x="35820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5AB74BB-34A5-4F62-92E8-52372C6D93D5}"/>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11C7291-063A-46FB-90FF-9D0C4879FEE3}"/>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991C586-E23C-4BCA-845A-8C80124E667F}"/>
            </a:ext>
          </a:extLst>
        </xdr:cNvPr>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94454B0-B1F0-4998-8349-A2DB3C3E25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2EA4B62-DC10-403E-BD4C-359B194842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65588B8C-343A-4163-B415-8F9536FD37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B93A41F-0EED-4DB0-AC5D-B5E26A7053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46DD3C2-3EA3-4131-A737-755FB36976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3D63939-950E-4FCD-80F0-3B9A6E3F3F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EBD574C-B31C-48BD-BB23-2DFDD3B80C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94E344F-1583-4E53-9442-984E67B8B4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96348C5-8352-4E17-B19C-6ED7B7D219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7AF653FC-A007-471B-8F33-6DB0CAC957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A79809AA-2343-477C-B0DC-44E2D89AE6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1B46E486-2D58-435C-82C8-BAD00828023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7885AE2A-2DCB-44E2-92EC-A4016E218E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8C1578AC-827D-4F91-9D1F-B35E3AD62A9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945EC56-751B-4717-917F-A2D2DC7EF9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5928CBC9-EEBC-4EED-BC37-8E9E33FF6E5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321B5DA-4A9E-4A95-940A-5C960B72A0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8A5F765-E62E-4A29-BDCA-62B033776BC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B586B40-4AFD-468C-9B0B-17F1BE98648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AB32ED5B-BE13-49C0-AC4F-13F4E409B7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820072D-CABE-4C43-B9E5-EF0C7578EC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A7C0091B-B142-4B3F-AB21-20253EEF066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EEF6627-E55B-4EF9-9986-162F56509B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746F05FC-CBD4-4D07-8097-9D9B36F97095}"/>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4408D80-DE09-412C-9A47-869ECA8E389A}"/>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9A4C0DE8-6E33-43E6-9925-EED26238950B}"/>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4298514-6011-4F31-A6E0-8DBC5273CD71}"/>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11B98415-9F51-4FAA-B4E2-6A59A3ABD703}"/>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43F85CF2-D81D-4D95-A747-B4D17B182285}"/>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AFCFC68-C8D7-4591-A564-221E611B0907}"/>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70B8D74B-C6B8-4D91-BAFB-3452F977736A}"/>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7259B0E5-984F-444C-B3B3-FA6F182E381F}"/>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698053FE-AF01-428E-9FF9-A2FEBAD6CC4B}"/>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11F2B12A-B0BE-41FE-B9AB-5DFA8211DCE5}"/>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6D8C1B-15F4-4662-8C86-F097B91EC5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4AE41B-BF92-4E9F-9A0F-0949B8F11A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311D66B-F768-4D93-ABBF-87C21E4F56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CBAF04C-97DD-4C3F-92C3-8A019B9AE7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9B7A5A9-FCF9-4E18-A6A4-FE5FD3B2C0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13711</xdr:rowOff>
    </xdr:from>
    <xdr:to>
      <xdr:col>55</xdr:col>
      <xdr:colOff>50800</xdr:colOff>
      <xdr:row>60</xdr:row>
      <xdr:rowOff>115311</xdr:rowOff>
    </xdr:to>
    <xdr:sp macro="" textlink="">
      <xdr:nvSpPr>
        <xdr:cNvPr id="248" name="楕円 247">
          <a:extLst>
            <a:ext uri="{FF2B5EF4-FFF2-40B4-BE49-F238E27FC236}">
              <a16:creationId xmlns:a16="http://schemas.microsoft.com/office/drawing/2014/main" id="{2127E440-52F8-4B6B-81BA-60E3F2656252}"/>
            </a:ext>
          </a:extLst>
        </xdr:cNvPr>
        <xdr:cNvSpPr/>
      </xdr:nvSpPr>
      <xdr:spPr>
        <a:xfrm>
          <a:off x="10426700" y="10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36588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AA97FD46-98A0-462D-BDC8-888A152CAE36}"/>
            </a:ext>
          </a:extLst>
        </xdr:cNvPr>
        <xdr:cNvSpPr txBox="1"/>
      </xdr:nvSpPr>
      <xdr:spPr>
        <a:xfrm>
          <a:off x="10515600" y="101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17700</xdr:rowOff>
    </xdr:from>
    <xdr:to>
      <xdr:col>50</xdr:col>
      <xdr:colOff>165100</xdr:colOff>
      <xdr:row>60</xdr:row>
      <xdr:rowOff>119300</xdr:rowOff>
    </xdr:to>
    <xdr:sp macro="" textlink="">
      <xdr:nvSpPr>
        <xdr:cNvPr id="250" name="楕円 249">
          <a:extLst>
            <a:ext uri="{FF2B5EF4-FFF2-40B4-BE49-F238E27FC236}">
              <a16:creationId xmlns:a16="http://schemas.microsoft.com/office/drawing/2014/main" id="{14E38B3D-5F80-4DA7-8F44-D176C70C3FF2}"/>
            </a:ext>
          </a:extLst>
        </xdr:cNvPr>
        <xdr:cNvSpPr/>
      </xdr:nvSpPr>
      <xdr:spPr>
        <a:xfrm>
          <a:off x="9588500" y="103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64511</xdr:rowOff>
    </xdr:from>
    <xdr:to>
      <xdr:col>55</xdr:col>
      <xdr:colOff>0</xdr:colOff>
      <xdr:row>60</xdr:row>
      <xdr:rowOff>68500</xdr:rowOff>
    </xdr:to>
    <xdr:cxnSp macro="">
      <xdr:nvCxnSpPr>
        <xdr:cNvPr id="251" name="直線コネクタ 250">
          <a:extLst>
            <a:ext uri="{FF2B5EF4-FFF2-40B4-BE49-F238E27FC236}">
              <a16:creationId xmlns:a16="http://schemas.microsoft.com/office/drawing/2014/main" id="{57837554-1A99-4F97-88B9-7D8C21F8DABC}"/>
            </a:ext>
          </a:extLst>
        </xdr:cNvPr>
        <xdr:cNvCxnSpPr/>
      </xdr:nvCxnSpPr>
      <xdr:spPr>
        <a:xfrm flipV="1">
          <a:off x="9639300" y="10351511"/>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24413</xdr:rowOff>
    </xdr:from>
    <xdr:to>
      <xdr:col>46</xdr:col>
      <xdr:colOff>38100</xdr:colOff>
      <xdr:row>60</xdr:row>
      <xdr:rowOff>126013</xdr:rowOff>
    </xdr:to>
    <xdr:sp macro="" textlink="">
      <xdr:nvSpPr>
        <xdr:cNvPr id="252" name="楕円 251">
          <a:extLst>
            <a:ext uri="{FF2B5EF4-FFF2-40B4-BE49-F238E27FC236}">
              <a16:creationId xmlns:a16="http://schemas.microsoft.com/office/drawing/2014/main" id="{AAD2F307-87FD-4F4B-A3CC-AA181E15C69F}"/>
            </a:ext>
          </a:extLst>
        </xdr:cNvPr>
        <xdr:cNvSpPr/>
      </xdr:nvSpPr>
      <xdr:spPr>
        <a:xfrm>
          <a:off x="8699500" y="103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68500</xdr:rowOff>
    </xdr:from>
    <xdr:to>
      <xdr:col>50</xdr:col>
      <xdr:colOff>114300</xdr:colOff>
      <xdr:row>60</xdr:row>
      <xdr:rowOff>75213</xdr:rowOff>
    </xdr:to>
    <xdr:cxnSp macro="">
      <xdr:nvCxnSpPr>
        <xdr:cNvPr id="253" name="直線コネクタ 252">
          <a:extLst>
            <a:ext uri="{FF2B5EF4-FFF2-40B4-BE49-F238E27FC236}">
              <a16:creationId xmlns:a16="http://schemas.microsoft.com/office/drawing/2014/main" id="{C3D5EFBD-D461-4E34-8AD0-1C97B315FFCB}"/>
            </a:ext>
          </a:extLst>
        </xdr:cNvPr>
        <xdr:cNvCxnSpPr/>
      </xdr:nvCxnSpPr>
      <xdr:spPr>
        <a:xfrm flipV="1">
          <a:off x="8750300" y="10355500"/>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30501</xdr:rowOff>
    </xdr:from>
    <xdr:to>
      <xdr:col>41</xdr:col>
      <xdr:colOff>101600</xdr:colOff>
      <xdr:row>60</xdr:row>
      <xdr:rowOff>132101</xdr:rowOff>
    </xdr:to>
    <xdr:sp macro="" textlink="">
      <xdr:nvSpPr>
        <xdr:cNvPr id="254" name="楕円 253">
          <a:extLst>
            <a:ext uri="{FF2B5EF4-FFF2-40B4-BE49-F238E27FC236}">
              <a16:creationId xmlns:a16="http://schemas.microsoft.com/office/drawing/2014/main" id="{E9BC6875-E33E-44A6-A9B8-947C4137CC6A}"/>
            </a:ext>
          </a:extLst>
        </xdr:cNvPr>
        <xdr:cNvSpPr/>
      </xdr:nvSpPr>
      <xdr:spPr>
        <a:xfrm>
          <a:off x="78105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75213</xdr:rowOff>
    </xdr:from>
    <xdr:to>
      <xdr:col>45</xdr:col>
      <xdr:colOff>177800</xdr:colOff>
      <xdr:row>60</xdr:row>
      <xdr:rowOff>81301</xdr:rowOff>
    </xdr:to>
    <xdr:cxnSp macro="">
      <xdr:nvCxnSpPr>
        <xdr:cNvPr id="255" name="直線コネクタ 254">
          <a:extLst>
            <a:ext uri="{FF2B5EF4-FFF2-40B4-BE49-F238E27FC236}">
              <a16:creationId xmlns:a16="http://schemas.microsoft.com/office/drawing/2014/main" id="{AAD6167E-4B7A-4E4B-948C-48B0282CEC8B}"/>
            </a:ext>
          </a:extLst>
        </xdr:cNvPr>
        <xdr:cNvCxnSpPr/>
      </xdr:nvCxnSpPr>
      <xdr:spPr>
        <a:xfrm flipV="1">
          <a:off x="7861300" y="1036221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36781</xdr:rowOff>
    </xdr:from>
    <xdr:to>
      <xdr:col>36</xdr:col>
      <xdr:colOff>165100</xdr:colOff>
      <xdr:row>60</xdr:row>
      <xdr:rowOff>138381</xdr:rowOff>
    </xdr:to>
    <xdr:sp macro="" textlink="">
      <xdr:nvSpPr>
        <xdr:cNvPr id="256" name="楕円 255">
          <a:extLst>
            <a:ext uri="{FF2B5EF4-FFF2-40B4-BE49-F238E27FC236}">
              <a16:creationId xmlns:a16="http://schemas.microsoft.com/office/drawing/2014/main" id="{4643C89C-3E22-4322-BBBA-B3A35DB08914}"/>
            </a:ext>
          </a:extLst>
        </xdr:cNvPr>
        <xdr:cNvSpPr/>
      </xdr:nvSpPr>
      <xdr:spPr>
        <a:xfrm>
          <a:off x="6921500" y="103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81301</xdr:rowOff>
    </xdr:from>
    <xdr:to>
      <xdr:col>41</xdr:col>
      <xdr:colOff>50800</xdr:colOff>
      <xdr:row>60</xdr:row>
      <xdr:rowOff>87581</xdr:rowOff>
    </xdr:to>
    <xdr:cxnSp macro="">
      <xdr:nvCxnSpPr>
        <xdr:cNvPr id="257" name="直線コネクタ 256">
          <a:extLst>
            <a:ext uri="{FF2B5EF4-FFF2-40B4-BE49-F238E27FC236}">
              <a16:creationId xmlns:a16="http://schemas.microsoft.com/office/drawing/2014/main" id="{5588491D-6037-4F01-A58E-5BC932BF8FB9}"/>
            </a:ext>
          </a:extLst>
        </xdr:cNvPr>
        <xdr:cNvCxnSpPr/>
      </xdr:nvCxnSpPr>
      <xdr:spPr>
        <a:xfrm flipV="1">
          <a:off x="6972300" y="10368301"/>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FB131910-F051-4C2E-A093-C2DC1665B9BD}"/>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79C7C06F-ABF5-47AC-9F5B-D73296520FEE}"/>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61F2D0F8-739D-4338-B587-55180545F2BE}"/>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C087D49F-8AF8-4734-AE1F-E3DAC12BD1EC}"/>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135827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BA9618C-70A3-4213-8398-936D2228600F}"/>
            </a:ext>
          </a:extLst>
        </xdr:cNvPr>
        <xdr:cNvSpPr txBox="1"/>
      </xdr:nvSpPr>
      <xdr:spPr>
        <a:xfrm>
          <a:off x="9327095" y="100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142540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9363912-771C-4962-9D52-1607FE87BFA8}"/>
            </a:ext>
          </a:extLst>
        </xdr:cNvPr>
        <xdr:cNvSpPr txBox="1"/>
      </xdr:nvSpPr>
      <xdr:spPr>
        <a:xfrm>
          <a:off x="8450795" y="1008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148628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71A46999-CB2C-4E0D-9CC1-65C08AA84D2A}"/>
            </a:ext>
          </a:extLst>
        </xdr:cNvPr>
        <xdr:cNvSpPr txBox="1"/>
      </xdr:nvSpPr>
      <xdr:spPr>
        <a:xfrm>
          <a:off x="7561795" y="100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154908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67AF190C-020C-4D7D-8C51-6C29A206AC07}"/>
            </a:ext>
          </a:extLst>
        </xdr:cNvPr>
        <xdr:cNvSpPr txBox="1"/>
      </xdr:nvSpPr>
      <xdr:spPr>
        <a:xfrm>
          <a:off x="6672795" y="100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BB86393-2D00-4A9E-BC09-47811835C3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45EDB8A-0133-4AC8-B255-8AD85B4AFD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8932E20-CB0A-4C2A-AA9B-F947E108DB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7DBEE8C-001C-4BFD-B3CF-E62D8AF90C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9A611A2-44D1-456F-BA03-67323DDF94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376272B1-C18E-4780-ADDF-2262AF35EC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57B7BF31-D601-4664-BD63-541D12410E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AE9CB647-38C8-405D-B234-2D7048DFD7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A75E106-A69A-49F5-AA38-DEB14E4706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AA95937-172B-4EED-8E70-0A8A49DA72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52786742-C85E-4960-8CA6-99CDCECD9C3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6A38F27-42F6-4E0F-8567-4B2F2AA372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15240EA6-9120-4011-8ADB-539B6534E8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CA837E9-BF8D-410A-9711-1CD00DA9B66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25CDBEE-95F1-4218-B08B-A657563110D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DE8C3B3-B493-4903-86AF-78A97FBCAB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B2E3216-FCA6-4B67-84FE-9A4473B5DD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5DFAC99-9678-455F-8026-70C4F00977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69D4DA4-1478-4365-825D-EF3C304FBF3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C302030-B5D3-4AEF-836A-44B4ECC5240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602A11F-350C-4A4A-A22F-A491EFD0882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4F52B8A-6CF8-480D-85F2-371E754307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B52BF7BC-BB9C-4D12-AC90-09CD49B198D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FA305A0-0BEF-408F-979D-DCA4BB8434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FE3E8D99-5A6D-48A5-B878-A946934E5B49}"/>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314496C7-DB37-4CE2-95FA-FC1FE61BAB92}"/>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78508748-0B57-46A7-BAF5-CF81130B17B1}"/>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C2885098-82DC-4A2E-A7D5-B960EE5CBBE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F5D526FF-1A09-4815-8D30-1002E3DC84FB}"/>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6ED7C04-CBEC-4729-9216-AB955C526827}"/>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901E5988-F5CB-4F69-9A35-166F50B2CDE8}"/>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9877732E-A68E-4CD4-B6C7-B356617D1EA2}"/>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65385476-BB36-49B6-8387-85A469A2B773}"/>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2C65AC14-DE11-4350-A017-12F11F0D46D5}"/>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3DEBE0BE-7F47-49E6-A39A-1AAD4C2158CC}"/>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CB9B3E-6406-4A85-BE30-C1FB3820EE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EC2EA3-77BC-48B5-802C-6347337298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B0915DB-2831-4220-8A0E-FC579BCB2F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1443FEB-AB1B-4AEB-823E-C18C6A0870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69EF226-0DEB-4580-BE41-3D7467BB10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109220</xdr:rowOff>
    </xdr:from>
    <xdr:to>
      <xdr:col>24</xdr:col>
      <xdr:colOff>114300</xdr:colOff>
      <xdr:row>80</xdr:row>
      <xdr:rowOff>39370</xdr:rowOff>
    </xdr:to>
    <xdr:sp macro="" textlink="">
      <xdr:nvSpPr>
        <xdr:cNvPr id="306" name="楕円 305">
          <a:extLst>
            <a:ext uri="{FF2B5EF4-FFF2-40B4-BE49-F238E27FC236}">
              <a16:creationId xmlns:a16="http://schemas.microsoft.com/office/drawing/2014/main" id="{8310A082-B97D-4D2A-9A95-60FA2E528D5E}"/>
            </a:ext>
          </a:extLst>
        </xdr:cNvPr>
        <xdr:cNvSpPr/>
      </xdr:nvSpPr>
      <xdr:spPr>
        <a:xfrm>
          <a:off x="4584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132097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57032BF-B549-4168-A6C4-F0D4A709A2EE}"/>
            </a:ext>
          </a:extLst>
        </xdr:cNvPr>
        <xdr:cNvSpPr txBox="1"/>
      </xdr:nvSpPr>
      <xdr:spPr>
        <a:xfrm>
          <a:off x="4673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308" name="楕円 307">
          <a:extLst>
            <a:ext uri="{FF2B5EF4-FFF2-40B4-BE49-F238E27FC236}">
              <a16:creationId xmlns:a16="http://schemas.microsoft.com/office/drawing/2014/main" id="{67A61196-4B82-45DD-B3A5-5A591250D4F6}"/>
            </a:ext>
          </a:extLst>
        </xdr:cNvPr>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79</xdr:row>
      <xdr:rowOff>160020</xdr:rowOff>
    </xdr:to>
    <xdr:cxnSp macro="">
      <xdr:nvCxnSpPr>
        <xdr:cNvPr id="309" name="直線コネクタ 308">
          <a:extLst>
            <a:ext uri="{FF2B5EF4-FFF2-40B4-BE49-F238E27FC236}">
              <a16:creationId xmlns:a16="http://schemas.microsoft.com/office/drawing/2014/main" id="{E5AE9F00-6E33-4D48-8BB2-CC51024EB2FC}"/>
            </a:ext>
          </a:extLst>
        </xdr:cNvPr>
        <xdr:cNvCxnSpPr/>
      </xdr:nvCxnSpPr>
      <xdr:spPr>
        <a:xfrm>
          <a:off x="3797300" y="13700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310" name="楕円 309">
          <a:extLst>
            <a:ext uri="{FF2B5EF4-FFF2-40B4-BE49-F238E27FC236}">
              <a16:creationId xmlns:a16="http://schemas.microsoft.com/office/drawing/2014/main" id="{A039B908-6541-4CB7-B4CE-7398BEB86590}"/>
            </a:ext>
          </a:extLst>
        </xdr:cNvPr>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79</xdr:row>
      <xdr:rowOff>156211</xdr:rowOff>
    </xdr:to>
    <xdr:cxnSp macro="">
      <xdr:nvCxnSpPr>
        <xdr:cNvPr id="311" name="直線コネクタ 310">
          <a:extLst>
            <a:ext uri="{FF2B5EF4-FFF2-40B4-BE49-F238E27FC236}">
              <a16:creationId xmlns:a16="http://schemas.microsoft.com/office/drawing/2014/main" id="{2A6BF135-2DB4-4A5E-8E93-E4EC5EAB743F}"/>
            </a:ext>
          </a:extLst>
        </xdr:cNvPr>
        <xdr:cNvCxnSpPr/>
      </xdr:nvCxnSpPr>
      <xdr:spPr>
        <a:xfrm>
          <a:off x="2908300" y="13700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63500</xdr:rowOff>
    </xdr:from>
    <xdr:to>
      <xdr:col>10</xdr:col>
      <xdr:colOff>165100</xdr:colOff>
      <xdr:row>79</xdr:row>
      <xdr:rowOff>165100</xdr:rowOff>
    </xdr:to>
    <xdr:sp macro="" textlink="">
      <xdr:nvSpPr>
        <xdr:cNvPr id="312" name="楕円 311">
          <a:extLst>
            <a:ext uri="{FF2B5EF4-FFF2-40B4-BE49-F238E27FC236}">
              <a16:creationId xmlns:a16="http://schemas.microsoft.com/office/drawing/2014/main" id="{DD887FC1-42B2-4729-9FA9-846A9EA9DB8C}"/>
            </a:ext>
          </a:extLst>
        </xdr:cNvPr>
        <xdr:cNvSpPr/>
      </xdr:nvSpPr>
      <xdr:spPr>
        <a:xfrm>
          <a:off x="1968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114300</xdr:rowOff>
    </xdr:from>
    <xdr:to>
      <xdr:col>15</xdr:col>
      <xdr:colOff>50800</xdr:colOff>
      <xdr:row>79</xdr:row>
      <xdr:rowOff>156211</xdr:rowOff>
    </xdr:to>
    <xdr:cxnSp macro="">
      <xdr:nvCxnSpPr>
        <xdr:cNvPr id="313" name="直線コネクタ 312">
          <a:extLst>
            <a:ext uri="{FF2B5EF4-FFF2-40B4-BE49-F238E27FC236}">
              <a16:creationId xmlns:a16="http://schemas.microsoft.com/office/drawing/2014/main" id="{A3E59CB1-12C7-4D30-95C6-B5DCD85A3148}"/>
            </a:ext>
          </a:extLst>
        </xdr:cNvPr>
        <xdr:cNvCxnSpPr/>
      </xdr:nvCxnSpPr>
      <xdr:spPr>
        <a:xfrm>
          <a:off x="2019300" y="13658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166370</xdr:rowOff>
    </xdr:from>
    <xdr:to>
      <xdr:col>6</xdr:col>
      <xdr:colOff>38100</xdr:colOff>
      <xdr:row>79</xdr:row>
      <xdr:rowOff>96520</xdr:rowOff>
    </xdr:to>
    <xdr:sp macro="" textlink="">
      <xdr:nvSpPr>
        <xdr:cNvPr id="314" name="楕円 313">
          <a:extLst>
            <a:ext uri="{FF2B5EF4-FFF2-40B4-BE49-F238E27FC236}">
              <a16:creationId xmlns:a16="http://schemas.microsoft.com/office/drawing/2014/main" id="{A1671BF9-4EF6-476E-BFDB-76C72BD951CB}"/>
            </a:ext>
          </a:extLst>
        </xdr:cNvPr>
        <xdr:cNvSpPr/>
      </xdr:nvSpPr>
      <xdr:spPr>
        <a:xfrm>
          <a:off x="1079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45720</xdr:rowOff>
    </xdr:from>
    <xdr:to>
      <xdr:col>10</xdr:col>
      <xdr:colOff>114300</xdr:colOff>
      <xdr:row>79</xdr:row>
      <xdr:rowOff>114300</xdr:rowOff>
    </xdr:to>
    <xdr:cxnSp macro="">
      <xdr:nvCxnSpPr>
        <xdr:cNvPr id="315" name="直線コネクタ 314">
          <a:extLst>
            <a:ext uri="{FF2B5EF4-FFF2-40B4-BE49-F238E27FC236}">
              <a16:creationId xmlns:a16="http://schemas.microsoft.com/office/drawing/2014/main" id="{6DAD57DE-3842-4541-AAF8-4C3E3A522DEB}"/>
            </a:ext>
          </a:extLst>
        </xdr:cNvPr>
        <xdr:cNvCxnSpPr/>
      </xdr:nvCxnSpPr>
      <xdr:spPr>
        <a:xfrm>
          <a:off x="1130300" y="13590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8D4D2449-659B-46EB-8242-7E60D172F59D}"/>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16573641-3B78-4542-BB16-6C4192867DE2}"/>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CE307D28-F109-44A5-9AD5-306E6A9C148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6073194F-151E-4661-83CD-98D1C26AB5B7}"/>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320" name="n_1mainValue【公営住宅】&#10;有形固定資産減価償却率">
          <a:extLst>
            <a:ext uri="{FF2B5EF4-FFF2-40B4-BE49-F238E27FC236}">
              <a16:creationId xmlns:a16="http://schemas.microsoft.com/office/drawing/2014/main" id="{097A07CC-EF79-4A4D-A119-5602AFEC9B9E}"/>
            </a:ext>
          </a:extLst>
        </xdr:cNvPr>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321" name="n_2mainValue【公営住宅】&#10;有形固定資産減価償却率">
          <a:extLst>
            <a:ext uri="{FF2B5EF4-FFF2-40B4-BE49-F238E27FC236}">
              <a16:creationId xmlns:a16="http://schemas.microsoft.com/office/drawing/2014/main" id="{157BCEFF-D57B-4130-8C8F-C59F78FF80A5}"/>
            </a:ext>
          </a:extLst>
        </xdr:cNvPr>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10177</xdr:rowOff>
    </xdr:from>
    <xdr:ext cx="405111" cy="259045"/>
    <xdr:sp macro="" textlink="">
      <xdr:nvSpPr>
        <xdr:cNvPr id="322" name="n_3mainValue【公営住宅】&#10;有形固定資産減価償却率">
          <a:extLst>
            <a:ext uri="{FF2B5EF4-FFF2-40B4-BE49-F238E27FC236}">
              <a16:creationId xmlns:a16="http://schemas.microsoft.com/office/drawing/2014/main" id="{22C59505-BCA9-42D5-B039-64617A97792E}"/>
            </a:ext>
          </a:extLst>
        </xdr:cNvPr>
        <xdr:cNvSpPr txBox="1"/>
      </xdr:nvSpPr>
      <xdr:spPr>
        <a:xfrm>
          <a:off x="1816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113047</xdr:rowOff>
    </xdr:from>
    <xdr:ext cx="405111" cy="259045"/>
    <xdr:sp macro="" textlink="">
      <xdr:nvSpPr>
        <xdr:cNvPr id="323" name="n_4mainValue【公営住宅】&#10;有形固定資産減価償却率">
          <a:extLst>
            <a:ext uri="{FF2B5EF4-FFF2-40B4-BE49-F238E27FC236}">
              <a16:creationId xmlns:a16="http://schemas.microsoft.com/office/drawing/2014/main" id="{C73E78B8-5186-4FD1-8F4B-AC85CC1D8687}"/>
            </a:ext>
          </a:extLst>
        </xdr:cNvPr>
        <xdr:cNvSpPr txBox="1"/>
      </xdr:nvSpPr>
      <xdr:spPr>
        <a:xfrm>
          <a:off x="927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E24A244-9B69-436A-BCDD-9ED797B5EE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CC951C2-64AA-4DDD-90A6-16551C61EE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A05A025-04F1-4657-A279-5D380982E3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D5DB5E0-A583-49DF-91AE-9A0DC9ACEA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8B8300A-9347-482B-9348-294906F82C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D1B51D9-DB44-445D-8A7F-C8A483BEEA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E781127-FD85-49A9-A5B9-DC91B41D67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D019C40-3B11-4381-8880-F1D167C2E4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F900E14-3780-4F09-91F1-B005DB9D53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9AAE60E-2653-4E19-8C35-5D07EC5821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BAD7CD4-E3B1-4A9D-B90D-1B4FE0968C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4955090C-1F24-42CE-88C4-E1ACDBD24D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7022AAE-C97F-48BC-8E5C-C4CCDE1F73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01B7E8E-F64C-41E4-A029-9537C6E5806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D226F8A8-A3B2-40C3-8A87-C940DD097A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DD5D118B-9268-4214-8700-FC20E2C921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6599791-2C5D-4533-BD40-D6C8B8F6A6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5C44213-141D-4837-960B-488C539DAE7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27B406B-E85A-4200-B206-B83C62F3CDC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A521779-BE1F-4DF0-AA83-41A4C3C16DD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0EEE919-BD2E-4BA8-B647-07DAD7932A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3506147-6354-4F66-8C4A-5D95EF9FBB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5689C46-D981-417E-964C-D27F662B37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84A238C2-F641-42FA-875D-FCC6169667A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A804C738-51BF-4A93-8EC1-E28B057D6653}"/>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8BCB1663-B3D9-4BD4-BFDF-7433FC04CC49}"/>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31EC798-EC7B-4780-A87A-B17C948B257C}"/>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A8F2557F-CE29-45E4-8D94-E9955282D89B}"/>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DA33EF96-E0EA-4168-8B6F-D4DA489979DD}"/>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30312B1F-6F15-4B8C-B312-CE35BB14DFD2}"/>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36B01F55-7ADE-414C-965A-B5E42047C0D4}"/>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B41F9009-7153-4843-8761-F888D793DDF9}"/>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1E6D15C4-3A3B-4AEC-9D05-0FD7328BCAE7}"/>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242EA5A0-C0B4-4D11-925A-55699A03F59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AA593E-48FF-4F01-9BB2-E4DD08A737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262786E-B2F4-4912-808F-552D50AA6A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11E1BC-7FC6-41F4-AB5A-98144A0997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DD4A876-A7C4-471B-B612-9EB82860E6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1A46912-BD7E-4537-84A3-089D65F210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363" name="楕円 362">
          <a:extLst>
            <a:ext uri="{FF2B5EF4-FFF2-40B4-BE49-F238E27FC236}">
              <a16:creationId xmlns:a16="http://schemas.microsoft.com/office/drawing/2014/main" id="{0CA42A79-BE21-4601-9FFF-CA09B2179270}"/>
            </a:ext>
          </a:extLst>
        </xdr:cNvPr>
        <xdr:cNvSpPr/>
      </xdr:nvSpPr>
      <xdr:spPr>
        <a:xfrm>
          <a:off x="10426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95266</xdr:rowOff>
    </xdr:from>
    <xdr:ext cx="469744" cy="259045"/>
    <xdr:sp macro="" textlink="">
      <xdr:nvSpPr>
        <xdr:cNvPr id="364" name="【公営住宅】&#10;一人当たり面積該当値テキスト">
          <a:extLst>
            <a:ext uri="{FF2B5EF4-FFF2-40B4-BE49-F238E27FC236}">
              <a16:creationId xmlns:a16="http://schemas.microsoft.com/office/drawing/2014/main" id="{766C5478-1052-4DBE-A4E6-399937D30BFC}"/>
            </a:ext>
          </a:extLst>
        </xdr:cNvPr>
        <xdr:cNvSpPr txBox="1"/>
      </xdr:nvSpPr>
      <xdr:spPr>
        <a:xfrm>
          <a:off x="105156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122937</xdr:rowOff>
    </xdr:from>
    <xdr:to>
      <xdr:col>50</xdr:col>
      <xdr:colOff>165100</xdr:colOff>
      <xdr:row>84</xdr:row>
      <xdr:rowOff>53087</xdr:rowOff>
    </xdr:to>
    <xdr:sp macro="" textlink="">
      <xdr:nvSpPr>
        <xdr:cNvPr id="365" name="楕円 364">
          <a:extLst>
            <a:ext uri="{FF2B5EF4-FFF2-40B4-BE49-F238E27FC236}">
              <a16:creationId xmlns:a16="http://schemas.microsoft.com/office/drawing/2014/main" id="{CCEA8975-DCB1-4D6A-B8B1-FC48496005B0}"/>
            </a:ext>
          </a:extLst>
        </xdr:cNvPr>
        <xdr:cNvSpPr/>
      </xdr:nvSpPr>
      <xdr:spPr>
        <a:xfrm>
          <a:off x="9588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167639</xdr:rowOff>
    </xdr:from>
    <xdr:to>
      <xdr:col>55</xdr:col>
      <xdr:colOff>0</xdr:colOff>
      <xdr:row>84</xdr:row>
      <xdr:rowOff>2287</xdr:rowOff>
    </xdr:to>
    <xdr:cxnSp macro="">
      <xdr:nvCxnSpPr>
        <xdr:cNvPr id="366" name="直線コネクタ 365">
          <a:extLst>
            <a:ext uri="{FF2B5EF4-FFF2-40B4-BE49-F238E27FC236}">
              <a16:creationId xmlns:a16="http://schemas.microsoft.com/office/drawing/2014/main" id="{8CB835D0-1A0F-419C-B784-D850ACBA0AFE}"/>
            </a:ext>
          </a:extLst>
        </xdr:cNvPr>
        <xdr:cNvCxnSpPr/>
      </xdr:nvCxnSpPr>
      <xdr:spPr>
        <a:xfrm flipV="1">
          <a:off x="9639300" y="14397989"/>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67" name="楕円 366">
          <a:extLst>
            <a:ext uri="{FF2B5EF4-FFF2-40B4-BE49-F238E27FC236}">
              <a16:creationId xmlns:a16="http://schemas.microsoft.com/office/drawing/2014/main" id="{335A8025-E74C-4936-B3B4-7270887D03E0}"/>
            </a:ext>
          </a:extLst>
        </xdr:cNvPr>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2287</xdr:rowOff>
    </xdr:from>
    <xdr:to>
      <xdr:col>50</xdr:col>
      <xdr:colOff>114300</xdr:colOff>
      <xdr:row>84</xdr:row>
      <xdr:rowOff>3811</xdr:rowOff>
    </xdr:to>
    <xdr:cxnSp macro="">
      <xdr:nvCxnSpPr>
        <xdr:cNvPr id="368" name="直線コネクタ 367">
          <a:extLst>
            <a:ext uri="{FF2B5EF4-FFF2-40B4-BE49-F238E27FC236}">
              <a16:creationId xmlns:a16="http://schemas.microsoft.com/office/drawing/2014/main" id="{0457F44A-6C40-4461-BAF3-FE391317ED90}"/>
            </a:ext>
          </a:extLst>
        </xdr:cNvPr>
        <xdr:cNvCxnSpPr/>
      </xdr:nvCxnSpPr>
      <xdr:spPr>
        <a:xfrm flipV="1">
          <a:off x="8750300" y="1440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132080</xdr:rowOff>
    </xdr:from>
    <xdr:to>
      <xdr:col>41</xdr:col>
      <xdr:colOff>101600</xdr:colOff>
      <xdr:row>84</xdr:row>
      <xdr:rowOff>62230</xdr:rowOff>
    </xdr:to>
    <xdr:sp macro="" textlink="">
      <xdr:nvSpPr>
        <xdr:cNvPr id="369" name="楕円 368">
          <a:extLst>
            <a:ext uri="{FF2B5EF4-FFF2-40B4-BE49-F238E27FC236}">
              <a16:creationId xmlns:a16="http://schemas.microsoft.com/office/drawing/2014/main" id="{C6C19BBB-42C7-429C-90A7-2ECBCE45CF5F}"/>
            </a:ext>
          </a:extLst>
        </xdr:cNvPr>
        <xdr:cNvSpPr/>
      </xdr:nvSpPr>
      <xdr:spPr>
        <a:xfrm>
          <a:off x="781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11430</xdr:rowOff>
    </xdr:to>
    <xdr:cxnSp macro="">
      <xdr:nvCxnSpPr>
        <xdr:cNvPr id="370" name="直線コネクタ 369">
          <a:extLst>
            <a:ext uri="{FF2B5EF4-FFF2-40B4-BE49-F238E27FC236}">
              <a16:creationId xmlns:a16="http://schemas.microsoft.com/office/drawing/2014/main" id="{92C76CF8-52D9-4998-8325-18B2A9CB626D}"/>
            </a:ext>
          </a:extLst>
        </xdr:cNvPr>
        <xdr:cNvCxnSpPr/>
      </xdr:nvCxnSpPr>
      <xdr:spPr>
        <a:xfrm flipV="1">
          <a:off x="7861300" y="1440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133604</xdr:rowOff>
    </xdr:from>
    <xdr:to>
      <xdr:col>36</xdr:col>
      <xdr:colOff>165100</xdr:colOff>
      <xdr:row>84</xdr:row>
      <xdr:rowOff>63754</xdr:rowOff>
    </xdr:to>
    <xdr:sp macro="" textlink="">
      <xdr:nvSpPr>
        <xdr:cNvPr id="371" name="楕円 370">
          <a:extLst>
            <a:ext uri="{FF2B5EF4-FFF2-40B4-BE49-F238E27FC236}">
              <a16:creationId xmlns:a16="http://schemas.microsoft.com/office/drawing/2014/main" id="{86B4083E-2B0C-4FAE-A9DC-8E5387E8D91A}"/>
            </a:ext>
          </a:extLst>
        </xdr:cNvPr>
        <xdr:cNvSpPr/>
      </xdr:nvSpPr>
      <xdr:spPr>
        <a:xfrm>
          <a:off x="6921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xdr:rowOff>
    </xdr:from>
    <xdr:to>
      <xdr:col>41</xdr:col>
      <xdr:colOff>50800</xdr:colOff>
      <xdr:row>84</xdr:row>
      <xdr:rowOff>12954</xdr:rowOff>
    </xdr:to>
    <xdr:cxnSp macro="">
      <xdr:nvCxnSpPr>
        <xdr:cNvPr id="372" name="直線コネクタ 371">
          <a:extLst>
            <a:ext uri="{FF2B5EF4-FFF2-40B4-BE49-F238E27FC236}">
              <a16:creationId xmlns:a16="http://schemas.microsoft.com/office/drawing/2014/main" id="{9BE50CF8-88FA-445E-8392-F706BF1B9E4B}"/>
            </a:ext>
          </a:extLst>
        </xdr:cNvPr>
        <xdr:cNvCxnSpPr/>
      </xdr:nvCxnSpPr>
      <xdr:spPr>
        <a:xfrm flipV="1">
          <a:off x="6972300" y="14413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F03C6EA7-BEB4-49CE-9044-B07F6ECFECAE}"/>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9542EF0-FEAA-42D6-BC7D-30B12569B4C7}"/>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C17976CF-ABC2-43D0-B380-6168ABD1CA51}"/>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9040B36E-AC60-4CB1-9313-CD5942AEB032}"/>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44214</xdr:rowOff>
    </xdr:from>
    <xdr:ext cx="469744" cy="259045"/>
    <xdr:sp macro="" textlink="">
      <xdr:nvSpPr>
        <xdr:cNvPr id="377" name="n_1mainValue【公営住宅】&#10;一人当たり面積">
          <a:extLst>
            <a:ext uri="{FF2B5EF4-FFF2-40B4-BE49-F238E27FC236}">
              <a16:creationId xmlns:a16="http://schemas.microsoft.com/office/drawing/2014/main" id="{B754CB54-465F-46F9-AC9A-AEE8D2C62388}"/>
            </a:ext>
          </a:extLst>
        </xdr:cNvPr>
        <xdr:cNvSpPr txBox="1"/>
      </xdr:nvSpPr>
      <xdr:spPr>
        <a:xfrm>
          <a:off x="9391727"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8" name="n_2mainValue【公営住宅】&#10;一人当たり面積">
          <a:extLst>
            <a:ext uri="{FF2B5EF4-FFF2-40B4-BE49-F238E27FC236}">
              <a16:creationId xmlns:a16="http://schemas.microsoft.com/office/drawing/2014/main" id="{9092DEC6-8EAE-4C2E-8651-938F66F248BB}"/>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9" name="n_3mainValue【公営住宅】&#10;一人当たり面積">
          <a:extLst>
            <a:ext uri="{FF2B5EF4-FFF2-40B4-BE49-F238E27FC236}">
              <a16:creationId xmlns:a16="http://schemas.microsoft.com/office/drawing/2014/main" id="{93C6E77A-7691-4C03-8A17-53818E904FBE}"/>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54881</xdr:rowOff>
    </xdr:from>
    <xdr:ext cx="469744" cy="259045"/>
    <xdr:sp macro="" textlink="">
      <xdr:nvSpPr>
        <xdr:cNvPr id="380" name="n_4mainValue【公営住宅】&#10;一人当たり面積">
          <a:extLst>
            <a:ext uri="{FF2B5EF4-FFF2-40B4-BE49-F238E27FC236}">
              <a16:creationId xmlns:a16="http://schemas.microsoft.com/office/drawing/2014/main" id="{6FBA9D46-41F3-49A7-A2D4-1BAF47A7600C}"/>
            </a:ext>
          </a:extLst>
        </xdr:cNvPr>
        <xdr:cNvSpPr txBox="1"/>
      </xdr:nvSpPr>
      <xdr:spPr>
        <a:xfrm>
          <a:off x="67374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655E0E9-B09F-40A3-B41D-41A632F4F9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AF4CF9E-3005-4639-AE0B-1FB8C219E9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5FDB9A9-40DA-42A7-8539-62C503E951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A99AF48-5BB1-4535-8A6A-5C5F261F37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2A82EF4-5ABF-4F3C-872D-941E5D8D27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61B30ED-4270-48DA-95EB-3CBAEE4AF1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048B103-980C-4313-95B2-2D3EDD5076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EA9FE82-A51B-47C2-87D7-4BD9142642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35E300C-0249-4FE8-9A5B-777793A77F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39FC119-56D5-4EFD-A4A0-0894BBFBC4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166067C-0A44-46FD-AED1-CF4605480B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AFB5F1B-B620-4B44-85DA-EC74109D5F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33200BC-8D2F-4973-B0E2-A73146B72F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AE321BA-ECE8-405B-B816-B7B0F54E34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4404742-39A9-4FF4-B8DC-284629F911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78ECC9A-55E5-4814-BA83-F3BCE0A1AE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3B44974-E18F-4765-B30E-B3EA5A53F7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1E0B7D7-ED8F-4CC8-BEC7-5732565526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B3074AC-B256-49DA-8077-9E6580060A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6A288D5-7B66-436A-98EA-ADB738707B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48D6FD6-8370-48BC-AF4F-11861DD110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53F61F5-9BFD-4CBB-9581-924EEC6871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74702EF-0207-4D61-A10D-C4D6A7F1A7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7E51675E-646D-4738-92E8-E5845A5ED6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A4228C4-AA1E-4DB0-B5DC-DC3862E009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846AD89-0BA1-4C05-917D-11A45141A7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A44D057-52E4-4BAC-860E-1F8DA3DDD8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18FC264A-BE61-4B05-BC8D-0F29BA29EDE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7D321617-4094-4E24-BE43-789B22A270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064B79F-157D-4506-ACED-2F55CB0AAE2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35A45225-63EF-47AF-A865-A7BC1DE520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773233E-9ADA-49D2-8AA0-07328EA1E8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7220F82-9F17-46EE-BCDB-F9CF33E0964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8C67D7CF-C280-4997-8C53-B23FEDC460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9245910-DDB7-461B-BB9B-F3D661A35EB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E83A0AAC-0963-40F5-BE0B-157E003D788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DCE5B3BE-C6A4-4986-A8BC-98F2FF5CE9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3996111A-0783-473A-935C-4F420AC0E5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4C541E7-4AA5-46A6-A800-5A4B58A6610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6F8C201-5B05-42F0-BD1D-B0CC017483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57368B7B-E0E6-4997-9DC3-87F7993DAE84}"/>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7E6A9E28-83DE-4B4B-853B-33F9AB0AFA02}"/>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A8A6A045-81E4-41F2-8F0D-75094DBA7DCE}"/>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81C04AC7-3FAD-428C-A9C4-73C417EAE115}"/>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C033DA05-3AAA-4AE6-B813-524E2BC81D44}"/>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0811E1D-4796-46F2-8CE9-F5F346CBC8B9}"/>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BFF4ED03-435B-4330-A96B-333915CFFB8A}"/>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CFB2D113-35CF-4623-8BFD-3839B1F69A89}"/>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6F727F6-0441-4BA6-8EDF-1F696F1ADAF4}"/>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5FF0C871-E5CD-4BA4-9B12-978D7474D529}"/>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2187966B-8F18-45FE-9252-6E8E57C595C1}"/>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52CDB5B-C1D9-4B11-8A92-2C0825ED88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B1A9B49-FD45-472E-88F9-3D4B852496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4B237F8-B1E3-4789-AEBB-8763C0352F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4D506C7-4C4B-4BAA-B94E-F168BA2724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7E6847C-2AB6-415B-A529-EBBC8037CC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437" name="楕円 436">
          <a:extLst>
            <a:ext uri="{FF2B5EF4-FFF2-40B4-BE49-F238E27FC236}">
              <a16:creationId xmlns:a16="http://schemas.microsoft.com/office/drawing/2014/main" id="{F5213705-556D-4D3B-98E4-63C9598998E2}"/>
            </a:ext>
          </a:extLst>
        </xdr:cNvPr>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522C044-345B-4AFF-BB54-22F0432C6DF0}"/>
            </a:ext>
          </a:extLst>
        </xdr:cNvPr>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439" name="楕円 438">
          <a:extLst>
            <a:ext uri="{FF2B5EF4-FFF2-40B4-BE49-F238E27FC236}">
              <a16:creationId xmlns:a16="http://schemas.microsoft.com/office/drawing/2014/main" id="{639716F0-4F37-42D6-910B-EC60FE24CBC3}"/>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3810</xdr:rowOff>
    </xdr:to>
    <xdr:cxnSp macro="">
      <xdr:nvCxnSpPr>
        <xdr:cNvPr id="440" name="直線コネクタ 439">
          <a:extLst>
            <a:ext uri="{FF2B5EF4-FFF2-40B4-BE49-F238E27FC236}">
              <a16:creationId xmlns:a16="http://schemas.microsoft.com/office/drawing/2014/main" id="{69B90D0E-0C67-4CDA-9E39-2E9424FDBB64}"/>
            </a:ext>
          </a:extLst>
        </xdr:cNvPr>
        <xdr:cNvCxnSpPr/>
      </xdr:nvCxnSpPr>
      <xdr:spPr>
        <a:xfrm>
          <a:off x="15481300" y="6831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52070</xdr:rowOff>
    </xdr:from>
    <xdr:to>
      <xdr:col>76</xdr:col>
      <xdr:colOff>165100</xdr:colOff>
      <xdr:row>39</xdr:row>
      <xdr:rowOff>153670</xdr:rowOff>
    </xdr:to>
    <xdr:sp macro="" textlink="">
      <xdr:nvSpPr>
        <xdr:cNvPr id="441" name="楕円 440">
          <a:extLst>
            <a:ext uri="{FF2B5EF4-FFF2-40B4-BE49-F238E27FC236}">
              <a16:creationId xmlns:a16="http://schemas.microsoft.com/office/drawing/2014/main" id="{DEE159B8-21F8-43DF-9E1D-86B330D706C7}"/>
            </a:ext>
          </a:extLst>
        </xdr:cNvPr>
        <xdr:cNvSpPr/>
      </xdr:nvSpPr>
      <xdr:spPr>
        <a:xfrm>
          <a:off x="1454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144780</xdr:rowOff>
    </xdr:to>
    <xdr:cxnSp macro="">
      <xdr:nvCxnSpPr>
        <xdr:cNvPr id="442" name="直線コネクタ 441">
          <a:extLst>
            <a:ext uri="{FF2B5EF4-FFF2-40B4-BE49-F238E27FC236}">
              <a16:creationId xmlns:a16="http://schemas.microsoft.com/office/drawing/2014/main" id="{14B99EA5-C4A5-4E3E-A612-29A4143A68B4}"/>
            </a:ext>
          </a:extLst>
        </xdr:cNvPr>
        <xdr:cNvCxnSpPr/>
      </xdr:nvCxnSpPr>
      <xdr:spPr>
        <a:xfrm>
          <a:off x="14592300" y="678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43" name="楕円 442">
          <a:extLst>
            <a:ext uri="{FF2B5EF4-FFF2-40B4-BE49-F238E27FC236}">
              <a16:creationId xmlns:a16="http://schemas.microsoft.com/office/drawing/2014/main" id="{C03D0C45-8407-45DD-8B90-6885B4E89C55}"/>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102870</xdr:rowOff>
    </xdr:to>
    <xdr:cxnSp macro="">
      <xdr:nvCxnSpPr>
        <xdr:cNvPr id="444" name="直線コネクタ 443">
          <a:extLst>
            <a:ext uri="{FF2B5EF4-FFF2-40B4-BE49-F238E27FC236}">
              <a16:creationId xmlns:a16="http://schemas.microsoft.com/office/drawing/2014/main" id="{44D5E60D-79E5-4F83-AF37-3DB3A1475617}"/>
            </a:ext>
          </a:extLst>
        </xdr:cNvPr>
        <xdr:cNvCxnSpPr/>
      </xdr:nvCxnSpPr>
      <xdr:spPr>
        <a:xfrm>
          <a:off x="13703300" y="6659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445" name="楕円 444">
          <a:extLst>
            <a:ext uri="{FF2B5EF4-FFF2-40B4-BE49-F238E27FC236}">
              <a16:creationId xmlns:a16="http://schemas.microsoft.com/office/drawing/2014/main" id="{57ADEAE8-B1C0-4849-B2B9-E1A1248A500F}"/>
            </a:ext>
          </a:extLst>
        </xdr:cNvPr>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144780</xdr:rowOff>
    </xdr:to>
    <xdr:cxnSp macro="">
      <xdr:nvCxnSpPr>
        <xdr:cNvPr id="446" name="直線コネクタ 445">
          <a:extLst>
            <a:ext uri="{FF2B5EF4-FFF2-40B4-BE49-F238E27FC236}">
              <a16:creationId xmlns:a16="http://schemas.microsoft.com/office/drawing/2014/main" id="{86B86415-73DD-4371-9F48-5C44B93A6389}"/>
            </a:ext>
          </a:extLst>
        </xdr:cNvPr>
        <xdr:cNvCxnSpPr/>
      </xdr:nvCxnSpPr>
      <xdr:spPr>
        <a:xfrm>
          <a:off x="12814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94A8164-8161-47F5-8E12-E4E05226A5CE}"/>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7875F72-A0E4-407A-B639-63C336B972FC}"/>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DAB5D6E-1705-4DEC-AB9D-02A7389A3858}"/>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0C26120-AD37-48A1-8B43-DB6AACB8B835}"/>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88FE320-6FEA-4E39-9A16-D31342E72A87}"/>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7A97D73-F20A-4626-8A9A-0FAA1F9AF63B}"/>
            </a:ext>
          </a:extLst>
        </xdr:cNvPr>
        <xdr:cNvSpPr txBox="1"/>
      </xdr:nvSpPr>
      <xdr:spPr>
        <a:xfrm>
          <a:off x="14389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CAF36F57-7F17-4394-9EB5-46AA1F311FE8}"/>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3399A49-AA6D-420F-9D26-32851AD8F6DB}"/>
            </a:ext>
          </a:extLst>
        </xdr:cNvPr>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3AAEC8B-7CBB-4B85-A6C2-551A249BD1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5F3C36C-70BD-4315-89D6-D3D21E548D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E9FCE9C-A3D1-4F00-8EBA-80B5653E23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E1857E8-3CCA-404F-8757-981DC27A19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D2D5CA4-19FC-4247-90F0-C34782C8A9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AC557A6-1C02-43F3-AD2E-496B86EB57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EC14784-445D-4CF9-9F67-D7E322BFDB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3DADF2A-2099-40A5-A1BF-BB11BEB0727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0E1ACF8-0290-4444-BD4C-98668325DD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55A9FB8-775C-4BF3-ACE5-4839B4796E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38F0AFC6-9D4E-4CC4-A930-F1276F33D77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226CB8AE-75B6-4F92-93F1-E81E1396BDA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6BF6D0B-3325-4B71-8112-905E75B905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E4F93D4C-445A-4B4F-AF0B-75957E80628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2068AC1-D2FB-43FD-A43D-A2E840D58D9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ACC1E891-ACE0-4804-9C02-543E7FCA93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6A592D6E-6F30-4C5C-8BD9-8729F575755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DF01CAE2-C652-4BA5-8D60-EC38E8E7EF3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6D30DA49-1E65-4B9B-B6D1-ADF1228BB1A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8C5D5E78-1089-4DAF-A3D8-3773320D0DC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A744578-AF7D-41D5-BD66-77E0BE0CC1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34720AD-BA8B-4D26-9E8C-6B0B453710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7129EFC2-D461-4AD4-AE81-715689B010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9A9DF571-FF9F-4D1F-9D19-A8756996C5E4}"/>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C13F558-8BF1-4F7D-B6ED-ED0EE5B52693}"/>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A838CB7D-EB89-427E-BE49-01FA5877A5AC}"/>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FFD695DB-41E5-4855-9693-BD53998E5C94}"/>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8D8A6FDA-35E8-4ADC-B4F0-B7FD7BCA3837}"/>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E7FA248-25B4-48D3-836B-D4079C684F6A}"/>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D9A25AEF-CF50-4084-B00D-17CA56CAB72A}"/>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8F5DE5CA-32B6-4266-9C80-0121C3681692}"/>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4B472E3C-2A13-4B70-A03F-BCC2C673D428}"/>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D09803AF-6304-4121-A140-14262C7D882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227EA3AB-9E4F-4002-8431-C341EC4B1B84}"/>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9316906-5504-490C-B3C7-38ED9D9A2F1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C3FE828-51F8-49E0-BBD5-201F798055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E599FFD-ACB5-4B23-9637-31B959D6D4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4CF19FD-19C8-4A68-ACE4-DA7F37D255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9085ABD-FB63-47F1-BCB2-68EB2E4A9E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4" name="楕円 493">
          <a:extLst>
            <a:ext uri="{FF2B5EF4-FFF2-40B4-BE49-F238E27FC236}">
              <a16:creationId xmlns:a16="http://schemas.microsoft.com/office/drawing/2014/main" id="{01E7482A-8AD5-4709-971D-F2FB93964FBC}"/>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9A595571-606C-42CE-99F5-8ACD11A89812}"/>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96" name="楕円 495">
          <a:extLst>
            <a:ext uri="{FF2B5EF4-FFF2-40B4-BE49-F238E27FC236}">
              <a16:creationId xmlns:a16="http://schemas.microsoft.com/office/drawing/2014/main" id="{BD14BDE6-9AF4-40CB-AC61-1CCD7657B2E0}"/>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41</xdr:row>
      <xdr:rowOff>19050</xdr:rowOff>
    </xdr:to>
    <xdr:cxnSp macro="">
      <xdr:nvCxnSpPr>
        <xdr:cNvPr id="497" name="直線コネクタ 496">
          <a:extLst>
            <a:ext uri="{FF2B5EF4-FFF2-40B4-BE49-F238E27FC236}">
              <a16:creationId xmlns:a16="http://schemas.microsoft.com/office/drawing/2014/main" id="{DAED7FB9-6119-4D83-B17F-95050412B2C4}"/>
            </a:ext>
          </a:extLst>
        </xdr:cNvPr>
        <xdr:cNvCxnSpPr/>
      </xdr:nvCxnSpPr>
      <xdr:spPr>
        <a:xfrm>
          <a:off x="21323300" y="67665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8" name="楕円 497">
          <a:extLst>
            <a:ext uri="{FF2B5EF4-FFF2-40B4-BE49-F238E27FC236}">
              <a16:creationId xmlns:a16="http://schemas.microsoft.com/office/drawing/2014/main" id="{A524D3BE-CF5D-4962-A635-30B5D38B2FE9}"/>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87630</xdr:rowOff>
    </xdr:to>
    <xdr:cxnSp macro="">
      <xdr:nvCxnSpPr>
        <xdr:cNvPr id="499" name="直線コネクタ 498">
          <a:extLst>
            <a:ext uri="{FF2B5EF4-FFF2-40B4-BE49-F238E27FC236}">
              <a16:creationId xmlns:a16="http://schemas.microsoft.com/office/drawing/2014/main" id="{34BAA2B4-D348-4E25-862E-E73BB4D62F6D}"/>
            </a:ext>
          </a:extLst>
        </xdr:cNvPr>
        <xdr:cNvCxnSpPr/>
      </xdr:nvCxnSpPr>
      <xdr:spPr>
        <a:xfrm flipV="1">
          <a:off x="20434300" y="676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00" name="楕円 499">
          <a:extLst>
            <a:ext uri="{FF2B5EF4-FFF2-40B4-BE49-F238E27FC236}">
              <a16:creationId xmlns:a16="http://schemas.microsoft.com/office/drawing/2014/main" id="{5069D760-EB04-4BDC-A59D-727918B49E6A}"/>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87630</xdr:rowOff>
    </xdr:to>
    <xdr:cxnSp macro="">
      <xdr:nvCxnSpPr>
        <xdr:cNvPr id="501" name="直線コネクタ 500">
          <a:extLst>
            <a:ext uri="{FF2B5EF4-FFF2-40B4-BE49-F238E27FC236}">
              <a16:creationId xmlns:a16="http://schemas.microsoft.com/office/drawing/2014/main" id="{2A234B67-CB34-45DB-9439-B11CA3FFE182}"/>
            </a:ext>
          </a:extLst>
        </xdr:cNvPr>
        <xdr:cNvCxnSpPr/>
      </xdr:nvCxnSpPr>
      <xdr:spPr>
        <a:xfrm>
          <a:off x="19545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502" name="楕円 501">
          <a:extLst>
            <a:ext uri="{FF2B5EF4-FFF2-40B4-BE49-F238E27FC236}">
              <a16:creationId xmlns:a16="http://schemas.microsoft.com/office/drawing/2014/main" id="{E1E6EF4F-2E79-4DBA-ADA3-EBA3F7BAF6B1}"/>
            </a:ext>
          </a:extLst>
        </xdr:cNvPr>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40</xdr:row>
      <xdr:rowOff>129540</xdr:rowOff>
    </xdr:to>
    <xdr:cxnSp macro="">
      <xdr:nvCxnSpPr>
        <xdr:cNvPr id="503" name="直線コネクタ 502">
          <a:extLst>
            <a:ext uri="{FF2B5EF4-FFF2-40B4-BE49-F238E27FC236}">
              <a16:creationId xmlns:a16="http://schemas.microsoft.com/office/drawing/2014/main" id="{479AA534-8069-4CAB-ABCE-A487058B75E8}"/>
            </a:ext>
          </a:extLst>
        </xdr:cNvPr>
        <xdr:cNvCxnSpPr/>
      </xdr:nvCxnSpPr>
      <xdr:spPr>
        <a:xfrm flipV="1">
          <a:off x="18656300" y="67741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DA4461BA-9804-446E-99B2-B6EBFD046D11}"/>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805AFF4-4AB0-4583-988D-E58BFF6F6E26}"/>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8F3FD22-CC94-4148-AB00-4FFADB97CC3F}"/>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ECCC05B9-F7AF-467A-B809-472E9522915C}"/>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5A883230-87F8-40E3-B944-965DE0DF4060}"/>
            </a:ext>
          </a:extLst>
        </xdr:cNvPr>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A838C2BC-891B-4D3D-A949-FD5769EB5662}"/>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81D1C1D2-2E95-4370-A183-4DCFC3A8B4DE}"/>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2226FBCA-8D44-4774-9920-31EBA9A908E1}"/>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E563E626-12A0-4DAE-AF70-F557CC89E3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35E35C32-A88E-4BB3-9D7E-77B0610184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EA3F25B7-01F7-4BF8-86D9-7B9C51FD1A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F1565C13-BB4C-4864-BC55-60D415C868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6EA0013-8236-454F-A234-22352D2B2C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5A163B4A-3A8C-41C7-9F7A-9AE286DA63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96DDA04F-BF3C-4BEC-9A41-9058D23A6F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7D0F6614-5E49-40D5-925E-705EE7CD08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3758C284-3183-4FF1-BBD4-AAC94F6742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881EA7CB-7D1A-4789-97AA-CFAB20587A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ED778239-C4E1-4E70-A200-0D909B80CF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662DC70-AA16-4B82-B0B2-61713CA2D5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E0D1E0BC-9482-4945-825C-2F7951A9FC9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F237B4EB-DFC7-4FA0-A58A-DD425E3252C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C0219C41-695C-423D-AA81-482F66ABC6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FB2031A9-00FD-4225-A831-2398770997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CC3EE693-C3E8-431D-8D6D-9E0DD72B53D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84D2635-AF81-4785-9A19-D2F110F8B8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4DD6598C-994C-4085-8A7F-1B364DBF79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B84CD5E9-89BE-4610-8C61-6C20DC570E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B7D25E22-74AB-48D1-9F38-4E5ED37307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93BDB80E-CF65-424A-BCEE-E60D8B3F85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492101AF-AE65-4349-A5E7-5213EEFF84B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317618DB-224D-48A7-A4FE-81E60449A5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B1D3AF59-D040-4494-B37B-C65B4FD72FA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CE4089F-DE24-4D58-942F-0140E39A3F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EFF488C-23D1-420D-8B40-B6670B6685B4}"/>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951F5698-A58D-4656-881B-19CC8C42C25C}"/>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B10143F2-A8DD-49DC-A428-61E1939D79FD}"/>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21A9AE41-212D-4D4B-AF0A-46175C14BF03}"/>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4C3CFCD4-4BDC-4DF7-918A-BA3A508C6ED9}"/>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556066E9-C641-4A27-8F62-FA8352A057B7}"/>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AB9F2451-3551-4CA9-B890-AA1C093FAAE6}"/>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8022A439-573F-45B2-A76E-B4570995CC85}"/>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B8FDABF3-FB13-4824-B3BC-EEFEA64FE618}"/>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3E52A0FE-A9D4-4074-951A-EA482377C0D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1FFF0451-6236-415B-8DDC-BBE52C07DCCB}"/>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E95F6A1-2CF5-42D7-8F52-5A9FE345F1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CE12D55-B057-4463-8E9E-1D6160185E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011B267-5802-40B1-ADA5-1A4463188B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9C575A7-261B-4ABC-8413-925CBAD6FD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5B0DECC9-4016-4397-BE9F-C35CBC64F0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35741</xdr:rowOff>
    </xdr:from>
    <xdr:to>
      <xdr:col>85</xdr:col>
      <xdr:colOff>177800</xdr:colOff>
      <xdr:row>57</xdr:row>
      <xdr:rowOff>137341</xdr:rowOff>
    </xdr:to>
    <xdr:sp macro="" textlink="">
      <xdr:nvSpPr>
        <xdr:cNvPr id="554" name="楕円 553">
          <a:extLst>
            <a:ext uri="{FF2B5EF4-FFF2-40B4-BE49-F238E27FC236}">
              <a16:creationId xmlns:a16="http://schemas.microsoft.com/office/drawing/2014/main" id="{FAEBD887-EB51-4236-9CB5-4ADD4222171F}"/>
            </a:ext>
          </a:extLst>
        </xdr:cNvPr>
        <xdr:cNvSpPr/>
      </xdr:nvSpPr>
      <xdr:spPr>
        <a:xfrm>
          <a:off x="16268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58618</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7A19DB7-EA64-48DC-B6EB-21289D727A43}"/>
            </a:ext>
          </a:extLst>
        </xdr:cNvPr>
        <xdr:cNvSpPr txBox="1"/>
      </xdr:nvSpPr>
      <xdr:spPr>
        <a:xfrm>
          <a:off x="16357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115751</xdr:rowOff>
    </xdr:from>
    <xdr:to>
      <xdr:col>81</xdr:col>
      <xdr:colOff>101600</xdr:colOff>
      <xdr:row>57</xdr:row>
      <xdr:rowOff>45901</xdr:rowOff>
    </xdr:to>
    <xdr:sp macro="" textlink="">
      <xdr:nvSpPr>
        <xdr:cNvPr id="556" name="楕円 555">
          <a:extLst>
            <a:ext uri="{FF2B5EF4-FFF2-40B4-BE49-F238E27FC236}">
              <a16:creationId xmlns:a16="http://schemas.microsoft.com/office/drawing/2014/main" id="{E9628CEE-8A85-41CA-943C-C87432CD8B5B}"/>
            </a:ext>
          </a:extLst>
        </xdr:cNvPr>
        <xdr:cNvSpPr/>
      </xdr:nvSpPr>
      <xdr:spPr>
        <a:xfrm>
          <a:off x="15430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166551</xdr:rowOff>
    </xdr:from>
    <xdr:to>
      <xdr:col>85</xdr:col>
      <xdr:colOff>127000</xdr:colOff>
      <xdr:row>57</xdr:row>
      <xdr:rowOff>86541</xdr:rowOff>
    </xdr:to>
    <xdr:cxnSp macro="">
      <xdr:nvCxnSpPr>
        <xdr:cNvPr id="557" name="直線コネクタ 556">
          <a:extLst>
            <a:ext uri="{FF2B5EF4-FFF2-40B4-BE49-F238E27FC236}">
              <a16:creationId xmlns:a16="http://schemas.microsoft.com/office/drawing/2014/main" id="{987B35BF-83C6-40B4-85AA-B429F9FCAEA7}"/>
            </a:ext>
          </a:extLst>
        </xdr:cNvPr>
        <xdr:cNvCxnSpPr/>
      </xdr:nvCxnSpPr>
      <xdr:spPr>
        <a:xfrm>
          <a:off x="15481300" y="976775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558" name="楕円 557">
          <a:extLst>
            <a:ext uri="{FF2B5EF4-FFF2-40B4-BE49-F238E27FC236}">
              <a16:creationId xmlns:a16="http://schemas.microsoft.com/office/drawing/2014/main" id="{2775E915-7115-478B-9222-0AE60EE2EE9E}"/>
            </a:ext>
          </a:extLst>
        </xdr:cNvPr>
        <xdr:cNvSpPr/>
      </xdr:nvSpPr>
      <xdr:spPr>
        <a:xfrm>
          <a:off x="14541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166551</xdr:rowOff>
    </xdr:from>
    <xdr:to>
      <xdr:col>81</xdr:col>
      <xdr:colOff>50800</xdr:colOff>
      <xdr:row>57</xdr:row>
      <xdr:rowOff>99604</xdr:rowOff>
    </xdr:to>
    <xdr:cxnSp macro="">
      <xdr:nvCxnSpPr>
        <xdr:cNvPr id="559" name="直線コネクタ 558">
          <a:extLst>
            <a:ext uri="{FF2B5EF4-FFF2-40B4-BE49-F238E27FC236}">
              <a16:creationId xmlns:a16="http://schemas.microsoft.com/office/drawing/2014/main" id="{1436749C-3881-4250-BE3D-E069E918AF46}"/>
            </a:ext>
          </a:extLst>
        </xdr:cNvPr>
        <xdr:cNvCxnSpPr/>
      </xdr:nvCxnSpPr>
      <xdr:spPr>
        <a:xfrm flipV="1">
          <a:off x="14592300" y="97677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164737</xdr:rowOff>
    </xdr:from>
    <xdr:to>
      <xdr:col>72</xdr:col>
      <xdr:colOff>38100</xdr:colOff>
      <xdr:row>57</xdr:row>
      <xdr:rowOff>94887</xdr:rowOff>
    </xdr:to>
    <xdr:sp macro="" textlink="">
      <xdr:nvSpPr>
        <xdr:cNvPr id="560" name="楕円 559">
          <a:extLst>
            <a:ext uri="{FF2B5EF4-FFF2-40B4-BE49-F238E27FC236}">
              <a16:creationId xmlns:a16="http://schemas.microsoft.com/office/drawing/2014/main" id="{8FDD00BF-F902-4507-94C7-1DBA70F6E523}"/>
            </a:ext>
          </a:extLst>
        </xdr:cNvPr>
        <xdr:cNvSpPr/>
      </xdr:nvSpPr>
      <xdr:spPr>
        <a:xfrm>
          <a:off x="13652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44087</xdr:rowOff>
    </xdr:from>
    <xdr:to>
      <xdr:col>76</xdr:col>
      <xdr:colOff>114300</xdr:colOff>
      <xdr:row>57</xdr:row>
      <xdr:rowOff>99604</xdr:rowOff>
    </xdr:to>
    <xdr:cxnSp macro="">
      <xdr:nvCxnSpPr>
        <xdr:cNvPr id="561" name="直線コネクタ 560">
          <a:extLst>
            <a:ext uri="{FF2B5EF4-FFF2-40B4-BE49-F238E27FC236}">
              <a16:creationId xmlns:a16="http://schemas.microsoft.com/office/drawing/2014/main" id="{96D98BFF-5EA0-4CC1-9AD9-EB0A8D25C824}"/>
            </a:ext>
          </a:extLst>
        </xdr:cNvPr>
        <xdr:cNvCxnSpPr/>
      </xdr:nvCxnSpPr>
      <xdr:spPr>
        <a:xfrm>
          <a:off x="13703300" y="98167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562" name="楕円 561">
          <a:extLst>
            <a:ext uri="{FF2B5EF4-FFF2-40B4-BE49-F238E27FC236}">
              <a16:creationId xmlns:a16="http://schemas.microsoft.com/office/drawing/2014/main" id="{33D260CD-E736-4DD9-8CC6-7D07271E8EE2}"/>
            </a:ext>
          </a:extLst>
        </xdr:cNvPr>
        <xdr:cNvSpPr/>
      </xdr:nvSpPr>
      <xdr:spPr>
        <a:xfrm>
          <a:off x="1276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44087</xdr:rowOff>
    </xdr:to>
    <xdr:cxnSp macro="">
      <xdr:nvCxnSpPr>
        <xdr:cNvPr id="563" name="直線コネクタ 562">
          <a:extLst>
            <a:ext uri="{FF2B5EF4-FFF2-40B4-BE49-F238E27FC236}">
              <a16:creationId xmlns:a16="http://schemas.microsoft.com/office/drawing/2014/main" id="{764741E7-66B1-4930-8E0B-8024F20595A3}"/>
            </a:ext>
          </a:extLst>
        </xdr:cNvPr>
        <xdr:cNvCxnSpPr/>
      </xdr:nvCxnSpPr>
      <xdr:spPr>
        <a:xfrm>
          <a:off x="12814300" y="97612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a:extLst>
            <a:ext uri="{FF2B5EF4-FFF2-40B4-BE49-F238E27FC236}">
              <a16:creationId xmlns:a16="http://schemas.microsoft.com/office/drawing/2014/main" id="{84905B9A-3408-47BC-AD5E-678430BDC556}"/>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a:extLst>
            <a:ext uri="{FF2B5EF4-FFF2-40B4-BE49-F238E27FC236}">
              <a16:creationId xmlns:a16="http://schemas.microsoft.com/office/drawing/2014/main" id="{393C51B7-7B0B-4FC7-BBB7-15FF661C5C38}"/>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50ABE3E5-6B24-48FA-AB8D-E614CED3F2AD}"/>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8F8D58EF-614C-4496-B801-417F71F52F1B}"/>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62428</xdr:rowOff>
    </xdr:from>
    <xdr:ext cx="405111" cy="259045"/>
    <xdr:sp macro="" textlink="">
      <xdr:nvSpPr>
        <xdr:cNvPr id="568" name="n_1mainValue【学校施設】&#10;有形固定資産減価償却率">
          <a:extLst>
            <a:ext uri="{FF2B5EF4-FFF2-40B4-BE49-F238E27FC236}">
              <a16:creationId xmlns:a16="http://schemas.microsoft.com/office/drawing/2014/main" id="{E97F8571-6E2C-46F0-B6ED-30BF8C0AFC1E}"/>
            </a:ext>
          </a:extLst>
        </xdr:cNvPr>
        <xdr:cNvSpPr txBox="1"/>
      </xdr:nvSpPr>
      <xdr:spPr>
        <a:xfrm>
          <a:off x="152660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569" name="n_2mainValue【学校施設】&#10;有形固定資産減価償却率">
          <a:extLst>
            <a:ext uri="{FF2B5EF4-FFF2-40B4-BE49-F238E27FC236}">
              <a16:creationId xmlns:a16="http://schemas.microsoft.com/office/drawing/2014/main" id="{7ABDB5B7-B36A-4C22-B272-53CC7EF821B8}"/>
            </a:ext>
          </a:extLst>
        </xdr:cNvPr>
        <xdr:cNvSpPr txBox="1"/>
      </xdr:nvSpPr>
      <xdr:spPr>
        <a:xfrm>
          <a:off x="14389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111414</xdr:rowOff>
    </xdr:from>
    <xdr:ext cx="405111" cy="259045"/>
    <xdr:sp macro="" textlink="">
      <xdr:nvSpPr>
        <xdr:cNvPr id="570" name="n_3mainValue【学校施設】&#10;有形固定資産減価償却率">
          <a:extLst>
            <a:ext uri="{FF2B5EF4-FFF2-40B4-BE49-F238E27FC236}">
              <a16:creationId xmlns:a16="http://schemas.microsoft.com/office/drawing/2014/main" id="{4B3BC13C-9462-4901-BF05-FFCC13AE2E15}"/>
            </a:ext>
          </a:extLst>
        </xdr:cNvPr>
        <xdr:cNvSpPr txBox="1"/>
      </xdr:nvSpPr>
      <xdr:spPr>
        <a:xfrm>
          <a:off x="13500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71" name="n_4mainValue【学校施設】&#10;有形固定資産減価償却率">
          <a:extLst>
            <a:ext uri="{FF2B5EF4-FFF2-40B4-BE49-F238E27FC236}">
              <a16:creationId xmlns:a16="http://schemas.microsoft.com/office/drawing/2014/main" id="{5FDD44CD-2FA6-4751-AC19-9DC16A7E3EC5}"/>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F54EED81-83FE-4581-9CAB-472CDDD639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B7C7756C-D5B4-4594-B053-CBD24C4C89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AE6EE1CD-68DD-4C9F-9212-A3070D8C5E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DC6F8E79-4F8B-4D18-9A72-387F6FCB4D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455EB2F9-86E5-4D50-A07D-68F4368EED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7E9DA1CE-65F4-4EB0-93A0-5F2CEE944D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59FF5AA2-70ED-4FDF-9C59-07CFF8C5F0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85ADBBA4-9176-4F45-AA56-67CD891903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F450BEC-0FEC-40D2-B915-C6D5D65A5F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A259CE56-C6D5-4155-880C-E8A22A741A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220A962A-BC83-41EB-8BCE-947A0366F9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E9F26C2C-42D6-439D-B1F3-F9F1C0EF7B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730CFF41-A17F-418D-A305-0EDAEDE4524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3FA160BD-1859-4417-AD51-0C97DE7428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EC79956-37E6-491F-AB69-A83F198D115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3342F4A6-99B7-4461-9CAB-0304C251590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EAB9FEEB-EA53-422E-B492-43656D8AE86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F2753071-61AA-47A2-A788-6CD69669F13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2315D270-680D-4FCF-A15D-59AF2B92592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913424C0-EED1-4BFD-87B7-D968571BAE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BA2CB720-BDC1-4DB6-94AD-5C540CC9AF8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F86EB6A0-4AE7-43CD-B1EF-227CA04E5D4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F7AA221C-2056-4FB2-92D2-90FCBD22D68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98D8F28D-C771-4567-9F72-0F6E307D33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63BEF114-49B4-49B2-BAEF-C26A0ABA64E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D60F9145-8540-439E-AFB8-566AD2EE21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53BA9DA9-96C5-4512-B1EF-20F52852F661}"/>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C2A07E65-4721-482F-A41B-CFDF0A90047A}"/>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C58B9A9-5B49-45FC-9FA1-CC52D4B34F13}"/>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1844DC6D-4E1A-44E0-A5CB-3E6914554318}"/>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1EE8B2B8-D5CB-454B-AC63-8E55307632F6}"/>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167B40FA-4C0D-4D9D-A0A8-D9523D2FAAC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172B8001-054B-47F8-A318-D54A1D04A167}"/>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65340DFB-E43C-4314-9DC6-A198082C78E7}"/>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4D56E09-9687-4B8E-9748-586D1D35F655}"/>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6D238A97-8777-4482-9A02-8CF897B352AB}"/>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90BF68DF-3E38-4BDA-BFAA-05F53F7C3BD7}"/>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F59321A-40E6-4587-98D3-C49A02A8C0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93AA84F-F90E-47BC-A4DE-6664A5296D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8C2EE6CD-B97F-4289-9D08-544CDF93F6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501C2B98-B534-416B-9665-06337FE3532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4BA6C47-A226-4BD4-8CB5-9DA8124F43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16147</xdr:rowOff>
    </xdr:from>
    <xdr:to>
      <xdr:col>116</xdr:col>
      <xdr:colOff>114300</xdr:colOff>
      <xdr:row>58</xdr:row>
      <xdr:rowOff>117747</xdr:rowOff>
    </xdr:to>
    <xdr:sp macro="" textlink="">
      <xdr:nvSpPr>
        <xdr:cNvPr id="614" name="楕円 613">
          <a:extLst>
            <a:ext uri="{FF2B5EF4-FFF2-40B4-BE49-F238E27FC236}">
              <a16:creationId xmlns:a16="http://schemas.microsoft.com/office/drawing/2014/main" id="{77B0973E-2173-4A1B-9FF5-A9A30EEF02D3}"/>
            </a:ext>
          </a:extLst>
        </xdr:cNvPr>
        <xdr:cNvSpPr/>
      </xdr:nvSpPr>
      <xdr:spPr>
        <a:xfrm>
          <a:off x="22110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39024</xdr:rowOff>
    </xdr:from>
    <xdr:ext cx="469744" cy="259045"/>
    <xdr:sp macro="" textlink="">
      <xdr:nvSpPr>
        <xdr:cNvPr id="615" name="【学校施設】&#10;一人当たり面積該当値テキスト">
          <a:extLst>
            <a:ext uri="{FF2B5EF4-FFF2-40B4-BE49-F238E27FC236}">
              <a16:creationId xmlns:a16="http://schemas.microsoft.com/office/drawing/2014/main" id="{B9D212E5-A927-4509-BAAA-E4C031EE39F7}"/>
            </a:ext>
          </a:extLst>
        </xdr:cNvPr>
        <xdr:cNvSpPr txBox="1"/>
      </xdr:nvSpPr>
      <xdr:spPr>
        <a:xfrm>
          <a:off x="22199600" y="98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135346</xdr:rowOff>
    </xdr:from>
    <xdr:to>
      <xdr:col>112</xdr:col>
      <xdr:colOff>38100</xdr:colOff>
      <xdr:row>58</xdr:row>
      <xdr:rowOff>65496</xdr:rowOff>
    </xdr:to>
    <xdr:sp macro="" textlink="">
      <xdr:nvSpPr>
        <xdr:cNvPr id="616" name="楕円 615">
          <a:extLst>
            <a:ext uri="{FF2B5EF4-FFF2-40B4-BE49-F238E27FC236}">
              <a16:creationId xmlns:a16="http://schemas.microsoft.com/office/drawing/2014/main" id="{7AF70FA6-8F90-4B6D-91F1-BF0FEE7FC498}"/>
            </a:ext>
          </a:extLst>
        </xdr:cNvPr>
        <xdr:cNvSpPr/>
      </xdr:nvSpPr>
      <xdr:spPr>
        <a:xfrm>
          <a:off x="21272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14696</xdr:rowOff>
    </xdr:from>
    <xdr:to>
      <xdr:col>116</xdr:col>
      <xdr:colOff>63500</xdr:colOff>
      <xdr:row>58</xdr:row>
      <xdr:rowOff>66947</xdr:rowOff>
    </xdr:to>
    <xdr:cxnSp macro="">
      <xdr:nvCxnSpPr>
        <xdr:cNvPr id="617" name="直線コネクタ 616">
          <a:extLst>
            <a:ext uri="{FF2B5EF4-FFF2-40B4-BE49-F238E27FC236}">
              <a16:creationId xmlns:a16="http://schemas.microsoft.com/office/drawing/2014/main" id="{FAC0035D-77C9-4D25-A26A-D558D23A840E}"/>
            </a:ext>
          </a:extLst>
        </xdr:cNvPr>
        <xdr:cNvCxnSpPr/>
      </xdr:nvCxnSpPr>
      <xdr:spPr>
        <a:xfrm>
          <a:off x="21323300" y="995879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148409</xdr:rowOff>
    </xdr:from>
    <xdr:to>
      <xdr:col>107</xdr:col>
      <xdr:colOff>101600</xdr:colOff>
      <xdr:row>58</xdr:row>
      <xdr:rowOff>78559</xdr:rowOff>
    </xdr:to>
    <xdr:sp macro="" textlink="">
      <xdr:nvSpPr>
        <xdr:cNvPr id="618" name="楕円 617">
          <a:extLst>
            <a:ext uri="{FF2B5EF4-FFF2-40B4-BE49-F238E27FC236}">
              <a16:creationId xmlns:a16="http://schemas.microsoft.com/office/drawing/2014/main" id="{4ECD1A13-BF28-4D0F-A0FF-355DA6412DED}"/>
            </a:ext>
          </a:extLst>
        </xdr:cNvPr>
        <xdr:cNvSpPr/>
      </xdr:nvSpPr>
      <xdr:spPr>
        <a:xfrm>
          <a:off x="20383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14696</xdr:rowOff>
    </xdr:from>
    <xdr:to>
      <xdr:col>111</xdr:col>
      <xdr:colOff>177800</xdr:colOff>
      <xdr:row>58</xdr:row>
      <xdr:rowOff>27759</xdr:rowOff>
    </xdr:to>
    <xdr:cxnSp macro="">
      <xdr:nvCxnSpPr>
        <xdr:cNvPr id="619" name="直線コネクタ 618">
          <a:extLst>
            <a:ext uri="{FF2B5EF4-FFF2-40B4-BE49-F238E27FC236}">
              <a16:creationId xmlns:a16="http://schemas.microsoft.com/office/drawing/2014/main" id="{2C7C8A7B-FC1E-4126-AA27-ACB2CF8B4945}"/>
            </a:ext>
          </a:extLst>
        </xdr:cNvPr>
        <xdr:cNvCxnSpPr/>
      </xdr:nvCxnSpPr>
      <xdr:spPr>
        <a:xfrm flipV="1">
          <a:off x="20434300" y="99587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163104</xdr:rowOff>
    </xdr:from>
    <xdr:to>
      <xdr:col>102</xdr:col>
      <xdr:colOff>165100</xdr:colOff>
      <xdr:row>58</xdr:row>
      <xdr:rowOff>93254</xdr:rowOff>
    </xdr:to>
    <xdr:sp macro="" textlink="">
      <xdr:nvSpPr>
        <xdr:cNvPr id="620" name="楕円 619">
          <a:extLst>
            <a:ext uri="{FF2B5EF4-FFF2-40B4-BE49-F238E27FC236}">
              <a16:creationId xmlns:a16="http://schemas.microsoft.com/office/drawing/2014/main" id="{A21AF29A-DC01-4CF1-B0A8-C0EA4460CFA8}"/>
            </a:ext>
          </a:extLst>
        </xdr:cNvPr>
        <xdr:cNvSpPr/>
      </xdr:nvSpPr>
      <xdr:spPr>
        <a:xfrm>
          <a:off x="19494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27759</xdr:rowOff>
    </xdr:from>
    <xdr:to>
      <xdr:col>107</xdr:col>
      <xdr:colOff>50800</xdr:colOff>
      <xdr:row>58</xdr:row>
      <xdr:rowOff>42454</xdr:rowOff>
    </xdr:to>
    <xdr:cxnSp macro="">
      <xdr:nvCxnSpPr>
        <xdr:cNvPr id="621" name="直線コネクタ 620">
          <a:extLst>
            <a:ext uri="{FF2B5EF4-FFF2-40B4-BE49-F238E27FC236}">
              <a16:creationId xmlns:a16="http://schemas.microsoft.com/office/drawing/2014/main" id="{E848DCBB-7985-47CF-9108-12917BAC78AE}"/>
            </a:ext>
          </a:extLst>
        </xdr:cNvPr>
        <xdr:cNvCxnSpPr/>
      </xdr:nvCxnSpPr>
      <xdr:spPr>
        <a:xfrm flipV="1">
          <a:off x="19545300" y="99718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17780</xdr:rowOff>
    </xdr:from>
    <xdr:to>
      <xdr:col>98</xdr:col>
      <xdr:colOff>38100</xdr:colOff>
      <xdr:row>58</xdr:row>
      <xdr:rowOff>119380</xdr:rowOff>
    </xdr:to>
    <xdr:sp macro="" textlink="">
      <xdr:nvSpPr>
        <xdr:cNvPr id="622" name="楕円 621">
          <a:extLst>
            <a:ext uri="{FF2B5EF4-FFF2-40B4-BE49-F238E27FC236}">
              <a16:creationId xmlns:a16="http://schemas.microsoft.com/office/drawing/2014/main" id="{25798758-B994-4A49-9EE6-6E3ED7F8DFF8}"/>
            </a:ext>
          </a:extLst>
        </xdr:cNvPr>
        <xdr:cNvSpPr/>
      </xdr:nvSpPr>
      <xdr:spPr>
        <a:xfrm>
          <a:off x="18605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42454</xdr:rowOff>
    </xdr:from>
    <xdr:to>
      <xdr:col>102</xdr:col>
      <xdr:colOff>114300</xdr:colOff>
      <xdr:row>58</xdr:row>
      <xdr:rowOff>68580</xdr:rowOff>
    </xdr:to>
    <xdr:cxnSp macro="">
      <xdr:nvCxnSpPr>
        <xdr:cNvPr id="623" name="直線コネクタ 622">
          <a:extLst>
            <a:ext uri="{FF2B5EF4-FFF2-40B4-BE49-F238E27FC236}">
              <a16:creationId xmlns:a16="http://schemas.microsoft.com/office/drawing/2014/main" id="{70B6A9F9-286F-49B4-B106-E0EA5A2E8868}"/>
            </a:ext>
          </a:extLst>
        </xdr:cNvPr>
        <xdr:cNvCxnSpPr/>
      </xdr:nvCxnSpPr>
      <xdr:spPr>
        <a:xfrm flipV="1">
          <a:off x="18656300" y="998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2DABB16E-882E-4A90-94A9-77CDC8993DFB}"/>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7DB9E239-F8B6-4A97-86C2-4210AC148369}"/>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6243F3BF-9957-4290-A5DE-C31182707721}"/>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5D5CC907-C4CA-4AB7-8CAB-F6F40A1B021F}"/>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82023</xdr:rowOff>
    </xdr:from>
    <xdr:ext cx="469744" cy="259045"/>
    <xdr:sp macro="" textlink="">
      <xdr:nvSpPr>
        <xdr:cNvPr id="628" name="n_1mainValue【学校施設】&#10;一人当たり面積">
          <a:extLst>
            <a:ext uri="{FF2B5EF4-FFF2-40B4-BE49-F238E27FC236}">
              <a16:creationId xmlns:a16="http://schemas.microsoft.com/office/drawing/2014/main" id="{867A3C44-533E-4692-99A6-BBFDA7316F6F}"/>
            </a:ext>
          </a:extLst>
        </xdr:cNvPr>
        <xdr:cNvSpPr txBox="1"/>
      </xdr:nvSpPr>
      <xdr:spPr>
        <a:xfrm>
          <a:off x="21075727" y="968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95086</xdr:rowOff>
    </xdr:from>
    <xdr:ext cx="469744" cy="259045"/>
    <xdr:sp macro="" textlink="">
      <xdr:nvSpPr>
        <xdr:cNvPr id="629" name="n_2mainValue【学校施設】&#10;一人当たり面積">
          <a:extLst>
            <a:ext uri="{FF2B5EF4-FFF2-40B4-BE49-F238E27FC236}">
              <a16:creationId xmlns:a16="http://schemas.microsoft.com/office/drawing/2014/main" id="{46497C4D-EDC2-4A66-AA6C-21A945A96E30}"/>
            </a:ext>
          </a:extLst>
        </xdr:cNvPr>
        <xdr:cNvSpPr txBox="1"/>
      </xdr:nvSpPr>
      <xdr:spPr>
        <a:xfrm>
          <a:off x="20199427" y="9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109781</xdr:rowOff>
    </xdr:from>
    <xdr:ext cx="469744" cy="259045"/>
    <xdr:sp macro="" textlink="">
      <xdr:nvSpPr>
        <xdr:cNvPr id="630" name="n_3mainValue【学校施設】&#10;一人当たり面積">
          <a:extLst>
            <a:ext uri="{FF2B5EF4-FFF2-40B4-BE49-F238E27FC236}">
              <a16:creationId xmlns:a16="http://schemas.microsoft.com/office/drawing/2014/main" id="{E72CBDAF-BD5E-4E6F-9BA7-B202024CADA3}"/>
            </a:ext>
          </a:extLst>
        </xdr:cNvPr>
        <xdr:cNvSpPr txBox="1"/>
      </xdr:nvSpPr>
      <xdr:spPr>
        <a:xfrm>
          <a:off x="19310427" y="97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135907</xdr:rowOff>
    </xdr:from>
    <xdr:ext cx="469744" cy="259045"/>
    <xdr:sp macro="" textlink="">
      <xdr:nvSpPr>
        <xdr:cNvPr id="631" name="n_4mainValue【学校施設】&#10;一人当たり面積">
          <a:extLst>
            <a:ext uri="{FF2B5EF4-FFF2-40B4-BE49-F238E27FC236}">
              <a16:creationId xmlns:a16="http://schemas.microsoft.com/office/drawing/2014/main" id="{4BD98732-AA51-4A2F-A959-A4C7C7262AD4}"/>
            </a:ext>
          </a:extLst>
        </xdr:cNvPr>
        <xdr:cNvSpPr txBox="1"/>
      </xdr:nvSpPr>
      <xdr:spPr>
        <a:xfrm>
          <a:off x="18421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7654B8DD-9426-4206-90BA-4C72899904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57ED8DA0-E90D-4B1C-B55C-36FA3B2B4A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D0F56E9D-309E-486F-A706-4E2E0E22EE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E0F186AD-84C5-4F95-A384-FD4D309A34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323DAB3-5576-47FF-9309-CAE1082053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73A8F85B-F233-4A9E-91FC-C5B8EDC178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D0A84341-D23C-4CC7-ABF4-54A56085E5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68903E01-92E5-4B23-BD00-8F56523F68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E0695794-5396-4828-BFEF-99EECAD76E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56C6E58A-64E8-46C5-963F-8D95F901598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D984B5E3-089B-4800-9E4F-48D516AE2B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BCDCF49A-FDA4-49A3-9DEC-C772C71A4EC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B1665583-705A-4EAE-BDEF-5754BA9BA8E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64E99B55-1ED5-4640-8854-97A57D39666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1C20D088-54CF-4DA2-8A24-224385E0BB5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75894903-B12D-43C7-8FC8-088C951F496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530BF16A-4732-4A48-AA58-B3E407CCE1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4688B8E6-A736-4533-9889-E76CA87604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2E9EC3BB-D7D5-418C-8EB0-21D8ECFE5A2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ABDFB590-7C0F-4CD3-AAE8-FFC768F0409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F6456A77-5DA4-4DD9-86C4-9EBA07B09B6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5DEAD967-7E5B-4EAE-BAED-2184AAE2F1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4B51C3C4-B07D-415E-8573-0C3F6B087FE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28C8A4CF-E000-489C-A252-06792C1DC0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61A4DFD1-CBFF-4299-BD63-88C5273F4BD7}"/>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904B236D-D627-402C-AACE-B7A877E2850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2AFC85DB-D14F-48C2-A820-65AC5FCB7DB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32A07254-710B-4D38-8C10-165DD9A4C9D7}"/>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73E4420C-BBA2-48DD-A228-07F6CD2780A1}"/>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DF0B9093-66B2-4445-9EA5-D7F38374B6FA}"/>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D783071-C4C2-4AB4-9394-F14C6F5ADE79}"/>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136CD070-1B70-4E67-B19B-4B209BFE1CB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C1BB0E0D-B947-410A-842F-A34D04F8D2A8}"/>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ED462A87-7E8E-41AF-889E-DC988B651EDE}"/>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88D72327-54B0-442A-BF0D-488CCB24075D}"/>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3D00222-4EAE-44F0-9DFA-64AC8F9115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32A0F37-914F-4141-802F-E16D7F16B4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1A338A4-7CC2-4BCB-AB77-E2B0AD76AD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9AE89DE-92EE-4A1A-BB28-31DF34B86E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8DBA2CF-3228-474F-B560-8A9FA4F746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72" name="楕円 671">
          <a:extLst>
            <a:ext uri="{FF2B5EF4-FFF2-40B4-BE49-F238E27FC236}">
              <a16:creationId xmlns:a16="http://schemas.microsoft.com/office/drawing/2014/main" id="{B2C797AF-77CE-4683-9389-C407DD38B8AD}"/>
            </a:ext>
          </a:extLst>
        </xdr:cNvPr>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673" name="【児童館】&#10;有形固定資産減価償却率該当値テキスト">
          <a:extLst>
            <a:ext uri="{FF2B5EF4-FFF2-40B4-BE49-F238E27FC236}">
              <a16:creationId xmlns:a16="http://schemas.microsoft.com/office/drawing/2014/main" id="{BBDBCDA5-0AC1-431B-B05D-432CFDA957CC}"/>
            </a:ext>
          </a:extLst>
        </xdr:cNvPr>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53975</xdr:rowOff>
    </xdr:from>
    <xdr:to>
      <xdr:col>81</xdr:col>
      <xdr:colOff>101600</xdr:colOff>
      <xdr:row>81</xdr:row>
      <xdr:rowOff>155575</xdr:rowOff>
    </xdr:to>
    <xdr:sp macro="" textlink="">
      <xdr:nvSpPr>
        <xdr:cNvPr id="674" name="楕円 673">
          <a:extLst>
            <a:ext uri="{FF2B5EF4-FFF2-40B4-BE49-F238E27FC236}">
              <a16:creationId xmlns:a16="http://schemas.microsoft.com/office/drawing/2014/main" id="{84D16017-5F1A-4C89-8F26-7CDAC7BC633E}"/>
            </a:ext>
          </a:extLst>
        </xdr:cNvPr>
        <xdr:cNvSpPr/>
      </xdr:nvSpPr>
      <xdr:spPr>
        <a:xfrm>
          <a:off x="15430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144780</xdr:rowOff>
    </xdr:to>
    <xdr:cxnSp macro="">
      <xdr:nvCxnSpPr>
        <xdr:cNvPr id="675" name="直線コネクタ 674">
          <a:extLst>
            <a:ext uri="{FF2B5EF4-FFF2-40B4-BE49-F238E27FC236}">
              <a16:creationId xmlns:a16="http://schemas.microsoft.com/office/drawing/2014/main" id="{039252AC-2B6C-4ECB-9A30-15F4E75AA9C9}"/>
            </a:ext>
          </a:extLst>
        </xdr:cNvPr>
        <xdr:cNvCxnSpPr/>
      </xdr:nvCxnSpPr>
      <xdr:spPr>
        <a:xfrm>
          <a:off x="15481300" y="13992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5080</xdr:rowOff>
    </xdr:to>
    <xdr:sp macro="" textlink="">
      <xdr:nvSpPr>
        <xdr:cNvPr id="676" name="楕円 675">
          <a:extLst>
            <a:ext uri="{FF2B5EF4-FFF2-40B4-BE49-F238E27FC236}">
              <a16:creationId xmlns:a16="http://schemas.microsoft.com/office/drawing/2014/main" id="{B9137062-BBAA-4051-853A-2B09B4AD1B15}"/>
            </a:ext>
          </a:extLst>
        </xdr:cNvPr>
        <xdr:cNvSpPr/>
      </xdr:nvSpPr>
      <xdr:spPr>
        <a:xfrm>
          <a:off x="14541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104775</xdr:rowOff>
    </xdr:from>
    <xdr:to>
      <xdr:col>81</xdr:col>
      <xdr:colOff>50800</xdr:colOff>
      <xdr:row>81</xdr:row>
      <xdr:rowOff>125730</xdr:rowOff>
    </xdr:to>
    <xdr:cxnSp macro="">
      <xdr:nvCxnSpPr>
        <xdr:cNvPr id="677" name="直線コネクタ 676">
          <a:extLst>
            <a:ext uri="{FF2B5EF4-FFF2-40B4-BE49-F238E27FC236}">
              <a16:creationId xmlns:a16="http://schemas.microsoft.com/office/drawing/2014/main" id="{ED9650D7-94D0-4524-B7D6-243BEA651F16}"/>
            </a:ext>
          </a:extLst>
        </xdr:cNvPr>
        <xdr:cNvCxnSpPr/>
      </xdr:nvCxnSpPr>
      <xdr:spPr>
        <a:xfrm flipV="1">
          <a:off x="14592300" y="139922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52070</xdr:rowOff>
    </xdr:from>
    <xdr:to>
      <xdr:col>72</xdr:col>
      <xdr:colOff>38100</xdr:colOff>
      <xdr:row>81</xdr:row>
      <xdr:rowOff>153670</xdr:rowOff>
    </xdr:to>
    <xdr:sp macro="" textlink="">
      <xdr:nvSpPr>
        <xdr:cNvPr id="678" name="楕円 677">
          <a:extLst>
            <a:ext uri="{FF2B5EF4-FFF2-40B4-BE49-F238E27FC236}">
              <a16:creationId xmlns:a16="http://schemas.microsoft.com/office/drawing/2014/main" id="{53B2DDC2-8678-428A-BABA-82177D526754}"/>
            </a:ext>
          </a:extLst>
        </xdr:cNvPr>
        <xdr:cNvSpPr/>
      </xdr:nvSpPr>
      <xdr:spPr>
        <a:xfrm>
          <a:off x="1365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81</xdr:row>
      <xdr:rowOff>125730</xdr:rowOff>
    </xdr:to>
    <xdr:cxnSp macro="">
      <xdr:nvCxnSpPr>
        <xdr:cNvPr id="679" name="直線コネクタ 678">
          <a:extLst>
            <a:ext uri="{FF2B5EF4-FFF2-40B4-BE49-F238E27FC236}">
              <a16:creationId xmlns:a16="http://schemas.microsoft.com/office/drawing/2014/main" id="{B8E04350-4424-47B9-86F8-77415A611619}"/>
            </a:ext>
          </a:extLst>
        </xdr:cNvPr>
        <xdr:cNvCxnSpPr/>
      </xdr:nvCxnSpPr>
      <xdr:spPr>
        <a:xfrm>
          <a:off x="13703300" y="1399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xdr:rowOff>
    </xdr:from>
    <xdr:to>
      <xdr:col>67</xdr:col>
      <xdr:colOff>101600</xdr:colOff>
      <xdr:row>81</xdr:row>
      <xdr:rowOff>107950</xdr:rowOff>
    </xdr:to>
    <xdr:sp macro="" textlink="">
      <xdr:nvSpPr>
        <xdr:cNvPr id="680" name="楕円 679">
          <a:extLst>
            <a:ext uri="{FF2B5EF4-FFF2-40B4-BE49-F238E27FC236}">
              <a16:creationId xmlns:a16="http://schemas.microsoft.com/office/drawing/2014/main" id="{C3C736C7-FE1F-42A2-9FDA-E0B0ACC90399}"/>
            </a:ext>
          </a:extLst>
        </xdr:cNvPr>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57150</xdr:rowOff>
    </xdr:from>
    <xdr:to>
      <xdr:col>71</xdr:col>
      <xdr:colOff>177800</xdr:colOff>
      <xdr:row>81</xdr:row>
      <xdr:rowOff>102870</xdr:rowOff>
    </xdr:to>
    <xdr:cxnSp macro="">
      <xdr:nvCxnSpPr>
        <xdr:cNvPr id="681" name="直線コネクタ 680">
          <a:extLst>
            <a:ext uri="{FF2B5EF4-FFF2-40B4-BE49-F238E27FC236}">
              <a16:creationId xmlns:a16="http://schemas.microsoft.com/office/drawing/2014/main" id="{D68C0073-D254-458B-AA1F-0DBCA48352A7}"/>
            </a:ext>
          </a:extLst>
        </xdr:cNvPr>
        <xdr:cNvCxnSpPr/>
      </xdr:nvCxnSpPr>
      <xdr:spPr>
        <a:xfrm>
          <a:off x="12814300" y="1394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a:extLst>
            <a:ext uri="{FF2B5EF4-FFF2-40B4-BE49-F238E27FC236}">
              <a16:creationId xmlns:a16="http://schemas.microsoft.com/office/drawing/2014/main" id="{7B6DEF87-ACCC-4EF1-B524-4E8B2A428FB3}"/>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942C6495-0263-497E-A9E4-CDB6D640A632}"/>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D9271EFB-7D1E-49B2-B3E3-C6C74B1FD7A5}"/>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B35873A2-B2E5-4F5A-A1C3-9C781C369466}"/>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652</xdr:rowOff>
    </xdr:from>
    <xdr:ext cx="405111" cy="259045"/>
    <xdr:sp macro="" textlink="">
      <xdr:nvSpPr>
        <xdr:cNvPr id="686" name="n_1mainValue【児童館】&#10;有形固定資産減価償却率">
          <a:extLst>
            <a:ext uri="{FF2B5EF4-FFF2-40B4-BE49-F238E27FC236}">
              <a16:creationId xmlns:a16="http://schemas.microsoft.com/office/drawing/2014/main" id="{56A94D76-A08E-4140-A615-3EAF04814811}"/>
            </a:ext>
          </a:extLst>
        </xdr:cNvPr>
        <xdr:cNvSpPr txBox="1"/>
      </xdr:nvSpPr>
      <xdr:spPr>
        <a:xfrm>
          <a:off x="15266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687" name="n_2mainValue【児童館】&#10;有形固定資産減価償却率">
          <a:extLst>
            <a:ext uri="{FF2B5EF4-FFF2-40B4-BE49-F238E27FC236}">
              <a16:creationId xmlns:a16="http://schemas.microsoft.com/office/drawing/2014/main" id="{B2661227-DE0E-4C61-913D-D91E9F366915}"/>
            </a:ext>
          </a:extLst>
        </xdr:cNvPr>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170197</xdr:rowOff>
    </xdr:from>
    <xdr:ext cx="405111" cy="259045"/>
    <xdr:sp macro="" textlink="">
      <xdr:nvSpPr>
        <xdr:cNvPr id="688" name="n_3mainValue【児童館】&#10;有形固定資産減価償却率">
          <a:extLst>
            <a:ext uri="{FF2B5EF4-FFF2-40B4-BE49-F238E27FC236}">
              <a16:creationId xmlns:a16="http://schemas.microsoft.com/office/drawing/2014/main" id="{DA05EB47-4451-4B88-8E32-A507AC7F9676}"/>
            </a:ext>
          </a:extLst>
        </xdr:cNvPr>
        <xdr:cNvSpPr txBox="1"/>
      </xdr:nvSpPr>
      <xdr:spPr>
        <a:xfrm>
          <a:off x="13500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9" name="n_4mainValue【児童館】&#10;有形固定資産減価償却率">
          <a:extLst>
            <a:ext uri="{FF2B5EF4-FFF2-40B4-BE49-F238E27FC236}">
              <a16:creationId xmlns:a16="http://schemas.microsoft.com/office/drawing/2014/main" id="{FDD9A980-99DA-4FBF-ABFC-C8712CD6C2EC}"/>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57EC0C82-5BF0-418D-8EF9-E8D34F1A21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E85CE7EE-18DC-4833-AE61-D9A494D574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B0CBA6C8-ABE5-4EB2-9AC9-508A482141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772B6B79-9E73-4EBF-8D6B-22B298D6D5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78D44B9E-6CF5-4DFC-9B21-BC7B4C30C5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E52921A1-51E2-49CB-AF25-9DEC589C00F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9A1D6EDD-DA64-49B3-9EA2-42E5025926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4675D33B-9B14-467C-9286-FCE4B773920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18DB6530-875B-44DD-A0FC-F089E083FA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2FA43D84-8751-44E5-94CC-B4BA714470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5CCFAC7F-5695-4039-97DE-EC420F4F757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7CEBE6CF-0277-4829-9EE9-38D6C592CEE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58B65D5-E687-4B04-9E65-D85B49EB8EC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F9829259-00B3-43E7-B76E-474D3605DD0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4111CE3A-883C-4FE1-B645-B6A00505D59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C277B1EE-F1A2-4007-8B8E-0F468D0DB46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1041FD3-68B6-4EDA-90C6-234A7FFAF0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6DC146D-A8FC-4A8A-93B2-D1A4A358B0A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3F1EB661-5DFC-4E69-9E3C-439069969B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B7A99480-030D-4D59-9BDB-3F2DA6E65B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46B4DCBA-D546-4A37-AF68-2870A19A93E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67818</xdr:rowOff>
    </xdr:from>
    <xdr:to>
      <xdr:col>116</xdr:col>
      <xdr:colOff>62864</xdr:colOff>
      <xdr:row>86</xdr:row>
      <xdr:rowOff>28956</xdr:rowOff>
    </xdr:to>
    <xdr:cxnSp macro="">
      <xdr:nvCxnSpPr>
        <xdr:cNvPr id="711" name="直線コネクタ 710">
          <a:extLst>
            <a:ext uri="{FF2B5EF4-FFF2-40B4-BE49-F238E27FC236}">
              <a16:creationId xmlns:a16="http://schemas.microsoft.com/office/drawing/2014/main" id="{776016AE-0880-497C-95B1-63BD964A458E}"/>
            </a:ext>
          </a:extLst>
        </xdr:cNvPr>
        <xdr:cNvCxnSpPr/>
      </xdr:nvCxnSpPr>
      <xdr:spPr>
        <a:xfrm flipV="1">
          <a:off x="22160864" y="14298168"/>
          <a:ext cx="0" cy="47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12" name="【児童館】&#10;一人当たり面積最小値テキスト">
          <a:extLst>
            <a:ext uri="{FF2B5EF4-FFF2-40B4-BE49-F238E27FC236}">
              <a16:creationId xmlns:a16="http://schemas.microsoft.com/office/drawing/2014/main" id="{A9609F91-878F-4901-817A-DE2FF77AAB81}"/>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13" name="直線コネクタ 712">
          <a:extLst>
            <a:ext uri="{FF2B5EF4-FFF2-40B4-BE49-F238E27FC236}">
              <a16:creationId xmlns:a16="http://schemas.microsoft.com/office/drawing/2014/main" id="{80F3D23C-CFDA-4B7C-A283-19EEF739B724}"/>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14495</xdr:rowOff>
    </xdr:from>
    <xdr:ext cx="469744" cy="259045"/>
    <xdr:sp macro="" textlink="">
      <xdr:nvSpPr>
        <xdr:cNvPr id="714" name="【児童館】&#10;一人当たり面積最大値テキスト">
          <a:extLst>
            <a:ext uri="{FF2B5EF4-FFF2-40B4-BE49-F238E27FC236}">
              <a16:creationId xmlns:a16="http://schemas.microsoft.com/office/drawing/2014/main" id="{9669414A-46B6-478C-A281-9B41169D0EBF}"/>
            </a:ext>
          </a:extLst>
        </xdr:cNvPr>
        <xdr:cNvSpPr txBox="1"/>
      </xdr:nvSpPr>
      <xdr:spPr>
        <a:xfrm>
          <a:off x="22199600" y="1407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67818</xdr:rowOff>
    </xdr:from>
    <xdr:to>
      <xdr:col>116</xdr:col>
      <xdr:colOff>152400</xdr:colOff>
      <xdr:row>83</xdr:row>
      <xdr:rowOff>67818</xdr:rowOff>
    </xdr:to>
    <xdr:cxnSp macro="">
      <xdr:nvCxnSpPr>
        <xdr:cNvPr id="715" name="直線コネクタ 714">
          <a:extLst>
            <a:ext uri="{FF2B5EF4-FFF2-40B4-BE49-F238E27FC236}">
              <a16:creationId xmlns:a16="http://schemas.microsoft.com/office/drawing/2014/main" id="{D5977DE2-EFF6-4A44-A0C1-5DEBAF62F8E3}"/>
            </a:ext>
          </a:extLst>
        </xdr:cNvPr>
        <xdr:cNvCxnSpPr/>
      </xdr:nvCxnSpPr>
      <xdr:spPr>
        <a:xfrm>
          <a:off x="22072600" y="1429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18305</xdr:rowOff>
    </xdr:from>
    <xdr:ext cx="469744" cy="259045"/>
    <xdr:sp macro="" textlink="">
      <xdr:nvSpPr>
        <xdr:cNvPr id="716" name="【児童館】&#10;一人当たり面積平均値テキスト">
          <a:extLst>
            <a:ext uri="{FF2B5EF4-FFF2-40B4-BE49-F238E27FC236}">
              <a16:creationId xmlns:a16="http://schemas.microsoft.com/office/drawing/2014/main" id="{E1BCB849-F42A-4172-B119-F628F4B5131E}"/>
            </a:ext>
          </a:extLst>
        </xdr:cNvPr>
        <xdr:cNvSpPr txBox="1"/>
      </xdr:nvSpPr>
      <xdr:spPr>
        <a:xfrm>
          <a:off x="22199600" y="1459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717" name="フローチャート: 判断 716">
          <a:extLst>
            <a:ext uri="{FF2B5EF4-FFF2-40B4-BE49-F238E27FC236}">
              <a16:creationId xmlns:a16="http://schemas.microsoft.com/office/drawing/2014/main" id="{74C20E5E-BD0D-4848-A754-AB878C27A2C4}"/>
            </a:ext>
          </a:extLst>
        </xdr:cNvPr>
        <xdr:cNvSpPr/>
      </xdr:nvSpPr>
      <xdr:spPr>
        <a:xfrm>
          <a:off x="221107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18" name="フローチャート: 判断 717">
          <a:extLst>
            <a:ext uri="{FF2B5EF4-FFF2-40B4-BE49-F238E27FC236}">
              <a16:creationId xmlns:a16="http://schemas.microsoft.com/office/drawing/2014/main" id="{F12B04D6-67D5-4A22-B7EE-FA831F428B9F}"/>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39878</xdr:rowOff>
    </xdr:from>
    <xdr:to>
      <xdr:col>107</xdr:col>
      <xdr:colOff>101600</xdr:colOff>
      <xdr:row>85</xdr:row>
      <xdr:rowOff>141478</xdr:rowOff>
    </xdr:to>
    <xdr:sp macro="" textlink="">
      <xdr:nvSpPr>
        <xdr:cNvPr id="719" name="フローチャート: 判断 718">
          <a:extLst>
            <a:ext uri="{FF2B5EF4-FFF2-40B4-BE49-F238E27FC236}">
              <a16:creationId xmlns:a16="http://schemas.microsoft.com/office/drawing/2014/main" id="{C3964E48-489A-4EBA-85D5-D3858B9E6A4D}"/>
            </a:ext>
          </a:extLst>
        </xdr:cNvPr>
        <xdr:cNvSpPr/>
      </xdr:nvSpPr>
      <xdr:spPr>
        <a:xfrm>
          <a:off x="20383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20" name="フローチャート: 判断 719">
          <a:extLst>
            <a:ext uri="{FF2B5EF4-FFF2-40B4-BE49-F238E27FC236}">
              <a16:creationId xmlns:a16="http://schemas.microsoft.com/office/drawing/2014/main" id="{84D231ED-28FE-49C4-A0E7-A24C03CEAD38}"/>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1" name="フローチャート: 判断 720">
          <a:extLst>
            <a:ext uri="{FF2B5EF4-FFF2-40B4-BE49-F238E27FC236}">
              <a16:creationId xmlns:a16="http://schemas.microsoft.com/office/drawing/2014/main" id="{D885DD4C-13F6-425A-A40B-66570375674D}"/>
            </a:ext>
          </a:extLst>
        </xdr:cNvPr>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838CBA8-5027-40D9-86D2-F5589FD77C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4112918-90CF-4DCC-B769-D6B86FD7AF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A14C691-5918-4BD2-992E-A2A59D4A17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7AC5DB9-30F5-4E87-9A1A-4D4A70DF1F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AA4273DF-7A5B-45C2-B749-DE606BA88E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xdr:rowOff>
    </xdr:from>
    <xdr:to>
      <xdr:col>116</xdr:col>
      <xdr:colOff>114300</xdr:colOff>
      <xdr:row>83</xdr:row>
      <xdr:rowOff>118618</xdr:rowOff>
    </xdr:to>
    <xdr:sp macro="" textlink="">
      <xdr:nvSpPr>
        <xdr:cNvPr id="727" name="楕円 726">
          <a:extLst>
            <a:ext uri="{FF2B5EF4-FFF2-40B4-BE49-F238E27FC236}">
              <a16:creationId xmlns:a16="http://schemas.microsoft.com/office/drawing/2014/main" id="{40F0399B-E9CA-4483-BA34-3F471DC61179}"/>
            </a:ext>
          </a:extLst>
        </xdr:cNvPr>
        <xdr:cNvSpPr/>
      </xdr:nvSpPr>
      <xdr:spPr>
        <a:xfrm>
          <a:off x="22110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141495</xdr:rowOff>
    </xdr:from>
    <xdr:ext cx="469744" cy="259045"/>
    <xdr:sp macro="" textlink="">
      <xdr:nvSpPr>
        <xdr:cNvPr id="728" name="【児童館】&#10;一人当たり面積該当値テキスト">
          <a:extLst>
            <a:ext uri="{FF2B5EF4-FFF2-40B4-BE49-F238E27FC236}">
              <a16:creationId xmlns:a16="http://schemas.microsoft.com/office/drawing/2014/main" id="{1B3EA311-179F-48DE-8D58-7472F49E5C78}"/>
            </a:ext>
          </a:extLst>
        </xdr:cNvPr>
        <xdr:cNvSpPr txBox="1"/>
      </xdr:nvSpPr>
      <xdr:spPr>
        <a:xfrm>
          <a:off x="22199600" y="1420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76454</xdr:rowOff>
    </xdr:from>
    <xdr:to>
      <xdr:col>112</xdr:col>
      <xdr:colOff>38100</xdr:colOff>
      <xdr:row>78</xdr:row>
      <xdr:rowOff>6604</xdr:rowOff>
    </xdr:to>
    <xdr:sp macro="" textlink="">
      <xdr:nvSpPr>
        <xdr:cNvPr id="729" name="楕円 728">
          <a:extLst>
            <a:ext uri="{FF2B5EF4-FFF2-40B4-BE49-F238E27FC236}">
              <a16:creationId xmlns:a16="http://schemas.microsoft.com/office/drawing/2014/main" id="{4BF04571-2931-48E2-8FCB-FD8990B31C1E}"/>
            </a:ext>
          </a:extLst>
        </xdr:cNvPr>
        <xdr:cNvSpPr/>
      </xdr:nvSpPr>
      <xdr:spPr>
        <a:xfrm>
          <a:off x="21272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127254</xdr:rowOff>
    </xdr:from>
    <xdr:to>
      <xdr:col>116</xdr:col>
      <xdr:colOff>63500</xdr:colOff>
      <xdr:row>83</xdr:row>
      <xdr:rowOff>67818</xdr:rowOff>
    </xdr:to>
    <xdr:cxnSp macro="">
      <xdr:nvCxnSpPr>
        <xdr:cNvPr id="730" name="直線コネクタ 729">
          <a:extLst>
            <a:ext uri="{FF2B5EF4-FFF2-40B4-BE49-F238E27FC236}">
              <a16:creationId xmlns:a16="http://schemas.microsoft.com/office/drawing/2014/main" id="{B586EF1C-9D79-4C6A-854B-1C81693F9D8F}"/>
            </a:ext>
          </a:extLst>
        </xdr:cNvPr>
        <xdr:cNvCxnSpPr/>
      </xdr:nvCxnSpPr>
      <xdr:spPr>
        <a:xfrm>
          <a:off x="21323300" y="13328904"/>
          <a:ext cx="838200" cy="9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65024</xdr:rowOff>
    </xdr:from>
    <xdr:to>
      <xdr:col>107</xdr:col>
      <xdr:colOff>101600</xdr:colOff>
      <xdr:row>80</xdr:row>
      <xdr:rowOff>166624</xdr:rowOff>
    </xdr:to>
    <xdr:sp macro="" textlink="">
      <xdr:nvSpPr>
        <xdr:cNvPr id="731" name="楕円 730">
          <a:extLst>
            <a:ext uri="{FF2B5EF4-FFF2-40B4-BE49-F238E27FC236}">
              <a16:creationId xmlns:a16="http://schemas.microsoft.com/office/drawing/2014/main" id="{C60376A2-48D5-40FA-A003-743F6F134DAA}"/>
            </a:ext>
          </a:extLst>
        </xdr:cNvPr>
        <xdr:cNvSpPr/>
      </xdr:nvSpPr>
      <xdr:spPr>
        <a:xfrm>
          <a:off x="20383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127254</xdr:rowOff>
    </xdr:from>
    <xdr:to>
      <xdr:col>111</xdr:col>
      <xdr:colOff>177800</xdr:colOff>
      <xdr:row>80</xdr:row>
      <xdr:rowOff>115824</xdr:rowOff>
    </xdr:to>
    <xdr:cxnSp macro="">
      <xdr:nvCxnSpPr>
        <xdr:cNvPr id="732" name="直線コネクタ 731">
          <a:extLst>
            <a:ext uri="{FF2B5EF4-FFF2-40B4-BE49-F238E27FC236}">
              <a16:creationId xmlns:a16="http://schemas.microsoft.com/office/drawing/2014/main" id="{23CDA04E-4ABE-40FF-9BD1-163DAC44C974}"/>
            </a:ext>
          </a:extLst>
        </xdr:cNvPr>
        <xdr:cNvCxnSpPr/>
      </xdr:nvCxnSpPr>
      <xdr:spPr>
        <a:xfrm flipV="1">
          <a:off x="20434300" y="13328904"/>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83313</xdr:rowOff>
    </xdr:from>
    <xdr:to>
      <xdr:col>102</xdr:col>
      <xdr:colOff>165100</xdr:colOff>
      <xdr:row>81</xdr:row>
      <xdr:rowOff>13463</xdr:rowOff>
    </xdr:to>
    <xdr:sp macro="" textlink="">
      <xdr:nvSpPr>
        <xdr:cNvPr id="733" name="楕円 732">
          <a:extLst>
            <a:ext uri="{FF2B5EF4-FFF2-40B4-BE49-F238E27FC236}">
              <a16:creationId xmlns:a16="http://schemas.microsoft.com/office/drawing/2014/main" id="{4150F098-3856-4D1F-815A-2F43880ABF33}"/>
            </a:ext>
          </a:extLst>
        </xdr:cNvPr>
        <xdr:cNvSpPr/>
      </xdr:nvSpPr>
      <xdr:spPr>
        <a:xfrm>
          <a:off x="19494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115824</xdr:rowOff>
    </xdr:from>
    <xdr:to>
      <xdr:col>107</xdr:col>
      <xdr:colOff>50800</xdr:colOff>
      <xdr:row>80</xdr:row>
      <xdr:rowOff>134113</xdr:rowOff>
    </xdr:to>
    <xdr:cxnSp macro="">
      <xdr:nvCxnSpPr>
        <xdr:cNvPr id="734" name="直線コネクタ 733">
          <a:extLst>
            <a:ext uri="{FF2B5EF4-FFF2-40B4-BE49-F238E27FC236}">
              <a16:creationId xmlns:a16="http://schemas.microsoft.com/office/drawing/2014/main" id="{B09DE9F9-C34A-4781-ADFE-C2BA89892F5E}"/>
            </a:ext>
          </a:extLst>
        </xdr:cNvPr>
        <xdr:cNvCxnSpPr/>
      </xdr:nvCxnSpPr>
      <xdr:spPr>
        <a:xfrm flipV="1">
          <a:off x="19545300" y="13831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35306</xdr:rowOff>
    </xdr:from>
    <xdr:to>
      <xdr:col>98</xdr:col>
      <xdr:colOff>38100</xdr:colOff>
      <xdr:row>83</xdr:row>
      <xdr:rowOff>136906</xdr:rowOff>
    </xdr:to>
    <xdr:sp macro="" textlink="">
      <xdr:nvSpPr>
        <xdr:cNvPr id="735" name="楕円 734">
          <a:extLst>
            <a:ext uri="{FF2B5EF4-FFF2-40B4-BE49-F238E27FC236}">
              <a16:creationId xmlns:a16="http://schemas.microsoft.com/office/drawing/2014/main" id="{7877BC0F-3AD1-46BF-B3AA-6A43FBD870C8}"/>
            </a:ext>
          </a:extLst>
        </xdr:cNvPr>
        <xdr:cNvSpPr/>
      </xdr:nvSpPr>
      <xdr:spPr>
        <a:xfrm>
          <a:off x="18605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134113</xdr:rowOff>
    </xdr:from>
    <xdr:to>
      <xdr:col>102</xdr:col>
      <xdr:colOff>114300</xdr:colOff>
      <xdr:row>83</xdr:row>
      <xdr:rowOff>86106</xdr:rowOff>
    </xdr:to>
    <xdr:cxnSp macro="">
      <xdr:nvCxnSpPr>
        <xdr:cNvPr id="736" name="直線コネクタ 735">
          <a:extLst>
            <a:ext uri="{FF2B5EF4-FFF2-40B4-BE49-F238E27FC236}">
              <a16:creationId xmlns:a16="http://schemas.microsoft.com/office/drawing/2014/main" id="{22241B5D-F599-4208-85B6-186A9D472BA9}"/>
            </a:ext>
          </a:extLst>
        </xdr:cNvPr>
        <xdr:cNvCxnSpPr/>
      </xdr:nvCxnSpPr>
      <xdr:spPr>
        <a:xfrm flipV="1">
          <a:off x="18656300" y="13850113"/>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37" name="n_1aveValue【児童館】&#10;一人当たり面積">
          <a:extLst>
            <a:ext uri="{FF2B5EF4-FFF2-40B4-BE49-F238E27FC236}">
              <a16:creationId xmlns:a16="http://schemas.microsoft.com/office/drawing/2014/main" id="{2E6F09D2-D0D4-4B3F-9898-37D32F832A1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38" name="n_2aveValue【児童館】&#10;一人当たり面積">
          <a:extLst>
            <a:ext uri="{FF2B5EF4-FFF2-40B4-BE49-F238E27FC236}">
              <a16:creationId xmlns:a16="http://schemas.microsoft.com/office/drawing/2014/main" id="{52CDD2E9-2FDF-40F9-B16F-7DE0E67387CF}"/>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39" name="n_3aveValue【児童館】&#10;一人当たり面積">
          <a:extLst>
            <a:ext uri="{FF2B5EF4-FFF2-40B4-BE49-F238E27FC236}">
              <a16:creationId xmlns:a16="http://schemas.microsoft.com/office/drawing/2014/main" id="{A7CB2638-6D3D-48E9-9E43-99C5CC28C617}"/>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40" name="n_4aveValue【児童館】&#10;一人当たり面積">
          <a:extLst>
            <a:ext uri="{FF2B5EF4-FFF2-40B4-BE49-F238E27FC236}">
              <a16:creationId xmlns:a16="http://schemas.microsoft.com/office/drawing/2014/main" id="{59B13866-2AFA-4DCB-B8A9-A1A300E0341F}"/>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23131</xdr:rowOff>
    </xdr:from>
    <xdr:ext cx="469744" cy="259045"/>
    <xdr:sp macro="" textlink="">
      <xdr:nvSpPr>
        <xdr:cNvPr id="741" name="n_1mainValue【児童館】&#10;一人当たり面積">
          <a:extLst>
            <a:ext uri="{FF2B5EF4-FFF2-40B4-BE49-F238E27FC236}">
              <a16:creationId xmlns:a16="http://schemas.microsoft.com/office/drawing/2014/main" id="{DBB106CF-D513-4A3A-943C-A718D7B80642}"/>
            </a:ext>
          </a:extLst>
        </xdr:cNvPr>
        <xdr:cNvSpPr txBox="1"/>
      </xdr:nvSpPr>
      <xdr:spPr>
        <a:xfrm>
          <a:off x="21075727" y="130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11701</xdr:rowOff>
    </xdr:from>
    <xdr:ext cx="469744" cy="259045"/>
    <xdr:sp macro="" textlink="">
      <xdr:nvSpPr>
        <xdr:cNvPr id="742" name="n_2mainValue【児童館】&#10;一人当たり面積">
          <a:extLst>
            <a:ext uri="{FF2B5EF4-FFF2-40B4-BE49-F238E27FC236}">
              <a16:creationId xmlns:a16="http://schemas.microsoft.com/office/drawing/2014/main" id="{E44F3885-7E28-4FF7-8E78-55FD9270994A}"/>
            </a:ext>
          </a:extLst>
        </xdr:cNvPr>
        <xdr:cNvSpPr txBox="1"/>
      </xdr:nvSpPr>
      <xdr:spPr>
        <a:xfrm>
          <a:off x="20199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29990</xdr:rowOff>
    </xdr:from>
    <xdr:ext cx="469744" cy="259045"/>
    <xdr:sp macro="" textlink="">
      <xdr:nvSpPr>
        <xdr:cNvPr id="743" name="n_3mainValue【児童館】&#10;一人当たり面積">
          <a:extLst>
            <a:ext uri="{FF2B5EF4-FFF2-40B4-BE49-F238E27FC236}">
              <a16:creationId xmlns:a16="http://schemas.microsoft.com/office/drawing/2014/main" id="{F6F83DA8-D507-453A-AC7D-A1DA07194DFB}"/>
            </a:ext>
          </a:extLst>
        </xdr:cNvPr>
        <xdr:cNvSpPr txBox="1"/>
      </xdr:nvSpPr>
      <xdr:spPr>
        <a:xfrm>
          <a:off x="19310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153433</xdr:rowOff>
    </xdr:from>
    <xdr:ext cx="469744" cy="259045"/>
    <xdr:sp macro="" textlink="">
      <xdr:nvSpPr>
        <xdr:cNvPr id="744" name="n_4mainValue【児童館】&#10;一人当たり面積">
          <a:extLst>
            <a:ext uri="{FF2B5EF4-FFF2-40B4-BE49-F238E27FC236}">
              <a16:creationId xmlns:a16="http://schemas.microsoft.com/office/drawing/2014/main" id="{AE463DD7-9051-48C2-A1DE-F3AB5052BB9F}"/>
            </a:ext>
          </a:extLst>
        </xdr:cNvPr>
        <xdr:cNvSpPr txBox="1"/>
      </xdr:nvSpPr>
      <xdr:spPr>
        <a:xfrm>
          <a:off x="18421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5DCF5CD8-56A7-4965-97A7-528C37BFD8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917F77D9-6930-46E3-8AEF-981963808A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B0507C79-39E4-4A85-BDB0-7B27AB3189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A4799B40-829D-4A1A-A87D-A4B0E4035C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190D23DE-F641-47E9-BC54-53A9D96F03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B218C383-CF51-486A-BA5F-ADBF172424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5EC56E34-3DFE-47CA-BC8E-80E8D93409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1A8E8D48-2E75-49C5-824D-555E4B0897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4B6DE56E-501F-46DA-A2F2-154E4ED597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D82AAC5A-DF2B-4E02-B9F7-105BD92294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957F370E-E82B-429F-B26E-81EF719890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2D7581BD-2C03-4B15-ADD2-33D49CDE97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2218CA33-738B-4495-BC57-A170FE0B48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8FB18E08-3500-458F-B40E-73C04D2B5D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F8277459-6EA8-4441-8CCD-2A89D2D2D8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EED08565-6170-4D88-8CAE-0FD98A7CE40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6CCF1A89-FF7F-4962-AD4A-A31D3055B48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1DC3EDEB-19AE-4911-9A97-7105885BE91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CA05DBEA-3EC4-47F1-B8A2-B1606F4F944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142430C-FCD4-4C44-896A-3BB2B82127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86C525E7-8553-4BF5-BB94-5D4F5CFB28B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67119C11-E901-4298-A3F8-4FAC95D440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10CC695B-5375-4117-BACB-F5701793AB3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11A745B5-D349-4AEC-8396-5A6676475F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155D268F-E353-4C7A-8CAD-D84D282CDD25}"/>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B8F951AD-E17E-4452-8B99-E01F0EB6A35C}"/>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5F45219A-0949-4A93-8F6E-59D70F2E0CBD}"/>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2A57EE82-A4F0-4ADF-98BE-132355C67422}"/>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8C02EF99-72A0-4E9E-A6CF-8914BBABACA3}"/>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a:extLst>
            <a:ext uri="{FF2B5EF4-FFF2-40B4-BE49-F238E27FC236}">
              <a16:creationId xmlns:a16="http://schemas.microsoft.com/office/drawing/2014/main" id="{49E8AB3A-1549-44EB-A576-BDC94308574C}"/>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2E1045CF-B5E1-4D19-84EA-4889EAD04FB4}"/>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A7431ADE-E977-44B5-A39E-7FA0479FE403}"/>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508FEA8-9243-4B21-B0ED-32DB6E366A9B}"/>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ABBFE8DE-0DA6-4C12-8761-77F3C8260747}"/>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B1BD539D-CE4A-452E-AFAA-77CD4DBD5055}"/>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261AEF7-CAD8-4C60-837C-48CA566A7F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F50C846-DE85-4842-A806-8C96DDFB1F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D008C4E-E784-4E9E-81FD-67F7A4C594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B35E0A25-1835-4548-8630-9C84891150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EA508142-64DC-461F-98B9-55706C12E9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785" name="楕円 784">
          <a:extLst>
            <a:ext uri="{FF2B5EF4-FFF2-40B4-BE49-F238E27FC236}">
              <a16:creationId xmlns:a16="http://schemas.microsoft.com/office/drawing/2014/main" id="{6AE0B3E3-466B-4AF2-BB49-569B3F96AA97}"/>
            </a:ext>
          </a:extLst>
        </xdr:cNvPr>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786" name="【公民館】&#10;有形固定資産減価償却率該当値テキスト">
          <a:extLst>
            <a:ext uri="{FF2B5EF4-FFF2-40B4-BE49-F238E27FC236}">
              <a16:creationId xmlns:a16="http://schemas.microsoft.com/office/drawing/2014/main" id="{B62B348B-F741-4026-AD4A-7A9741D801C8}"/>
            </a:ext>
          </a:extLst>
        </xdr:cNvPr>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xdr:rowOff>
    </xdr:from>
    <xdr:to>
      <xdr:col>81</xdr:col>
      <xdr:colOff>101600</xdr:colOff>
      <xdr:row>102</xdr:row>
      <xdr:rowOff>107950</xdr:rowOff>
    </xdr:to>
    <xdr:sp macro="" textlink="">
      <xdr:nvSpPr>
        <xdr:cNvPr id="787" name="楕円 786">
          <a:extLst>
            <a:ext uri="{FF2B5EF4-FFF2-40B4-BE49-F238E27FC236}">
              <a16:creationId xmlns:a16="http://schemas.microsoft.com/office/drawing/2014/main" id="{BF24BE30-365C-413C-A655-321326BBFB44}"/>
            </a:ext>
          </a:extLst>
        </xdr:cNvPr>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57150</xdr:rowOff>
    </xdr:from>
    <xdr:to>
      <xdr:col>85</xdr:col>
      <xdr:colOff>127000</xdr:colOff>
      <xdr:row>102</xdr:row>
      <xdr:rowOff>87630</xdr:rowOff>
    </xdr:to>
    <xdr:cxnSp macro="">
      <xdr:nvCxnSpPr>
        <xdr:cNvPr id="788" name="直線コネクタ 787">
          <a:extLst>
            <a:ext uri="{FF2B5EF4-FFF2-40B4-BE49-F238E27FC236}">
              <a16:creationId xmlns:a16="http://schemas.microsoft.com/office/drawing/2014/main" id="{34426269-FDC5-41AC-A948-08F37CE2DD33}"/>
            </a:ext>
          </a:extLst>
        </xdr:cNvPr>
        <xdr:cNvCxnSpPr/>
      </xdr:nvCxnSpPr>
      <xdr:spPr>
        <a:xfrm>
          <a:off x="15481300" y="17545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789" name="楕円 788">
          <a:extLst>
            <a:ext uri="{FF2B5EF4-FFF2-40B4-BE49-F238E27FC236}">
              <a16:creationId xmlns:a16="http://schemas.microsoft.com/office/drawing/2014/main" id="{AFF5183D-39A3-4C7A-877C-36DAE01B85D9}"/>
            </a:ext>
          </a:extLst>
        </xdr:cNvPr>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57150</xdr:rowOff>
    </xdr:from>
    <xdr:to>
      <xdr:col>81</xdr:col>
      <xdr:colOff>50800</xdr:colOff>
      <xdr:row>102</xdr:row>
      <xdr:rowOff>154305</xdr:rowOff>
    </xdr:to>
    <xdr:cxnSp macro="">
      <xdr:nvCxnSpPr>
        <xdr:cNvPr id="790" name="直線コネクタ 789">
          <a:extLst>
            <a:ext uri="{FF2B5EF4-FFF2-40B4-BE49-F238E27FC236}">
              <a16:creationId xmlns:a16="http://schemas.microsoft.com/office/drawing/2014/main" id="{9D9BE7BF-0B32-4880-AE47-FA013C7A8F51}"/>
            </a:ext>
          </a:extLst>
        </xdr:cNvPr>
        <xdr:cNvCxnSpPr/>
      </xdr:nvCxnSpPr>
      <xdr:spPr>
        <a:xfrm flipV="1">
          <a:off x="14592300" y="175450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791" name="楕円 790">
          <a:extLst>
            <a:ext uri="{FF2B5EF4-FFF2-40B4-BE49-F238E27FC236}">
              <a16:creationId xmlns:a16="http://schemas.microsoft.com/office/drawing/2014/main" id="{71C5F3E2-BC8C-409E-8A54-E335560E9F45}"/>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154305</xdr:rowOff>
    </xdr:to>
    <xdr:cxnSp macro="">
      <xdr:nvCxnSpPr>
        <xdr:cNvPr id="792" name="直線コネクタ 791">
          <a:extLst>
            <a:ext uri="{FF2B5EF4-FFF2-40B4-BE49-F238E27FC236}">
              <a16:creationId xmlns:a16="http://schemas.microsoft.com/office/drawing/2014/main" id="{71F7FB92-52EA-4A09-84C0-3F5461BD450F}"/>
            </a:ext>
          </a:extLst>
        </xdr:cNvPr>
        <xdr:cNvCxnSpPr/>
      </xdr:nvCxnSpPr>
      <xdr:spPr>
        <a:xfrm>
          <a:off x="13703300" y="17617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38736</xdr:rowOff>
    </xdr:from>
    <xdr:to>
      <xdr:col>67</xdr:col>
      <xdr:colOff>101600</xdr:colOff>
      <xdr:row>102</xdr:row>
      <xdr:rowOff>140336</xdr:rowOff>
    </xdr:to>
    <xdr:sp macro="" textlink="">
      <xdr:nvSpPr>
        <xdr:cNvPr id="793" name="楕円 792">
          <a:extLst>
            <a:ext uri="{FF2B5EF4-FFF2-40B4-BE49-F238E27FC236}">
              <a16:creationId xmlns:a16="http://schemas.microsoft.com/office/drawing/2014/main" id="{95F3AF5C-FDBB-4A98-AACF-E6CC240E830F}"/>
            </a:ext>
          </a:extLst>
        </xdr:cNvPr>
        <xdr:cNvSpPr/>
      </xdr:nvSpPr>
      <xdr:spPr>
        <a:xfrm>
          <a:off x="12763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89536</xdr:rowOff>
    </xdr:from>
    <xdr:to>
      <xdr:col>71</xdr:col>
      <xdr:colOff>177800</xdr:colOff>
      <xdr:row>102</xdr:row>
      <xdr:rowOff>129539</xdr:rowOff>
    </xdr:to>
    <xdr:cxnSp macro="">
      <xdr:nvCxnSpPr>
        <xdr:cNvPr id="794" name="直線コネクタ 793">
          <a:extLst>
            <a:ext uri="{FF2B5EF4-FFF2-40B4-BE49-F238E27FC236}">
              <a16:creationId xmlns:a16="http://schemas.microsoft.com/office/drawing/2014/main" id="{769542E3-1AC9-4B69-B97C-B69C288393AC}"/>
            </a:ext>
          </a:extLst>
        </xdr:cNvPr>
        <xdr:cNvCxnSpPr/>
      </xdr:nvCxnSpPr>
      <xdr:spPr>
        <a:xfrm>
          <a:off x="12814300" y="17577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a:extLst>
            <a:ext uri="{FF2B5EF4-FFF2-40B4-BE49-F238E27FC236}">
              <a16:creationId xmlns:a16="http://schemas.microsoft.com/office/drawing/2014/main" id="{CE885548-1AD3-4274-A7E8-CE5D30ED2AA6}"/>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a:extLst>
            <a:ext uri="{FF2B5EF4-FFF2-40B4-BE49-F238E27FC236}">
              <a16:creationId xmlns:a16="http://schemas.microsoft.com/office/drawing/2014/main" id="{82FDBEE6-92C1-4E66-AFAE-28AC5468ED39}"/>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a:extLst>
            <a:ext uri="{FF2B5EF4-FFF2-40B4-BE49-F238E27FC236}">
              <a16:creationId xmlns:a16="http://schemas.microsoft.com/office/drawing/2014/main" id="{63EB5EC0-6876-4A4F-822A-E09B28C4FD0B}"/>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a:extLst>
            <a:ext uri="{FF2B5EF4-FFF2-40B4-BE49-F238E27FC236}">
              <a16:creationId xmlns:a16="http://schemas.microsoft.com/office/drawing/2014/main" id="{5D2BA03A-37A7-49C8-9C61-22AF75225A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124477</xdr:rowOff>
    </xdr:from>
    <xdr:ext cx="405111" cy="259045"/>
    <xdr:sp macro="" textlink="">
      <xdr:nvSpPr>
        <xdr:cNvPr id="799" name="n_1mainValue【公民館】&#10;有形固定資産減価償却率">
          <a:extLst>
            <a:ext uri="{FF2B5EF4-FFF2-40B4-BE49-F238E27FC236}">
              <a16:creationId xmlns:a16="http://schemas.microsoft.com/office/drawing/2014/main" id="{E5CDDE7B-85ED-4F8D-901B-FEEE45070601}"/>
            </a:ext>
          </a:extLst>
        </xdr:cNvPr>
        <xdr:cNvSpPr txBox="1"/>
      </xdr:nvSpPr>
      <xdr:spPr>
        <a:xfrm>
          <a:off x="152660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800" name="n_2mainValue【公民館】&#10;有形固定資産減価償却率">
          <a:extLst>
            <a:ext uri="{FF2B5EF4-FFF2-40B4-BE49-F238E27FC236}">
              <a16:creationId xmlns:a16="http://schemas.microsoft.com/office/drawing/2014/main" id="{57E01398-118E-4C59-8A0C-CA1B731AE5FF}"/>
            </a:ext>
          </a:extLst>
        </xdr:cNvPr>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801" name="n_3mainValue【公民館】&#10;有形固定資産減価償却率">
          <a:extLst>
            <a:ext uri="{FF2B5EF4-FFF2-40B4-BE49-F238E27FC236}">
              <a16:creationId xmlns:a16="http://schemas.microsoft.com/office/drawing/2014/main" id="{9FA75FF5-B976-4D9C-8249-F3B72F7F94E6}"/>
            </a:ext>
          </a:extLst>
        </xdr:cNvPr>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156863</xdr:rowOff>
    </xdr:from>
    <xdr:ext cx="405111" cy="259045"/>
    <xdr:sp macro="" textlink="">
      <xdr:nvSpPr>
        <xdr:cNvPr id="802" name="n_4mainValue【公民館】&#10;有形固定資産減価償却率">
          <a:extLst>
            <a:ext uri="{FF2B5EF4-FFF2-40B4-BE49-F238E27FC236}">
              <a16:creationId xmlns:a16="http://schemas.microsoft.com/office/drawing/2014/main" id="{4EA2EB5A-DD14-4935-B538-804D0D5B97BD}"/>
            </a:ext>
          </a:extLst>
        </xdr:cNvPr>
        <xdr:cNvSpPr txBox="1"/>
      </xdr:nvSpPr>
      <xdr:spPr>
        <a:xfrm>
          <a:off x="126117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574F1995-492A-481F-8104-3C46C3B883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F81A47B9-B656-4FF6-B360-F16226911A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CCB8E886-6EF7-43A3-9521-71DFE4707F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D6EDA408-4B19-40A4-B243-2B4D64396C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4B67909B-84A8-4B70-98A9-445DE88E35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DC925B11-9693-4C19-A264-77B5002449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D7022CB4-800C-4BEB-80AD-7F2A4D9042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AC2C4AB8-45B3-4C2F-BFC5-7D8A6F6412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144A9490-32DA-4876-B68E-9D0BF36F33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F5E555F4-1FF8-410F-AD93-1F7129EB30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E8703B75-FE2A-456F-8D78-CE1872C6A277}"/>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174F34A1-4191-49FD-8363-10E0D72DE523}"/>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557D0028-0EB6-400E-AF01-5871EFFC706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5E7FC8F9-2CD3-4A05-BA00-D463986009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4FD8296F-B869-4545-9F27-20A1C881976A}"/>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A55063-1120-4A95-ADEB-394FB6B974F1}"/>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4B7CA19D-6F48-4665-8F97-D5E41353D9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C824E733-4A48-43C5-A860-7DBA9DC6AA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8777FEA5-21B5-4855-A24C-38A83E69DA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B794342C-4924-4CFE-BF34-E01177A0D61B}"/>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26DC8CE6-6EA2-44B7-B1BE-F65B9AF33FAC}"/>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35C7D2CC-4910-4885-9C93-3621D5402E6C}"/>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60E2B7D-9EFE-43DA-B546-409FBDCBD43D}"/>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C0BF354A-803B-485C-BB44-23C4E3E63B83}"/>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a:extLst>
            <a:ext uri="{FF2B5EF4-FFF2-40B4-BE49-F238E27FC236}">
              <a16:creationId xmlns:a16="http://schemas.microsoft.com/office/drawing/2014/main" id="{8D0A65E8-4086-42AD-A491-E0F17989C01D}"/>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9AA7507A-F164-43B0-8131-0B932BCEBB29}"/>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6A582A22-D5B9-4843-BBFC-2282AB51C5F9}"/>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BE0EC296-3890-49F1-BECB-B08427B16958}"/>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1B523E22-BD1B-4EF3-B36D-9BB18BAAD883}"/>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867E3071-C823-46B2-8273-87E707F242B8}"/>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C718671-5A25-4FD6-9C13-A718D87F12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FA26376-3E81-45A3-8D61-42EF64A5B7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5298603-9403-44F8-993D-D760673400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145EC07-2EE9-4B38-A72A-C6A481A36D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52DC5B7-B8B2-47A6-AE4E-C60DF227BF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19686</xdr:rowOff>
    </xdr:from>
    <xdr:to>
      <xdr:col>116</xdr:col>
      <xdr:colOff>114300</xdr:colOff>
      <xdr:row>104</xdr:row>
      <xdr:rowOff>121286</xdr:rowOff>
    </xdr:to>
    <xdr:sp macro="" textlink="">
      <xdr:nvSpPr>
        <xdr:cNvPr id="838" name="楕円 837">
          <a:extLst>
            <a:ext uri="{FF2B5EF4-FFF2-40B4-BE49-F238E27FC236}">
              <a16:creationId xmlns:a16="http://schemas.microsoft.com/office/drawing/2014/main" id="{09397CC0-1357-40BD-865A-8E81B8590E11}"/>
            </a:ext>
          </a:extLst>
        </xdr:cNvPr>
        <xdr:cNvSpPr/>
      </xdr:nvSpPr>
      <xdr:spPr>
        <a:xfrm>
          <a:off x="22110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42563</xdr:rowOff>
    </xdr:from>
    <xdr:ext cx="469744" cy="259045"/>
    <xdr:sp macro="" textlink="">
      <xdr:nvSpPr>
        <xdr:cNvPr id="839" name="【公民館】&#10;一人当たり面積該当値テキスト">
          <a:extLst>
            <a:ext uri="{FF2B5EF4-FFF2-40B4-BE49-F238E27FC236}">
              <a16:creationId xmlns:a16="http://schemas.microsoft.com/office/drawing/2014/main" id="{A3B79634-0475-419F-B0F1-75A5A98E386D}"/>
            </a:ext>
          </a:extLst>
        </xdr:cNvPr>
        <xdr:cNvSpPr txBox="1"/>
      </xdr:nvSpPr>
      <xdr:spPr>
        <a:xfrm>
          <a:off x="22199600"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40" name="楕円 839">
          <a:extLst>
            <a:ext uri="{FF2B5EF4-FFF2-40B4-BE49-F238E27FC236}">
              <a16:creationId xmlns:a16="http://schemas.microsoft.com/office/drawing/2014/main" id="{71100AC8-571D-46EF-9F63-4AD8D95F6FD8}"/>
            </a:ext>
          </a:extLst>
        </xdr:cNvPr>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144780</xdr:rowOff>
    </xdr:from>
    <xdr:to>
      <xdr:col>116</xdr:col>
      <xdr:colOff>63500</xdr:colOff>
      <xdr:row>104</xdr:row>
      <xdr:rowOff>70486</xdr:rowOff>
    </xdr:to>
    <xdr:cxnSp macro="">
      <xdr:nvCxnSpPr>
        <xdr:cNvPr id="841" name="直線コネクタ 840">
          <a:extLst>
            <a:ext uri="{FF2B5EF4-FFF2-40B4-BE49-F238E27FC236}">
              <a16:creationId xmlns:a16="http://schemas.microsoft.com/office/drawing/2014/main" id="{F0CDA009-5B01-44F9-AF60-7CC6E8CD7899}"/>
            </a:ext>
          </a:extLst>
        </xdr:cNvPr>
        <xdr:cNvCxnSpPr/>
      </xdr:nvCxnSpPr>
      <xdr:spPr>
        <a:xfrm>
          <a:off x="21323300" y="17804130"/>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842" name="楕円 841">
          <a:extLst>
            <a:ext uri="{FF2B5EF4-FFF2-40B4-BE49-F238E27FC236}">
              <a16:creationId xmlns:a16="http://schemas.microsoft.com/office/drawing/2014/main" id="{A30CC130-1AFE-4892-ADA4-D68F656BFF14}"/>
            </a:ext>
          </a:extLst>
        </xdr:cNvPr>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104</xdr:row>
      <xdr:rowOff>93345</xdr:rowOff>
    </xdr:to>
    <xdr:cxnSp macro="">
      <xdr:nvCxnSpPr>
        <xdr:cNvPr id="843" name="直線コネクタ 842">
          <a:extLst>
            <a:ext uri="{FF2B5EF4-FFF2-40B4-BE49-F238E27FC236}">
              <a16:creationId xmlns:a16="http://schemas.microsoft.com/office/drawing/2014/main" id="{559528C1-CCE7-4758-A188-590CB28E36DF}"/>
            </a:ext>
          </a:extLst>
        </xdr:cNvPr>
        <xdr:cNvCxnSpPr/>
      </xdr:nvCxnSpPr>
      <xdr:spPr>
        <a:xfrm flipV="1">
          <a:off x="20434300" y="178041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53975</xdr:rowOff>
    </xdr:from>
    <xdr:to>
      <xdr:col>102</xdr:col>
      <xdr:colOff>165100</xdr:colOff>
      <xdr:row>104</xdr:row>
      <xdr:rowOff>155575</xdr:rowOff>
    </xdr:to>
    <xdr:sp macro="" textlink="">
      <xdr:nvSpPr>
        <xdr:cNvPr id="844" name="楕円 843">
          <a:extLst>
            <a:ext uri="{FF2B5EF4-FFF2-40B4-BE49-F238E27FC236}">
              <a16:creationId xmlns:a16="http://schemas.microsoft.com/office/drawing/2014/main" id="{A37EDFB8-E6CB-4FD3-BEF5-E1C0A5815E56}"/>
            </a:ext>
          </a:extLst>
        </xdr:cNvPr>
        <xdr:cNvSpPr/>
      </xdr:nvSpPr>
      <xdr:spPr>
        <a:xfrm>
          <a:off x="19494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104775</xdr:rowOff>
    </xdr:to>
    <xdr:cxnSp macro="">
      <xdr:nvCxnSpPr>
        <xdr:cNvPr id="845" name="直線コネクタ 844">
          <a:extLst>
            <a:ext uri="{FF2B5EF4-FFF2-40B4-BE49-F238E27FC236}">
              <a16:creationId xmlns:a16="http://schemas.microsoft.com/office/drawing/2014/main" id="{6B8EE2E3-CD97-442C-B4E8-92B73BE7221B}"/>
            </a:ext>
          </a:extLst>
        </xdr:cNvPr>
        <xdr:cNvCxnSpPr/>
      </xdr:nvCxnSpPr>
      <xdr:spPr>
        <a:xfrm flipV="1">
          <a:off x="19545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53975</xdr:rowOff>
    </xdr:from>
    <xdr:to>
      <xdr:col>98</xdr:col>
      <xdr:colOff>38100</xdr:colOff>
      <xdr:row>104</xdr:row>
      <xdr:rowOff>155575</xdr:rowOff>
    </xdr:to>
    <xdr:sp macro="" textlink="">
      <xdr:nvSpPr>
        <xdr:cNvPr id="846" name="楕円 845">
          <a:extLst>
            <a:ext uri="{FF2B5EF4-FFF2-40B4-BE49-F238E27FC236}">
              <a16:creationId xmlns:a16="http://schemas.microsoft.com/office/drawing/2014/main" id="{0E3FABBD-AB75-4495-8B17-D2C45F46505C}"/>
            </a:ext>
          </a:extLst>
        </xdr:cNvPr>
        <xdr:cNvSpPr/>
      </xdr:nvSpPr>
      <xdr:spPr>
        <a:xfrm>
          <a:off x="18605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104775</xdr:rowOff>
    </xdr:from>
    <xdr:to>
      <xdr:col>102</xdr:col>
      <xdr:colOff>114300</xdr:colOff>
      <xdr:row>104</xdr:row>
      <xdr:rowOff>104775</xdr:rowOff>
    </xdr:to>
    <xdr:cxnSp macro="">
      <xdr:nvCxnSpPr>
        <xdr:cNvPr id="847" name="直線コネクタ 846">
          <a:extLst>
            <a:ext uri="{FF2B5EF4-FFF2-40B4-BE49-F238E27FC236}">
              <a16:creationId xmlns:a16="http://schemas.microsoft.com/office/drawing/2014/main" id="{489D0872-18C5-4364-9F09-1A18FF1C0CD2}"/>
            </a:ext>
          </a:extLst>
        </xdr:cNvPr>
        <xdr:cNvCxnSpPr/>
      </xdr:nvCxnSpPr>
      <xdr:spPr>
        <a:xfrm>
          <a:off x="18656300" y="17935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93B3D9D1-3FFC-4966-A14B-56422D2CBBDF}"/>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D25EFFB-F911-4EE3-B47D-F45C3E16D038}"/>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EE72A87E-2078-499D-A1CE-CED2CB1B5DA6}"/>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9786F730-0F54-445A-B74D-1C558E6F60F4}"/>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52" name="n_1mainValue【公民館】&#10;一人当たり面積">
          <a:extLst>
            <a:ext uri="{FF2B5EF4-FFF2-40B4-BE49-F238E27FC236}">
              <a16:creationId xmlns:a16="http://schemas.microsoft.com/office/drawing/2014/main" id="{843AA059-1DED-430B-B104-1B51910044F8}"/>
            </a:ext>
          </a:extLst>
        </xdr:cNvPr>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853" name="n_2mainValue【公民館】&#10;一人当たり面積">
          <a:extLst>
            <a:ext uri="{FF2B5EF4-FFF2-40B4-BE49-F238E27FC236}">
              <a16:creationId xmlns:a16="http://schemas.microsoft.com/office/drawing/2014/main" id="{9848A0F6-742C-4EE4-91F4-06E9E1065DAC}"/>
            </a:ext>
          </a:extLst>
        </xdr:cNvPr>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652</xdr:rowOff>
    </xdr:from>
    <xdr:ext cx="469744" cy="259045"/>
    <xdr:sp macro="" textlink="">
      <xdr:nvSpPr>
        <xdr:cNvPr id="854" name="n_3mainValue【公民館】&#10;一人当たり面積">
          <a:extLst>
            <a:ext uri="{FF2B5EF4-FFF2-40B4-BE49-F238E27FC236}">
              <a16:creationId xmlns:a16="http://schemas.microsoft.com/office/drawing/2014/main" id="{1C3C4D3B-CA55-4906-AB07-BA733C6D4C6F}"/>
            </a:ext>
          </a:extLst>
        </xdr:cNvPr>
        <xdr:cNvSpPr txBox="1"/>
      </xdr:nvSpPr>
      <xdr:spPr>
        <a:xfrm>
          <a:off x="19310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652</xdr:rowOff>
    </xdr:from>
    <xdr:ext cx="469744" cy="259045"/>
    <xdr:sp macro="" textlink="">
      <xdr:nvSpPr>
        <xdr:cNvPr id="855" name="n_4mainValue【公民館】&#10;一人当たり面積">
          <a:extLst>
            <a:ext uri="{FF2B5EF4-FFF2-40B4-BE49-F238E27FC236}">
              <a16:creationId xmlns:a16="http://schemas.microsoft.com/office/drawing/2014/main" id="{0F5E1ABB-41BF-4BD3-BB68-B597B98B3EAF}"/>
            </a:ext>
          </a:extLst>
        </xdr:cNvPr>
        <xdr:cNvSpPr txBox="1"/>
      </xdr:nvSpPr>
      <xdr:spPr>
        <a:xfrm>
          <a:off x="18421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12ECB07B-AB62-47B0-BCBF-058FC49C1D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2AF3D84-909C-4AA3-9CEA-9ADC06BD63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A1E9EA3A-9238-4E78-BCD8-D63E444E5B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ほとんどの類型において、有形固定資産減価償却率は類似団体平均を下回っているものの、道路及び認定こども園・幼稚園・保育所においては、類似団体平均を上回っている。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これは、耐用年数を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迎える道路及び保育所が多いことが影響している。道路及び保育所においても、公共施設等総合管理計画等に基づき、計画的な修繕や大規模改修を行うこととしており、施設の長寿命化と適正な維持管理を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の一人当たりの延長はわずかに上昇し、類似団体平均を上回っている。また、市営住宅の一人当たりの面積は増加したものの、類似団体を下回っている。学校施設、児童館、公民館の一人当たり面積については、前年度に引き続き類似団体平均を上回ってい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453BF9-FF90-4652-8EA7-8C5D06F9F2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3FB0CC-F221-42CF-9F2C-43E1ABCD9E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129DC97-6A62-483A-876C-EA6B93F5FB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8C42AB-7492-4EBC-8441-CB78DD9854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5CAF7E-B54B-4F14-B789-B4BCA1950C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27C35C-5C1C-4297-B289-753DB2B012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CDA9EB-64AD-4CC5-8750-D566FE4686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0ACE0B-4BAE-41B8-A10D-10DD965D96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2DFF1A-8BCC-4C6D-8025-88CC8F560A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B25620-E5EE-4107-997F-D9119E626F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BD4B2C-BFCE-46F2-9F58-4CA990C205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EDE2D6-A3BE-48B3-AAD7-89E5C141D7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89E17D-4EE1-4A9B-8C4D-D1BCCC771D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BC750A-13BF-4CE8-8799-33B15FFDB0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C73869-1811-4BF1-BC1F-621378014A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B4583E-09E1-4E7B-BC52-68297C5696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043E8B-915B-46F9-9143-60F4CBF1E9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93CFA7-612A-44B1-A713-0223B0C0AC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86411B-73AE-4568-963C-1BEC7CDC42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76ED92-2354-486D-B931-8ADF676DA5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64AAA5-7785-4BFE-A6E4-1ABB4DAF7B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AD180A-FDD9-4F91-B78E-CF455F3426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BBC470-CFAA-4590-8C92-F50DDB93E3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CF3771-6DC5-44B7-AF50-BDCC1D7D82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36F753-D94D-4A11-9FDE-C027CFC08E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AC54E1-9364-47E5-9F8B-2B8A1CFF46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DFC03A-F819-40C0-9DA3-987786CAF2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77235A-B5D2-4640-8FD7-08F14420B1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0F5D33-FF55-451C-95A1-06041535C1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A664F7-F230-4861-B039-7A44AF28F79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3C8402-3FCE-4C98-803E-C7FA4E7773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65D40D-9545-4E33-B345-BD2A4092DC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63CCE74-2223-4DE7-8930-214E975220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B2EAD7-9505-4A99-90DC-E12074E623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1F45D0-D202-4D83-924E-350CE5D7D3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8EE3EC-5520-4DEB-B3AF-8B5903F6DD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DE8C51-79DF-41D9-86E7-7A6B5FBCCA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F01C8D-A60C-4E03-B1EA-B8B362774B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59A2B4-95F1-446F-A76E-C57FD79AFC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860AD9-E6FE-42BB-A506-02F1F4A2B4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40A408-BAB2-458A-A261-CD7223B6A7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09FD70-DA12-4086-B255-C0D6456E03C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CEEA50-4BB2-4974-946A-B0B61A3F4C5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13DEF4-1DC4-4F8F-B790-E082D380DFF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3972836-BED2-48AF-A4EF-B48CAA2EB90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64421C-FE8B-4605-A055-0883A4BBC9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F2A38A-4D64-4C2D-8276-3FB5CEAF1C8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E0EE5CC-21E7-4353-9658-CD1DAEB1792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858FA82-247C-441F-97A9-EDB1A47701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4D097C9-B296-4F86-B4B2-EDADF31CBC5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FB65B4-2872-4E3D-90FB-2F062923D37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E90A7F-AADA-4C81-AB4B-CA960AD82B1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09B3D49-3914-4FD0-92D0-065658A2FA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D919637-1515-41C0-872B-01EF4A45F06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A00F2C7-505C-45BC-9C94-6360500892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4036AEC1-C036-468F-8BEF-52CC093B27FA}"/>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286F9295-4A0C-4446-BE5A-213D5E70C3B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4F722D94-E164-4EBC-BAEE-94E23F84317D}"/>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B2AAF7A8-13CE-4503-A981-59479E2AD77E}"/>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E5DEA0E4-6C42-4980-AA86-BC1CF1339C9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C766BEE5-F253-41D5-8418-D217921234D2}"/>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E0DC3A08-5CA5-41E1-A135-D085B55D4FE5}"/>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53F620DE-9718-45A6-8B54-6C8F1A74CA64}"/>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25E0724A-A0C3-40C6-BDA5-8D31C03AF79F}"/>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3AB1BDD7-5C31-4E9B-A18C-363396C36B77}"/>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825D1F2-2EAA-43AF-9D46-7E7BF5940CEC}"/>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4C374D-9165-46E3-AE3B-9DAD265D7D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663CFD-6ACB-4A9F-B011-1D6A78D48D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A17462-3E00-43EB-935C-20DE2A0398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69CA10-66FA-4F3B-ABA0-131A1726AE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E89797-49A7-4C11-A9FC-AC64595565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73" name="楕円 72">
          <a:extLst>
            <a:ext uri="{FF2B5EF4-FFF2-40B4-BE49-F238E27FC236}">
              <a16:creationId xmlns:a16="http://schemas.microsoft.com/office/drawing/2014/main" id="{E9437C76-7D7E-4794-A3A1-8BBB66A93F51}"/>
            </a:ext>
          </a:extLst>
        </xdr:cNvPr>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45737</xdr:rowOff>
    </xdr:from>
    <xdr:ext cx="405111" cy="259045"/>
    <xdr:sp macro="" textlink="">
      <xdr:nvSpPr>
        <xdr:cNvPr id="74" name="【図書館】&#10;有形固定資産減価償却率該当値テキスト">
          <a:extLst>
            <a:ext uri="{FF2B5EF4-FFF2-40B4-BE49-F238E27FC236}">
              <a16:creationId xmlns:a16="http://schemas.microsoft.com/office/drawing/2014/main" id="{AC334311-A026-45DA-835C-44C5488315B0}"/>
            </a:ext>
          </a:extLst>
        </xdr:cNvPr>
        <xdr:cNvSpPr txBox="1"/>
      </xdr:nvSpPr>
      <xdr:spPr>
        <a:xfrm>
          <a:off x="4673600"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5" name="楕円 74">
          <a:extLst>
            <a:ext uri="{FF2B5EF4-FFF2-40B4-BE49-F238E27FC236}">
              <a16:creationId xmlns:a16="http://schemas.microsoft.com/office/drawing/2014/main" id="{8F489D2C-99E3-47B6-9CED-A7621E16465C}"/>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80010</xdr:rowOff>
    </xdr:from>
    <xdr:to>
      <xdr:col>24</xdr:col>
      <xdr:colOff>63500</xdr:colOff>
      <xdr:row>36</xdr:row>
      <xdr:rowOff>118110</xdr:rowOff>
    </xdr:to>
    <xdr:cxnSp macro="">
      <xdr:nvCxnSpPr>
        <xdr:cNvPr id="76" name="直線コネクタ 75">
          <a:extLst>
            <a:ext uri="{FF2B5EF4-FFF2-40B4-BE49-F238E27FC236}">
              <a16:creationId xmlns:a16="http://schemas.microsoft.com/office/drawing/2014/main" id="{6531F623-1F48-4DE9-B5F9-B73CE9548977}"/>
            </a:ext>
          </a:extLst>
        </xdr:cNvPr>
        <xdr:cNvCxnSpPr/>
      </xdr:nvCxnSpPr>
      <xdr:spPr>
        <a:xfrm>
          <a:off x="3797300" y="62522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7" name="楕円 76">
          <a:extLst>
            <a:ext uri="{FF2B5EF4-FFF2-40B4-BE49-F238E27FC236}">
              <a16:creationId xmlns:a16="http://schemas.microsoft.com/office/drawing/2014/main" id="{F06B44D8-8972-4BA6-B7B8-1AB631B7D723}"/>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80010</xdr:rowOff>
    </xdr:to>
    <xdr:cxnSp macro="">
      <xdr:nvCxnSpPr>
        <xdr:cNvPr id="78" name="直線コネクタ 77">
          <a:extLst>
            <a:ext uri="{FF2B5EF4-FFF2-40B4-BE49-F238E27FC236}">
              <a16:creationId xmlns:a16="http://schemas.microsoft.com/office/drawing/2014/main" id="{48D93D8F-A2B7-4228-A30A-6886B240233B}"/>
            </a:ext>
          </a:extLst>
        </xdr:cNvPr>
        <xdr:cNvCxnSpPr/>
      </xdr:nvCxnSpPr>
      <xdr:spPr>
        <a:xfrm>
          <a:off x="2908300" y="6214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122555</xdr:rowOff>
    </xdr:from>
    <xdr:to>
      <xdr:col>10</xdr:col>
      <xdr:colOff>165100</xdr:colOff>
      <xdr:row>36</xdr:row>
      <xdr:rowOff>52705</xdr:rowOff>
    </xdr:to>
    <xdr:sp macro="" textlink="">
      <xdr:nvSpPr>
        <xdr:cNvPr id="79" name="楕円 78">
          <a:extLst>
            <a:ext uri="{FF2B5EF4-FFF2-40B4-BE49-F238E27FC236}">
              <a16:creationId xmlns:a16="http://schemas.microsoft.com/office/drawing/2014/main" id="{65E2204E-33A4-462B-B1B7-F0AF98579F76}"/>
            </a:ext>
          </a:extLst>
        </xdr:cNvPr>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xdr:rowOff>
    </xdr:from>
    <xdr:to>
      <xdr:col>15</xdr:col>
      <xdr:colOff>50800</xdr:colOff>
      <xdr:row>36</xdr:row>
      <xdr:rowOff>41910</xdr:rowOff>
    </xdr:to>
    <xdr:cxnSp macro="">
      <xdr:nvCxnSpPr>
        <xdr:cNvPr id="80" name="直線コネクタ 79">
          <a:extLst>
            <a:ext uri="{FF2B5EF4-FFF2-40B4-BE49-F238E27FC236}">
              <a16:creationId xmlns:a16="http://schemas.microsoft.com/office/drawing/2014/main" id="{1169A8E8-D425-408B-AF14-1C7EFD827DB1}"/>
            </a:ext>
          </a:extLst>
        </xdr:cNvPr>
        <xdr:cNvCxnSpPr/>
      </xdr:nvCxnSpPr>
      <xdr:spPr>
        <a:xfrm>
          <a:off x="2019300" y="6174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84455</xdr:rowOff>
    </xdr:from>
    <xdr:to>
      <xdr:col>6</xdr:col>
      <xdr:colOff>38100</xdr:colOff>
      <xdr:row>36</xdr:row>
      <xdr:rowOff>14605</xdr:rowOff>
    </xdr:to>
    <xdr:sp macro="" textlink="">
      <xdr:nvSpPr>
        <xdr:cNvPr id="81" name="楕円 80">
          <a:extLst>
            <a:ext uri="{FF2B5EF4-FFF2-40B4-BE49-F238E27FC236}">
              <a16:creationId xmlns:a16="http://schemas.microsoft.com/office/drawing/2014/main" id="{6D3EFD61-DC12-4DC6-B783-A22F1CBD610F}"/>
            </a:ext>
          </a:extLst>
        </xdr:cNvPr>
        <xdr:cNvSpPr/>
      </xdr:nvSpPr>
      <xdr:spPr>
        <a:xfrm>
          <a:off x="1079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135255</xdr:rowOff>
    </xdr:from>
    <xdr:to>
      <xdr:col>10</xdr:col>
      <xdr:colOff>114300</xdr:colOff>
      <xdr:row>36</xdr:row>
      <xdr:rowOff>1905</xdr:rowOff>
    </xdr:to>
    <xdr:cxnSp macro="">
      <xdr:nvCxnSpPr>
        <xdr:cNvPr id="82" name="直線コネクタ 81">
          <a:extLst>
            <a:ext uri="{FF2B5EF4-FFF2-40B4-BE49-F238E27FC236}">
              <a16:creationId xmlns:a16="http://schemas.microsoft.com/office/drawing/2014/main" id="{C1880B79-5684-4373-A22D-5881A80A6BEF}"/>
            </a:ext>
          </a:extLst>
        </xdr:cNvPr>
        <xdr:cNvCxnSpPr/>
      </xdr:nvCxnSpPr>
      <xdr:spPr>
        <a:xfrm>
          <a:off x="1130300" y="6136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254B87DF-4F06-49CC-869E-C82A10D80881}"/>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179D8350-8187-43AA-9E68-BD4F05E88AF7}"/>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54E9792-5410-437E-914A-21F8B14CAADB}"/>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a:extLst>
            <a:ext uri="{FF2B5EF4-FFF2-40B4-BE49-F238E27FC236}">
              <a16:creationId xmlns:a16="http://schemas.microsoft.com/office/drawing/2014/main" id="{7B5CF1D0-1AFC-484D-93A8-43248BFDFB4E}"/>
            </a:ext>
          </a:extLst>
        </xdr:cNvPr>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121937</xdr:rowOff>
    </xdr:from>
    <xdr:ext cx="405111" cy="259045"/>
    <xdr:sp macro="" textlink="">
      <xdr:nvSpPr>
        <xdr:cNvPr id="87" name="n_1mainValue【図書館】&#10;有形固定資産減価償却率">
          <a:extLst>
            <a:ext uri="{FF2B5EF4-FFF2-40B4-BE49-F238E27FC236}">
              <a16:creationId xmlns:a16="http://schemas.microsoft.com/office/drawing/2014/main" id="{2115F8BA-130E-4B2C-BA34-2EF5E701CA36}"/>
            </a:ext>
          </a:extLst>
        </xdr:cNvPr>
        <xdr:cNvSpPr txBox="1"/>
      </xdr:nvSpPr>
      <xdr:spPr>
        <a:xfrm>
          <a:off x="35820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8" name="n_2mainValue【図書館】&#10;有形固定資産減価償却率">
          <a:extLst>
            <a:ext uri="{FF2B5EF4-FFF2-40B4-BE49-F238E27FC236}">
              <a16:creationId xmlns:a16="http://schemas.microsoft.com/office/drawing/2014/main" id="{903469B8-BF89-420A-A623-72BD0FD1B5A9}"/>
            </a:ext>
          </a:extLst>
        </xdr:cNvPr>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43832</xdr:rowOff>
    </xdr:from>
    <xdr:ext cx="405111" cy="259045"/>
    <xdr:sp macro="" textlink="">
      <xdr:nvSpPr>
        <xdr:cNvPr id="89" name="n_3mainValue【図書館】&#10;有形固定資産減価償却率">
          <a:extLst>
            <a:ext uri="{FF2B5EF4-FFF2-40B4-BE49-F238E27FC236}">
              <a16:creationId xmlns:a16="http://schemas.microsoft.com/office/drawing/2014/main" id="{419D6437-DC80-489F-B4BE-644D27D4F593}"/>
            </a:ext>
          </a:extLst>
        </xdr:cNvPr>
        <xdr:cNvSpPr txBox="1"/>
      </xdr:nvSpPr>
      <xdr:spPr>
        <a:xfrm>
          <a:off x="18167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31132</xdr:rowOff>
    </xdr:from>
    <xdr:ext cx="405111" cy="259045"/>
    <xdr:sp macro="" textlink="">
      <xdr:nvSpPr>
        <xdr:cNvPr id="90" name="n_4mainValue【図書館】&#10;有形固定資産減価償却率">
          <a:extLst>
            <a:ext uri="{FF2B5EF4-FFF2-40B4-BE49-F238E27FC236}">
              <a16:creationId xmlns:a16="http://schemas.microsoft.com/office/drawing/2014/main" id="{0357E9D3-8CFD-4CDE-8968-095AAF64688A}"/>
            </a:ext>
          </a:extLst>
        </xdr:cNvPr>
        <xdr:cNvSpPr txBox="1"/>
      </xdr:nvSpPr>
      <xdr:spPr>
        <a:xfrm>
          <a:off x="927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84B96BB-E997-4DF8-AFCE-07916562EA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75BFEB-20CB-4918-B05D-37BEFEA4BE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7002DA-92C0-4C0A-B95F-C5D343BEA8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3F38D43-9B4C-4BBA-B60C-657639DEA4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BCCB57C-88DF-4A33-B84B-563B6FD986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C13F1F3-2BEC-4BBC-B7B0-049F7E9F41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4AD1573-F9D3-47F1-99A4-7F2CDE1EC8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284373A-CDA1-4251-A5EA-2228E2C57E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BC88E29-89ED-4033-A715-AE1C944196E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AED370-CD86-4CF8-8EFD-BADEDC032F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3014C9C-1713-4949-A42F-637DAD40123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18CAC7C-99AD-4775-82FB-1ED6E038B2F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C50B33F-D357-408A-8D7A-3566717BE46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103E68A7-CCED-458B-BDA3-F8885AB8B15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8F59005-4DB1-4A4A-9F53-3B5618A787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7307346B-D420-475A-B496-D85C1EE5039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1365FFF-3F88-4C9A-8A2C-A645F132B8F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922616B5-7AB0-40E5-B4E7-1221266E2CB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2B95FF1-CDF8-4373-B99F-67D296C941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D67810E5-0413-4EBC-8CEF-2CB726C1C31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60D510F-0EBF-4E1C-BE15-72FFEF504B1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A9A639E6-7405-433A-9978-977A24BE6EB1}"/>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1DD0754-4C84-4CB7-A780-105A29EA8EF9}"/>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2C9711BF-CE7D-49F6-A369-BE3D3277B958}"/>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67B69450-67A7-4A73-86A4-0A5C9840E32B}"/>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EAD6E0D8-A794-477B-9E08-9CAF220480AB}"/>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9B29A5CC-EFC3-48A4-B301-95D2EDC46753}"/>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A505171B-353D-4CF3-A4AA-C042992C3A3E}"/>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E444EA91-6D14-4B4C-A0FF-9E51F6EDF932}"/>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551400DE-5DA9-4ECC-A2BA-F2EE5ED310C1}"/>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C542BAF6-E170-435B-8E8B-C256E9EF2F25}"/>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23295556-69A6-4601-836A-69B9A533C7D1}"/>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5F3806-97FD-4AE1-93C1-40F3264BF7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95645E0-5B6B-4658-8588-29DC096F0C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AFC6FFA-2D2C-4F55-8792-20C315CF37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D675B8C-7367-4FC3-8FD9-244E8257DF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887494-A79E-40B8-9852-F552DDE0E1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a:extLst>
            <a:ext uri="{FF2B5EF4-FFF2-40B4-BE49-F238E27FC236}">
              <a16:creationId xmlns:a16="http://schemas.microsoft.com/office/drawing/2014/main" id="{2FE8AA27-B79D-499E-8B9A-B5FCB334B135}"/>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E9B4AAB4-CCA8-47CC-8189-198A94317243}"/>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a:extLst>
            <a:ext uri="{FF2B5EF4-FFF2-40B4-BE49-F238E27FC236}">
              <a16:creationId xmlns:a16="http://schemas.microsoft.com/office/drawing/2014/main" id="{A09D2D5F-E4E7-4851-816A-95755B5E8BA3}"/>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1" name="直線コネクタ 130">
          <a:extLst>
            <a:ext uri="{FF2B5EF4-FFF2-40B4-BE49-F238E27FC236}">
              <a16:creationId xmlns:a16="http://schemas.microsoft.com/office/drawing/2014/main" id="{5E2BBC5E-E7F8-415C-BBEE-98E73CE93848}"/>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044BA295-9C01-4D1A-9E35-033C822F1678}"/>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D2C49B36-50B1-4729-9D7E-FBEF620901EB}"/>
            </a:ext>
          </a:extLst>
        </xdr:cNvPr>
        <xdr:cNvCxnSpPr/>
      </xdr:nvCxnSpPr>
      <xdr:spPr>
        <a:xfrm flipV="1">
          <a:off x="8750300" y="670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a:extLst>
            <a:ext uri="{FF2B5EF4-FFF2-40B4-BE49-F238E27FC236}">
              <a16:creationId xmlns:a16="http://schemas.microsoft.com/office/drawing/2014/main" id="{6559BB58-7FF9-45DB-B35F-5F0EFCBA7016}"/>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a:extLst>
            <a:ext uri="{FF2B5EF4-FFF2-40B4-BE49-F238E27FC236}">
              <a16:creationId xmlns:a16="http://schemas.microsoft.com/office/drawing/2014/main" id="{1A7F405D-78FC-4DA7-AD72-C560D4689D79}"/>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a:extLst>
            <a:ext uri="{FF2B5EF4-FFF2-40B4-BE49-F238E27FC236}">
              <a16:creationId xmlns:a16="http://schemas.microsoft.com/office/drawing/2014/main" id="{43AC9BC6-D296-4747-B4EA-544CA2E77D96}"/>
            </a:ext>
          </a:extLst>
        </xdr:cNvPr>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a:extLst>
            <a:ext uri="{FF2B5EF4-FFF2-40B4-BE49-F238E27FC236}">
              <a16:creationId xmlns:a16="http://schemas.microsoft.com/office/drawing/2014/main" id="{8E5CCFB7-3B3F-433E-8CB1-2A37029ACAEA}"/>
            </a:ext>
          </a:extLst>
        </xdr:cNvPr>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1DBBA74D-D243-45A5-BC51-E71AA8491DC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FE05C2A8-201A-4370-AC22-ECF248748859}"/>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4B4FBF6-1DB0-4421-9A1E-36BE6A2F4A56}"/>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B90196D8-F565-4A09-89CC-736DB87B50AA}"/>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2" name="n_1mainValue【図書館】&#10;一人当たり面積">
          <a:extLst>
            <a:ext uri="{FF2B5EF4-FFF2-40B4-BE49-F238E27FC236}">
              <a16:creationId xmlns:a16="http://schemas.microsoft.com/office/drawing/2014/main" id="{EEC48E41-A0B9-4315-BFA5-526EED88852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a:extLst>
            <a:ext uri="{FF2B5EF4-FFF2-40B4-BE49-F238E27FC236}">
              <a16:creationId xmlns:a16="http://schemas.microsoft.com/office/drawing/2014/main" id="{7A6D0CDA-8909-4C9C-AC4A-3279CE8E4048}"/>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a:extLst>
            <a:ext uri="{FF2B5EF4-FFF2-40B4-BE49-F238E27FC236}">
              <a16:creationId xmlns:a16="http://schemas.microsoft.com/office/drawing/2014/main" id="{F3A968CC-6704-4697-B805-16402C8223A6}"/>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a:extLst>
            <a:ext uri="{FF2B5EF4-FFF2-40B4-BE49-F238E27FC236}">
              <a16:creationId xmlns:a16="http://schemas.microsoft.com/office/drawing/2014/main" id="{7DA33931-F3E1-4EF6-89DA-149362525E83}"/>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3A4DDDF-F2BD-4712-8ECA-E4E3F15C00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03F4024-0702-4A12-9AE3-A432C95DF59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4DC0BEE-EFF3-4A31-A8EF-9B1D2057A8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8F18AD6-4C45-405E-B80C-010D73A23A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E5CF2C4-243C-435C-AF4A-BF0E80D1D3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54C00FE-C17A-4D72-BA28-97918EFC1A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1C8BC48-E696-40C9-8321-1DFAB3A03C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BEF655C-B628-4C41-80B2-DAD7528A8E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45068A6-C147-4AA4-858A-22D808FAB9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91C992E-60B3-46A3-AEEC-9AE2EB1354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66B529B-AD9E-4041-95CB-A9EC79CE99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0CF0D5D-4EF2-4186-BF12-0207FAF8133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3E1511C-3724-4088-A9AB-ED95B220365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CAE6FA28-0421-4C75-92A2-2B9102F8B93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2E7397DD-4560-46F0-8B6B-6B8C9C4FB7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E5FF30F-5E1B-48DB-BB14-353D64F06FA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EC337F7-785B-4E43-B189-3888D32D1C1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E2FDBD0-7D00-4910-80CB-B35AD6E451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98EAD32-FA87-45E2-A57B-F3C2D18A4C1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5461228-F8BF-4018-8691-6F6BF61D5CF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7DB9FF05-0AD9-40AC-B83E-52D3B7F01FF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F657DB7-9B3D-4CE4-841C-CEDD609EA3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87A83D2D-0021-4407-8D7E-B914A836197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D1C5F40-2776-435B-BD2D-83389ED20D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3534ABB9-031E-4D0D-84D6-7FFB9FC5FD3F}"/>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C995BFF9-A8D0-4D1C-83CB-F834347AC51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2E565A4B-A923-4635-B84D-746F5D3C8FC8}"/>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A5723595-8228-4044-97DA-660BE83113D6}"/>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BE13C6C0-EBA1-4A8B-BD99-544DDA07CCCE}"/>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F60ED148-985F-4603-8F44-80932C3031DB}"/>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5C0180A6-0771-4B74-A719-88FF2989FA26}"/>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2E7858B1-BD08-40B4-87A5-2CB127D6CB8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D13F6871-D84B-4308-A6BC-EE0A3FA06004}"/>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BB5D7D8A-B77C-4E37-937E-23A5581B0FAC}"/>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9321577-D348-4D0D-BC65-68200C4A0379}"/>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FCDF413-8CD9-4BEC-9503-8B1080FBF9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04B3517-B95C-42CD-B932-5C25DD4603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FF1FDE-8FFB-4F59-A859-4414AD95D6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B9BD579-EA5A-4D3A-B211-F518D62076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ADEC0F-5D9E-4C3C-927D-6CE027A711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86" name="楕円 185">
          <a:extLst>
            <a:ext uri="{FF2B5EF4-FFF2-40B4-BE49-F238E27FC236}">
              <a16:creationId xmlns:a16="http://schemas.microsoft.com/office/drawing/2014/main" id="{314E4C8D-B06F-4BCB-9F11-148BC97D4488}"/>
            </a:ext>
          </a:extLst>
        </xdr:cNvPr>
        <xdr:cNvSpPr/>
      </xdr:nvSpPr>
      <xdr:spPr>
        <a:xfrm>
          <a:off x="4584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130192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246DB458-BE9C-4A09-81D1-9CDCCE1008C8}"/>
            </a:ext>
          </a:extLst>
        </xdr:cNvPr>
        <xdr:cNvSpPr txBox="1"/>
      </xdr:nvSpPr>
      <xdr:spPr>
        <a:xfrm>
          <a:off x="4673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88" name="楕円 187">
          <a:extLst>
            <a:ext uri="{FF2B5EF4-FFF2-40B4-BE49-F238E27FC236}">
              <a16:creationId xmlns:a16="http://schemas.microsoft.com/office/drawing/2014/main" id="{D0CAAD89-FD56-4E85-B84C-C57ED625381B}"/>
            </a:ext>
          </a:extLst>
        </xdr:cNvPr>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158115</xdr:rowOff>
    </xdr:from>
    <xdr:to>
      <xdr:col>24</xdr:col>
      <xdr:colOff>63500</xdr:colOff>
      <xdr:row>58</xdr:row>
      <xdr:rowOff>0</xdr:rowOff>
    </xdr:to>
    <xdr:cxnSp macro="">
      <xdr:nvCxnSpPr>
        <xdr:cNvPr id="189" name="直線コネクタ 188">
          <a:extLst>
            <a:ext uri="{FF2B5EF4-FFF2-40B4-BE49-F238E27FC236}">
              <a16:creationId xmlns:a16="http://schemas.microsoft.com/office/drawing/2014/main" id="{F0BB5094-364F-41BE-AE81-63E0A738529F}"/>
            </a:ext>
          </a:extLst>
        </xdr:cNvPr>
        <xdr:cNvCxnSpPr/>
      </xdr:nvCxnSpPr>
      <xdr:spPr>
        <a:xfrm flipV="1">
          <a:off x="3797300" y="99307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90" name="楕円 189">
          <a:extLst>
            <a:ext uri="{FF2B5EF4-FFF2-40B4-BE49-F238E27FC236}">
              <a16:creationId xmlns:a16="http://schemas.microsoft.com/office/drawing/2014/main" id="{0027651B-B740-4476-A135-4F97DB7AF01A}"/>
            </a:ext>
          </a:extLst>
        </xdr:cNvPr>
        <xdr:cNvSpPr/>
      </xdr:nvSpPr>
      <xdr:spPr>
        <a:xfrm>
          <a:off x="2857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58</xdr:row>
      <xdr:rowOff>0</xdr:rowOff>
    </xdr:to>
    <xdr:cxnSp macro="">
      <xdr:nvCxnSpPr>
        <xdr:cNvPr id="191" name="直線コネクタ 190">
          <a:extLst>
            <a:ext uri="{FF2B5EF4-FFF2-40B4-BE49-F238E27FC236}">
              <a16:creationId xmlns:a16="http://schemas.microsoft.com/office/drawing/2014/main" id="{BF127E75-6E6D-4C1F-9C24-81FE4D747FD9}"/>
            </a:ext>
          </a:extLst>
        </xdr:cNvPr>
        <xdr:cNvCxnSpPr/>
      </xdr:nvCxnSpPr>
      <xdr:spPr>
        <a:xfrm>
          <a:off x="2908300" y="9896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149860</xdr:rowOff>
    </xdr:to>
    <xdr:sp macro="" textlink="">
      <xdr:nvSpPr>
        <xdr:cNvPr id="192" name="楕円 191">
          <a:extLst>
            <a:ext uri="{FF2B5EF4-FFF2-40B4-BE49-F238E27FC236}">
              <a16:creationId xmlns:a16="http://schemas.microsoft.com/office/drawing/2014/main" id="{114F691B-78F2-4D7E-A78C-34F67FBB96F8}"/>
            </a:ext>
          </a:extLst>
        </xdr:cNvPr>
        <xdr:cNvSpPr/>
      </xdr:nvSpPr>
      <xdr:spPr>
        <a:xfrm>
          <a:off x="196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57</xdr:row>
      <xdr:rowOff>123825</xdr:rowOff>
    </xdr:to>
    <xdr:cxnSp macro="">
      <xdr:nvCxnSpPr>
        <xdr:cNvPr id="193" name="直線コネクタ 192">
          <a:extLst>
            <a:ext uri="{FF2B5EF4-FFF2-40B4-BE49-F238E27FC236}">
              <a16:creationId xmlns:a16="http://schemas.microsoft.com/office/drawing/2014/main" id="{3C2553F6-C300-4C2E-AEB3-D2288266398F}"/>
            </a:ext>
          </a:extLst>
        </xdr:cNvPr>
        <xdr:cNvCxnSpPr/>
      </xdr:nvCxnSpPr>
      <xdr:spPr>
        <a:xfrm>
          <a:off x="2019300" y="9871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2540</xdr:rowOff>
    </xdr:from>
    <xdr:to>
      <xdr:col>6</xdr:col>
      <xdr:colOff>38100</xdr:colOff>
      <xdr:row>57</xdr:row>
      <xdr:rowOff>104140</xdr:rowOff>
    </xdr:to>
    <xdr:sp macro="" textlink="">
      <xdr:nvSpPr>
        <xdr:cNvPr id="194" name="楕円 193">
          <a:extLst>
            <a:ext uri="{FF2B5EF4-FFF2-40B4-BE49-F238E27FC236}">
              <a16:creationId xmlns:a16="http://schemas.microsoft.com/office/drawing/2014/main" id="{C4AD3F42-2960-4799-94E7-DE672C26DBA6}"/>
            </a:ext>
          </a:extLst>
        </xdr:cNvPr>
        <xdr:cNvSpPr/>
      </xdr:nvSpPr>
      <xdr:spPr>
        <a:xfrm>
          <a:off x="1079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53340</xdr:rowOff>
    </xdr:from>
    <xdr:to>
      <xdr:col>10</xdr:col>
      <xdr:colOff>114300</xdr:colOff>
      <xdr:row>57</xdr:row>
      <xdr:rowOff>99060</xdr:rowOff>
    </xdr:to>
    <xdr:cxnSp macro="">
      <xdr:nvCxnSpPr>
        <xdr:cNvPr id="195" name="直線コネクタ 194">
          <a:extLst>
            <a:ext uri="{FF2B5EF4-FFF2-40B4-BE49-F238E27FC236}">
              <a16:creationId xmlns:a16="http://schemas.microsoft.com/office/drawing/2014/main" id="{F988F575-4D7E-4B7D-8C4E-E4E8EC6966C6}"/>
            </a:ext>
          </a:extLst>
        </xdr:cNvPr>
        <xdr:cNvCxnSpPr/>
      </xdr:nvCxnSpPr>
      <xdr:spPr>
        <a:xfrm>
          <a:off x="1130300" y="9825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21761254-6ADE-4F46-8AAE-FE7D84BD59DD}"/>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F17079DA-E5DA-40C3-92DB-35C8B47A1625}"/>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8E014C0D-45D1-4FA2-9FCE-636923D7A18F}"/>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FC2342D7-E270-461E-802B-4DD0CFEAAE77}"/>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200" name="n_1mainValue【体育館・プール】&#10;有形固定資産減価償却率">
          <a:extLst>
            <a:ext uri="{FF2B5EF4-FFF2-40B4-BE49-F238E27FC236}">
              <a16:creationId xmlns:a16="http://schemas.microsoft.com/office/drawing/2014/main" id="{B27234DD-E0C0-4F45-8069-E1D37CD0F036}"/>
            </a:ext>
          </a:extLst>
        </xdr:cNvPr>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201" name="n_2mainValue【体育館・プール】&#10;有形固定資産減価償却率">
          <a:extLst>
            <a:ext uri="{FF2B5EF4-FFF2-40B4-BE49-F238E27FC236}">
              <a16:creationId xmlns:a16="http://schemas.microsoft.com/office/drawing/2014/main" id="{AE3E47F5-9129-4B25-B691-DA6439CFC0B3}"/>
            </a:ext>
          </a:extLst>
        </xdr:cNvPr>
        <xdr:cNvSpPr txBox="1"/>
      </xdr:nvSpPr>
      <xdr:spPr>
        <a:xfrm>
          <a:off x="2705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166387</xdr:rowOff>
    </xdr:from>
    <xdr:ext cx="405111" cy="259045"/>
    <xdr:sp macro="" textlink="">
      <xdr:nvSpPr>
        <xdr:cNvPr id="202" name="n_3mainValue【体育館・プール】&#10;有形固定資産減価償却率">
          <a:extLst>
            <a:ext uri="{FF2B5EF4-FFF2-40B4-BE49-F238E27FC236}">
              <a16:creationId xmlns:a16="http://schemas.microsoft.com/office/drawing/2014/main" id="{07805A86-DA1B-4F63-972F-A39548497F8C}"/>
            </a:ext>
          </a:extLst>
        </xdr:cNvPr>
        <xdr:cNvSpPr txBox="1"/>
      </xdr:nvSpPr>
      <xdr:spPr>
        <a:xfrm>
          <a:off x="1816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120667</xdr:rowOff>
    </xdr:from>
    <xdr:ext cx="405111" cy="259045"/>
    <xdr:sp macro="" textlink="">
      <xdr:nvSpPr>
        <xdr:cNvPr id="203" name="n_4mainValue【体育館・プール】&#10;有形固定資産減価償却率">
          <a:extLst>
            <a:ext uri="{FF2B5EF4-FFF2-40B4-BE49-F238E27FC236}">
              <a16:creationId xmlns:a16="http://schemas.microsoft.com/office/drawing/2014/main" id="{417843E5-2CB6-4933-A8D0-AA522AB00CF3}"/>
            </a:ext>
          </a:extLst>
        </xdr:cNvPr>
        <xdr:cNvSpPr txBox="1"/>
      </xdr:nvSpPr>
      <xdr:spPr>
        <a:xfrm>
          <a:off x="927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504ED75-AB79-4B77-9B8A-5D9546CCFC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F4302898-D86E-45D5-9AB4-D1C3C289EE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96221B0-D782-44D6-BE05-4B44CA0D3E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1343D730-FBFF-43D4-88DD-B7DAC2DBB3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D8610BB-C049-4F64-8075-A46BD3E0EE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998ECCE-BFFD-4CEB-9D47-E07C2935B8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35576B8-8266-47FB-96D6-796ECF35CC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24ED3352-325A-4FDB-8C04-057367A2D9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86809F9-A061-4ACB-87F1-52B323962A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7EED7C1E-5700-450B-9D76-136991EF98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6C9D2F87-8D7D-4016-AA9E-76DA47304FA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7DAA572A-7241-472D-9A6F-E951E5A47DD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B002DAD-23AE-4B37-A649-A9379576E6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CD51A4DB-17B2-42AF-B5C9-9484EB69701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F839AB1D-00EA-4B27-A5D1-A507E68E50C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B05DB27F-E5C4-40E0-927F-5BC02FD8151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51446FB-9BDB-44D3-89FB-754CE7A5225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592DC2F7-EA88-48A7-9DD1-E690AB719C2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429F978-E53B-49EA-8B76-53DA21434C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E58F36BA-1741-4E50-A8A1-B46BD00CF3C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58FB22E2-F508-4A44-9A9C-6D097953CA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EFD5DC7C-9A57-4A82-89CA-C928CA7E0D1C}"/>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1A49671E-417F-4E9D-9CD2-AF81EC9E499B}"/>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1BA76226-B4F2-4A31-9177-3035D347B42F}"/>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AB67D5F2-F326-41C3-8650-38DFA3FAD0C7}"/>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901A5A5B-94D9-4010-8DCF-ABBA0DF1D731}"/>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329864CE-34C7-4176-BA16-E5A27060DA33}"/>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4601738A-D457-4C27-B5C9-6507EDEFB474}"/>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A91A3CA0-DBD8-422D-A4CF-20876D451067}"/>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B482EE58-9EA7-4075-B31C-42A1D3F81C6D}"/>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BCC89FDE-CECD-4D33-91D2-D34073162F1F}"/>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35D55C36-6286-49B8-897D-6D054E9C4913}"/>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DB2D8B1-0B5E-49F3-9873-56709BB81E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27E3B5E-9A72-4F57-9263-168ED28589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CF4BAF8-8351-4F1E-808A-0A9BBECE52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5BA331D-321D-45CC-9661-A7995BD2E9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4CF453-4801-4B62-9CB2-CE31C37625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111506</xdr:rowOff>
    </xdr:from>
    <xdr:to>
      <xdr:col>55</xdr:col>
      <xdr:colOff>50800</xdr:colOff>
      <xdr:row>61</xdr:row>
      <xdr:rowOff>41656</xdr:rowOff>
    </xdr:to>
    <xdr:sp macro="" textlink="">
      <xdr:nvSpPr>
        <xdr:cNvPr id="241" name="楕円 240">
          <a:extLst>
            <a:ext uri="{FF2B5EF4-FFF2-40B4-BE49-F238E27FC236}">
              <a16:creationId xmlns:a16="http://schemas.microsoft.com/office/drawing/2014/main" id="{B83D7B9A-C7A6-413D-9FF0-EBF6A9081F0B}"/>
            </a:ext>
          </a:extLst>
        </xdr:cNvPr>
        <xdr:cNvSpPr/>
      </xdr:nvSpPr>
      <xdr:spPr>
        <a:xfrm>
          <a:off x="104267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134383</xdr:rowOff>
    </xdr:from>
    <xdr:ext cx="469744" cy="259045"/>
    <xdr:sp macro="" textlink="">
      <xdr:nvSpPr>
        <xdr:cNvPr id="242" name="【体育館・プール】&#10;一人当たり面積該当値テキスト">
          <a:extLst>
            <a:ext uri="{FF2B5EF4-FFF2-40B4-BE49-F238E27FC236}">
              <a16:creationId xmlns:a16="http://schemas.microsoft.com/office/drawing/2014/main" id="{6F51B339-057B-4E12-944B-AE17B0633386}"/>
            </a:ext>
          </a:extLst>
        </xdr:cNvPr>
        <xdr:cNvSpPr txBox="1"/>
      </xdr:nvSpPr>
      <xdr:spPr>
        <a:xfrm>
          <a:off x="10515600"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43" name="楕円 242">
          <a:extLst>
            <a:ext uri="{FF2B5EF4-FFF2-40B4-BE49-F238E27FC236}">
              <a16:creationId xmlns:a16="http://schemas.microsoft.com/office/drawing/2014/main" id="{85B504DB-1742-4B3E-A33F-6BE671F6B01F}"/>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162306</xdr:rowOff>
    </xdr:to>
    <xdr:cxnSp macro="">
      <xdr:nvCxnSpPr>
        <xdr:cNvPr id="244" name="直線コネクタ 243">
          <a:extLst>
            <a:ext uri="{FF2B5EF4-FFF2-40B4-BE49-F238E27FC236}">
              <a16:creationId xmlns:a16="http://schemas.microsoft.com/office/drawing/2014/main" id="{ED1F8EEA-AA90-4373-8981-946813ED69CA}"/>
            </a:ext>
          </a:extLst>
        </xdr:cNvPr>
        <xdr:cNvCxnSpPr/>
      </xdr:nvCxnSpPr>
      <xdr:spPr>
        <a:xfrm>
          <a:off x="9639300" y="104470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113792</xdr:rowOff>
    </xdr:from>
    <xdr:to>
      <xdr:col>46</xdr:col>
      <xdr:colOff>38100</xdr:colOff>
      <xdr:row>61</xdr:row>
      <xdr:rowOff>43942</xdr:rowOff>
    </xdr:to>
    <xdr:sp macro="" textlink="">
      <xdr:nvSpPr>
        <xdr:cNvPr id="245" name="楕円 244">
          <a:extLst>
            <a:ext uri="{FF2B5EF4-FFF2-40B4-BE49-F238E27FC236}">
              <a16:creationId xmlns:a16="http://schemas.microsoft.com/office/drawing/2014/main" id="{40DEFA57-9D6D-4A63-AAC4-4A5C0459DD5D}"/>
            </a:ext>
          </a:extLst>
        </xdr:cNvPr>
        <xdr:cNvSpPr/>
      </xdr:nvSpPr>
      <xdr:spPr>
        <a:xfrm>
          <a:off x="8699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164592</xdr:rowOff>
    </xdr:to>
    <xdr:cxnSp macro="">
      <xdr:nvCxnSpPr>
        <xdr:cNvPr id="246" name="直線コネクタ 245">
          <a:extLst>
            <a:ext uri="{FF2B5EF4-FFF2-40B4-BE49-F238E27FC236}">
              <a16:creationId xmlns:a16="http://schemas.microsoft.com/office/drawing/2014/main" id="{AA21022A-4FF3-4A71-99EC-E9F317576FBD}"/>
            </a:ext>
          </a:extLst>
        </xdr:cNvPr>
        <xdr:cNvCxnSpPr/>
      </xdr:nvCxnSpPr>
      <xdr:spPr>
        <a:xfrm flipV="1">
          <a:off x="8750300" y="1044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116078</xdr:rowOff>
    </xdr:from>
    <xdr:to>
      <xdr:col>41</xdr:col>
      <xdr:colOff>101600</xdr:colOff>
      <xdr:row>61</xdr:row>
      <xdr:rowOff>46228</xdr:rowOff>
    </xdr:to>
    <xdr:sp macro="" textlink="">
      <xdr:nvSpPr>
        <xdr:cNvPr id="247" name="楕円 246">
          <a:extLst>
            <a:ext uri="{FF2B5EF4-FFF2-40B4-BE49-F238E27FC236}">
              <a16:creationId xmlns:a16="http://schemas.microsoft.com/office/drawing/2014/main" id="{0FF460B7-6B85-43DF-9D72-C961F05FADBB}"/>
            </a:ext>
          </a:extLst>
        </xdr:cNvPr>
        <xdr:cNvSpPr/>
      </xdr:nvSpPr>
      <xdr:spPr>
        <a:xfrm>
          <a:off x="7810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164592</xdr:rowOff>
    </xdr:from>
    <xdr:to>
      <xdr:col>45</xdr:col>
      <xdr:colOff>177800</xdr:colOff>
      <xdr:row>60</xdr:row>
      <xdr:rowOff>166878</xdr:rowOff>
    </xdr:to>
    <xdr:cxnSp macro="">
      <xdr:nvCxnSpPr>
        <xdr:cNvPr id="248" name="直線コネクタ 247">
          <a:extLst>
            <a:ext uri="{FF2B5EF4-FFF2-40B4-BE49-F238E27FC236}">
              <a16:creationId xmlns:a16="http://schemas.microsoft.com/office/drawing/2014/main" id="{03B09106-239E-4103-85F4-B13D73747ED2}"/>
            </a:ext>
          </a:extLst>
        </xdr:cNvPr>
        <xdr:cNvCxnSpPr/>
      </xdr:nvCxnSpPr>
      <xdr:spPr>
        <a:xfrm flipV="1">
          <a:off x="7861300" y="1045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49" name="楕円 248">
          <a:extLst>
            <a:ext uri="{FF2B5EF4-FFF2-40B4-BE49-F238E27FC236}">
              <a16:creationId xmlns:a16="http://schemas.microsoft.com/office/drawing/2014/main" id="{E6075E51-D13F-4661-A20E-9C792CDDF908}"/>
            </a:ext>
          </a:extLst>
        </xdr:cNvPr>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166878</xdr:rowOff>
    </xdr:from>
    <xdr:to>
      <xdr:col>41</xdr:col>
      <xdr:colOff>50800</xdr:colOff>
      <xdr:row>61</xdr:row>
      <xdr:rowOff>0</xdr:rowOff>
    </xdr:to>
    <xdr:cxnSp macro="">
      <xdr:nvCxnSpPr>
        <xdr:cNvPr id="250" name="直線コネクタ 249">
          <a:extLst>
            <a:ext uri="{FF2B5EF4-FFF2-40B4-BE49-F238E27FC236}">
              <a16:creationId xmlns:a16="http://schemas.microsoft.com/office/drawing/2014/main" id="{B3E14D9C-1131-4112-948B-E389DCB9F095}"/>
            </a:ext>
          </a:extLst>
        </xdr:cNvPr>
        <xdr:cNvCxnSpPr/>
      </xdr:nvCxnSpPr>
      <xdr:spPr>
        <a:xfrm flipV="1">
          <a:off x="6972300" y="1045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90906200-94BD-442E-8116-C0FEF50A385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C1154E32-1328-4190-A7E1-AC5606C8DBA3}"/>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6F882CB3-316D-4D1B-8336-AE73899CF5A0}"/>
            </a:ext>
          </a:extLst>
        </xdr:cNvPr>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A1A20528-21BE-4F40-A1EF-02ACB8449917}"/>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55" name="n_1mainValue【体育館・プール】&#10;一人当たり面積">
          <a:extLst>
            <a:ext uri="{FF2B5EF4-FFF2-40B4-BE49-F238E27FC236}">
              <a16:creationId xmlns:a16="http://schemas.microsoft.com/office/drawing/2014/main" id="{C23C1BD7-9B35-420F-A8F7-F5ECF945BB1E}"/>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60469</xdr:rowOff>
    </xdr:from>
    <xdr:ext cx="469744" cy="259045"/>
    <xdr:sp macro="" textlink="">
      <xdr:nvSpPr>
        <xdr:cNvPr id="256" name="n_2mainValue【体育館・プール】&#10;一人当たり面積">
          <a:extLst>
            <a:ext uri="{FF2B5EF4-FFF2-40B4-BE49-F238E27FC236}">
              <a16:creationId xmlns:a16="http://schemas.microsoft.com/office/drawing/2014/main" id="{EF7472E8-F358-4DD5-AF0F-100B67E424A6}"/>
            </a:ext>
          </a:extLst>
        </xdr:cNvPr>
        <xdr:cNvSpPr txBox="1"/>
      </xdr:nvSpPr>
      <xdr:spPr>
        <a:xfrm>
          <a:off x="8515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62755</xdr:rowOff>
    </xdr:from>
    <xdr:ext cx="469744" cy="259045"/>
    <xdr:sp macro="" textlink="">
      <xdr:nvSpPr>
        <xdr:cNvPr id="257" name="n_3mainValue【体育館・プール】&#10;一人当たり面積">
          <a:extLst>
            <a:ext uri="{FF2B5EF4-FFF2-40B4-BE49-F238E27FC236}">
              <a16:creationId xmlns:a16="http://schemas.microsoft.com/office/drawing/2014/main" id="{FE7D3DC1-29B8-4889-BE00-13244CAEA0AB}"/>
            </a:ext>
          </a:extLst>
        </xdr:cNvPr>
        <xdr:cNvSpPr txBox="1"/>
      </xdr:nvSpPr>
      <xdr:spPr>
        <a:xfrm>
          <a:off x="7626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58" name="n_4mainValue【体育館・プール】&#10;一人当たり面積">
          <a:extLst>
            <a:ext uri="{FF2B5EF4-FFF2-40B4-BE49-F238E27FC236}">
              <a16:creationId xmlns:a16="http://schemas.microsoft.com/office/drawing/2014/main" id="{915589E7-5B79-4122-8444-87A97B95D5B3}"/>
            </a:ext>
          </a:extLst>
        </xdr:cNvPr>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0B63FEC-89CA-41FD-AA0E-A1ED69972C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5D39730-152B-41A4-A24D-D34ECCC5A0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89E50EB-95C2-4475-8614-B5AB60F54B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CB82095-AFC9-40B1-9BC7-212E98DB04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3959272-EC6F-4FFA-BE1C-466E900B18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FB86867-1B43-41F7-9BC5-55DEB05EA7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375F8B7-49BF-4968-B920-B2B6D2D655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5703691-CA1E-4049-AFB6-AF1B4E4C7B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25903F60-BC06-4D16-B4D9-87890C9A97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213E71D-8F01-446F-9C9B-63A2F135F2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8033528D-BC48-4F16-A302-D96F1650651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640979DF-9156-43A5-BDE6-44415D836B5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ADFAA9F0-4C50-49B1-9947-48177A776D8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22263A3F-2F67-436D-A751-88722213153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47CFE03F-761B-44A4-BC49-4EB86C6796C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86B95DA2-0B4B-419B-8516-99CC875038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4B43D3A8-FF75-420C-B3AB-AB8699A89C2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A286C3E-57C7-4D55-B141-02DE1C09E49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2B2707D-4024-4C05-8DBB-ED4C414C27D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9B53C73-F216-445A-84E9-BE04D0BF4D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EE542DD-6FB5-4F30-BB65-7970CBEAD6A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CF2C4E2F-FE39-439D-896E-FFC6190640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BA7244C5-8E4E-4171-86F0-397394FFE12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4041A3B4-843B-4AE1-98CD-051B00A18E8F}"/>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DE0254F7-1EFE-4CE5-9256-A550066141B3}"/>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FC41CA77-B386-43CA-BCD3-009DD7F19D3E}"/>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66DA97E9-E35B-4E16-BA16-51C1E574A453}"/>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612853B-DFCA-4CF2-9BD8-72232688513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7C340102-9229-4FE2-8AC9-3CA1974AF2FC}"/>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4682C9B2-F8DB-472D-B2C4-FB710F2DC82D}"/>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883B815E-9D3E-40C6-ADFD-EFBD1ADA05C7}"/>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D88870A4-094B-4897-9483-64715A754D4A}"/>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F64A6A12-FD7C-4F78-A89C-6C36583CD6D8}"/>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EC9AA56-B782-4F2B-B7AE-5AEC4787EA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3E5B4BE-F93A-4AF2-A92C-BB72D2EB2B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7E135ED-9D4E-495B-9FEF-6163ED8288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870CD13-076B-416D-B20F-C79435CED3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C7E1184-8075-4929-BAA3-A91D99AE8E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37592</xdr:rowOff>
    </xdr:from>
    <xdr:to>
      <xdr:col>24</xdr:col>
      <xdr:colOff>114300</xdr:colOff>
      <xdr:row>79</xdr:row>
      <xdr:rowOff>139192</xdr:rowOff>
    </xdr:to>
    <xdr:sp macro="" textlink="">
      <xdr:nvSpPr>
        <xdr:cNvPr id="297" name="楕円 296">
          <a:extLst>
            <a:ext uri="{FF2B5EF4-FFF2-40B4-BE49-F238E27FC236}">
              <a16:creationId xmlns:a16="http://schemas.microsoft.com/office/drawing/2014/main" id="{A345665E-A676-4F3F-AC23-C755E171BB2F}"/>
            </a:ext>
          </a:extLst>
        </xdr:cNvPr>
        <xdr:cNvSpPr/>
      </xdr:nvSpPr>
      <xdr:spPr>
        <a:xfrm>
          <a:off x="45847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60469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3A274B7D-630F-48AD-96F3-682236EF88D9}"/>
            </a:ext>
          </a:extLst>
        </xdr:cNvPr>
        <xdr:cNvSpPr txBox="1"/>
      </xdr:nvSpPr>
      <xdr:spPr>
        <a:xfrm>
          <a:off x="4673600" y="1343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99" name="楕円 298">
          <a:extLst>
            <a:ext uri="{FF2B5EF4-FFF2-40B4-BE49-F238E27FC236}">
              <a16:creationId xmlns:a16="http://schemas.microsoft.com/office/drawing/2014/main" id="{270C35AA-60AE-4757-A734-6F459B438159}"/>
            </a:ext>
          </a:extLst>
        </xdr:cNvPr>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88392</xdr:rowOff>
    </xdr:to>
    <xdr:cxnSp macro="">
      <xdr:nvCxnSpPr>
        <xdr:cNvPr id="300" name="直線コネクタ 299">
          <a:extLst>
            <a:ext uri="{FF2B5EF4-FFF2-40B4-BE49-F238E27FC236}">
              <a16:creationId xmlns:a16="http://schemas.microsoft.com/office/drawing/2014/main" id="{2680DDD5-15CB-464D-B7D3-49B89844EE69}"/>
            </a:ext>
          </a:extLst>
        </xdr:cNvPr>
        <xdr:cNvCxnSpPr/>
      </xdr:nvCxnSpPr>
      <xdr:spPr>
        <a:xfrm>
          <a:off x="3797300" y="13548361"/>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103887</xdr:rowOff>
    </xdr:from>
    <xdr:to>
      <xdr:col>15</xdr:col>
      <xdr:colOff>101600</xdr:colOff>
      <xdr:row>79</xdr:row>
      <xdr:rowOff>34037</xdr:rowOff>
    </xdr:to>
    <xdr:sp macro="" textlink="">
      <xdr:nvSpPr>
        <xdr:cNvPr id="301" name="楕円 300">
          <a:extLst>
            <a:ext uri="{FF2B5EF4-FFF2-40B4-BE49-F238E27FC236}">
              <a16:creationId xmlns:a16="http://schemas.microsoft.com/office/drawing/2014/main" id="{7AD71377-F5A5-47F2-A2E3-98E1299431EA}"/>
            </a:ext>
          </a:extLst>
        </xdr:cNvPr>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3811</xdr:rowOff>
    </xdr:to>
    <xdr:cxnSp macro="">
      <xdr:nvCxnSpPr>
        <xdr:cNvPr id="302" name="直線コネクタ 301">
          <a:extLst>
            <a:ext uri="{FF2B5EF4-FFF2-40B4-BE49-F238E27FC236}">
              <a16:creationId xmlns:a16="http://schemas.microsoft.com/office/drawing/2014/main" id="{F26A284D-317A-4F35-A1A8-5185E543D479}"/>
            </a:ext>
          </a:extLst>
        </xdr:cNvPr>
        <xdr:cNvCxnSpPr/>
      </xdr:nvCxnSpPr>
      <xdr:spPr>
        <a:xfrm>
          <a:off x="2908300" y="135277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303" name="楕円 302">
          <a:extLst>
            <a:ext uri="{FF2B5EF4-FFF2-40B4-BE49-F238E27FC236}">
              <a16:creationId xmlns:a16="http://schemas.microsoft.com/office/drawing/2014/main" id="{45AD91A4-9CFE-4803-9F59-41F328B9BFD2}"/>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154687</xdr:rowOff>
    </xdr:from>
    <xdr:to>
      <xdr:col>15</xdr:col>
      <xdr:colOff>50800</xdr:colOff>
      <xdr:row>79</xdr:row>
      <xdr:rowOff>3811</xdr:rowOff>
    </xdr:to>
    <xdr:cxnSp macro="">
      <xdr:nvCxnSpPr>
        <xdr:cNvPr id="304" name="直線コネクタ 303">
          <a:extLst>
            <a:ext uri="{FF2B5EF4-FFF2-40B4-BE49-F238E27FC236}">
              <a16:creationId xmlns:a16="http://schemas.microsoft.com/office/drawing/2014/main" id="{EEE21EBB-380F-41BE-B40A-470E55604D96}"/>
            </a:ext>
          </a:extLst>
        </xdr:cNvPr>
        <xdr:cNvCxnSpPr/>
      </xdr:nvCxnSpPr>
      <xdr:spPr>
        <a:xfrm flipV="1">
          <a:off x="2019300" y="135277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122174</xdr:rowOff>
    </xdr:from>
    <xdr:to>
      <xdr:col>6</xdr:col>
      <xdr:colOff>38100</xdr:colOff>
      <xdr:row>79</xdr:row>
      <xdr:rowOff>52324</xdr:rowOff>
    </xdr:to>
    <xdr:sp macro="" textlink="">
      <xdr:nvSpPr>
        <xdr:cNvPr id="305" name="楕円 304">
          <a:extLst>
            <a:ext uri="{FF2B5EF4-FFF2-40B4-BE49-F238E27FC236}">
              <a16:creationId xmlns:a16="http://schemas.microsoft.com/office/drawing/2014/main" id="{3AE4B0B7-83B0-4254-AA7C-F978A39FBD82}"/>
            </a:ext>
          </a:extLst>
        </xdr:cNvPr>
        <xdr:cNvSpPr/>
      </xdr:nvSpPr>
      <xdr:spPr>
        <a:xfrm>
          <a:off x="1079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xdr:rowOff>
    </xdr:from>
    <xdr:to>
      <xdr:col>10</xdr:col>
      <xdr:colOff>114300</xdr:colOff>
      <xdr:row>79</xdr:row>
      <xdr:rowOff>3811</xdr:rowOff>
    </xdr:to>
    <xdr:cxnSp macro="">
      <xdr:nvCxnSpPr>
        <xdr:cNvPr id="306" name="直線コネクタ 305">
          <a:extLst>
            <a:ext uri="{FF2B5EF4-FFF2-40B4-BE49-F238E27FC236}">
              <a16:creationId xmlns:a16="http://schemas.microsoft.com/office/drawing/2014/main" id="{58C7283E-E0E5-4130-BE01-0747F9DDBB52}"/>
            </a:ext>
          </a:extLst>
        </xdr:cNvPr>
        <xdr:cNvCxnSpPr/>
      </xdr:nvCxnSpPr>
      <xdr:spPr>
        <a:xfrm>
          <a:off x="1130300" y="13546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54BFC6D1-3E96-4154-A404-0D1EC82BFC49}"/>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C539497-4D68-474B-A08E-FA40A7624F1A}"/>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C5A723DA-7E93-4AD3-BC89-88E33C2B7C29}"/>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D8B81DE2-6C3F-4E0B-906A-64F814B1F676}"/>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311" name="n_1mainValue【福祉施設】&#10;有形固定資産減価償却率">
          <a:extLst>
            <a:ext uri="{FF2B5EF4-FFF2-40B4-BE49-F238E27FC236}">
              <a16:creationId xmlns:a16="http://schemas.microsoft.com/office/drawing/2014/main" id="{6951733C-BA9D-4430-BA56-6E9ED3EBB4A9}"/>
            </a:ext>
          </a:extLst>
        </xdr:cNvPr>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312" name="n_2mainValue【福祉施設】&#10;有形固定資産減価償却率">
          <a:extLst>
            <a:ext uri="{FF2B5EF4-FFF2-40B4-BE49-F238E27FC236}">
              <a16:creationId xmlns:a16="http://schemas.microsoft.com/office/drawing/2014/main" id="{4B35CC12-48E9-4310-B959-719FF3B185F7}"/>
            </a:ext>
          </a:extLst>
        </xdr:cNvPr>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313" name="n_3mainValue【福祉施設】&#10;有形固定資産減価償却率">
          <a:extLst>
            <a:ext uri="{FF2B5EF4-FFF2-40B4-BE49-F238E27FC236}">
              <a16:creationId xmlns:a16="http://schemas.microsoft.com/office/drawing/2014/main" id="{73F518B0-7E30-4767-9153-2086FC822762}"/>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68851</xdr:rowOff>
    </xdr:from>
    <xdr:ext cx="405111" cy="259045"/>
    <xdr:sp macro="" textlink="">
      <xdr:nvSpPr>
        <xdr:cNvPr id="314" name="n_4mainValue【福祉施設】&#10;有形固定資産減価償却率">
          <a:extLst>
            <a:ext uri="{FF2B5EF4-FFF2-40B4-BE49-F238E27FC236}">
              <a16:creationId xmlns:a16="http://schemas.microsoft.com/office/drawing/2014/main" id="{D98D4AB0-301A-463F-B722-B0D67DE80215}"/>
            </a:ext>
          </a:extLst>
        </xdr:cNvPr>
        <xdr:cNvSpPr txBox="1"/>
      </xdr:nvSpPr>
      <xdr:spPr>
        <a:xfrm>
          <a:off x="927744"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4F9E5AB4-BA7B-4D8A-B1A9-AD4E2EFF65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B9C88E72-1F5C-4401-9354-D4D0C1CBA2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414FBE64-D41D-4066-AEFE-E97C7C0149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F668AF61-3B7C-444F-B432-43E7DC3A3D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B8E6C44D-52B5-454C-8E06-5AF144B714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61F8D3E2-3321-4F00-9D2E-B87D1D5B7B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6E6B3457-EB1E-4F71-91DC-51C40580D9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212B0442-AB8E-4CAC-A44B-581774A1D6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0B7D06C-72F5-41E0-8B71-8B44D93C47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D324436-4CF4-44A8-8780-66E4405CA9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F968DABB-FAE2-4376-8643-2F06C0D3B3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E746F26C-8AD8-4B0B-8B08-6FEAC37BA7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65A9D184-2757-433E-8313-6586BB2294D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E3959007-DCCD-4C5C-B123-AD631487A80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CE2AE5D4-D9F8-4514-8769-DEAF46D2327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BE70F565-CFB6-4FA3-B1DF-454EE98D82F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456D8A6F-9538-4B3B-8225-69781625D1C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3D3D0BAE-57D8-4881-86CA-1A497279A31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2B7F1881-7EB8-43F8-9D48-9109C1F6FEC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3D05F6AD-9A57-4F0B-ABCE-3AA079791A9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46DE7A45-DA1A-43DF-8575-E7E99CD8018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D5FA2577-B909-4A0D-A046-C5D33E3FCF0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5665B5A-F045-4C18-9768-E1ADBCE180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EAFB882A-0B16-4E92-8C07-7EEC220711A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3BFDF5B-6D87-4205-A745-E8C38E6783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8CB1BECD-A458-4D54-B09F-8A9E6DA5C29D}"/>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AA2C582F-2314-4F88-B635-E5D390528542}"/>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92CE2D1F-98C3-4704-B712-1933E62F3D75}"/>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B65239A-E744-40D7-8CE2-8D48D5F5966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D6677CA6-820E-4E07-A731-68E0EF9A1F7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761003B4-1238-41D5-A701-885CE7643F7A}"/>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F0D09C2-31CA-43F2-BFE8-35A1FDBC3ACC}"/>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4C2D9F4A-515B-4A29-A5B4-32B4B82CE171}"/>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AE48E9B3-AF98-49E8-A3A5-4B4032D4C14C}"/>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B171747E-7F8D-48B3-B6AA-1E3036190AAB}"/>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AE94B884-2997-45E6-B899-F4F6E961666E}"/>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0D2D739-4DBB-42CE-A91F-684CEA1F27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612A197-1DCD-4C02-8395-DFAFCD6363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194FAD8-1E1A-4703-8CE3-2AFC745B06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2E3EC0E-3C57-4DC6-BE84-E1B29B83CB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2107305-E552-4A39-B6F0-B82254D1B5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166914</xdr:rowOff>
    </xdr:from>
    <xdr:to>
      <xdr:col>55</xdr:col>
      <xdr:colOff>50800</xdr:colOff>
      <xdr:row>81</xdr:row>
      <xdr:rowOff>97064</xdr:rowOff>
    </xdr:to>
    <xdr:sp macro="" textlink="">
      <xdr:nvSpPr>
        <xdr:cNvPr id="356" name="楕円 355">
          <a:extLst>
            <a:ext uri="{FF2B5EF4-FFF2-40B4-BE49-F238E27FC236}">
              <a16:creationId xmlns:a16="http://schemas.microsoft.com/office/drawing/2014/main" id="{1D93D5EC-6525-46F3-9143-D21690674156}"/>
            </a:ext>
          </a:extLst>
        </xdr:cNvPr>
        <xdr:cNvSpPr/>
      </xdr:nvSpPr>
      <xdr:spPr>
        <a:xfrm>
          <a:off x="10426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18341</xdr:rowOff>
    </xdr:from>
    <xdr:ext cx="469744" cy="259045"/>
    <xdr:sp macro="" textlink="">
      <xdr:nvSpPr>
        <xdr:cNvPr id="357" name="【福祉施設】&#10;一人当たり面積該当値テキスト">
          <a:extLst>
            <a:ext uri="{FF2B5EF4-FFF2-40B4-BE49-F238E27FC236}">
              <a16:creationId xmlns:a16="http://schemas.microsoft.com/office/drawing/2014/main" id="{0B2B0125-DCA5-4EBA-8E6A-8585883FE07A}"/>
            </a:ext>
          </a:extLst>
        </xdr:cNvPr>
        <xdr:cNvSpPr txBox="1"/>
      </xdr:nvSpPr>
      <xdr:spPr>
        <a:xfrm>
          <a:off x="105156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58" name="楕円 357">
          <a:extLst>
            <a:ext uri="{FF2B5EF4-FFF2-40B4-BE49-F238E27FC236}">
              <a16:creationId xmlns:a16="http://schemas.microsoft.com/office/drawing/2014/main" id="{DAED04E2-968D-4885-BE0E-F951734BC4EA}"/>
            </a:ext>
          </a:extLst>
        </xdr:cNvPr>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46264</xdr:rowOff>
    </xdr:from>
    <xdr:to>
      <xdr:col>55</xdr:col>
      <xdr:colOff>0</xdr:colOff>
      <xdr:row>81</xdr:row>
      <xdr:rowOff>166007</xdr:rowOff>
    </xdr:to>
    <xdr:cxnSp macro="">
      <xdr:nvCxnSpPr>
        <xdr:cNvPr id="359" name="直線コネクタ 358">
          <a:extLst>
            <a:ext uri="{FF2B5EF4-FFF2-40B4-BE49-F238E27FC236}">
              <a16:creationId xmlns:a16="http://schemas.microsoft.com/office/drawing/2014/main" id="{EBD4F778-CAD7-46B8-871C-201B9227E151}"/>
            </a:ext>
          </a:extLst>
        </xdr:cNvPr>
        <xdr:cNvCxnSpPr/>
      </xdr:nvCxnSpPr>
      <xdr:spPr>
        <a:xfrm flipV="1">
          <a:off x="9639300" y="139337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136979</xdr:rowOff>
    </xdr:from>
    <xdr:to>
      <xdr:col>46</xdr:col>
      <xdr:colOff>38100</xdr:colOff>
      <xdr:row>82</xdr:row>
      <xdr:rowOff>67129</xdr:rowOff>
    </xdr:to>
    <xdr:sp macro="" textlink="">
      <xdr:nvSpPr>
        <xdr:cNvPr id="360" name="楕円 359">
          <a:extLst>
            <a:ext uri="{FF2B5EF4-FFF2-40B4-BE49-F238E27FC236}">
              <a16:creationId xmlns:a16="http://schemas.microsoft.com/office/drawing/2014/main" id="{488045D7-D682-4925-ABE8-F0430B4C5D17}"/>
            </a:ext>
          </a:extLst>
        </xdr:cNvPr>
        <xdr:cNvSpPr/>
      </xdr:nvSpPr>
      <xdr:spPr>
        <a:xfrm>
          <a:off x="8699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82</xdr:row>
      <xdr:rowOff>16329</xdr:rowOff>
    </xdr:to>
    <xdr:cxnSp macro="">
      <xdr:nvCxnSpPr>
        <xdr:cNvPr id="361" name="直線コネクタ 360">
          <a:extLst>
            <a:ext uri="{FF2B5EF4-FFF2-40B4-BE49-F238E27FC236}">
              <a16:creationId xmlns:a16="http://schemas.microsoft.com/office/drawing/2014/main" id="{5E76A51B-403F-48F0-8EAC-C28A8E67C4AC}"/>
            </a:ext>
          </a:extLst>
        </xdr:cNvPr>
        <xdr:cNvCxnSpPr/>
      </xdr:nvCxnSpPr>
      <xdr:spPr>
        <a:xfrm flipV="1">
          <a:off x="8750300" y="14053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147864</xdr:rowOff>
    </xdr:from>
    <xdr:to>
      <xdr:col>41</xdr:col>
      <xdr:colOff>101600</xdr:colOff>
      <xdr:row>82</xdr:row>
      <xdr:rowOff>78014</xdr:rowOff>
    </xdr:to>
    <xdr:sp macro="" textlink="">
      <xdr:nvSpPr>
        <xdr:cNvPr id="362" name="楕円 361">
          <a:extLst>
            <a:ext uri="{FF2B5EF4-FFF2-40B4-BE49-F238E27FC236}">
              <a16:creationId xmlns:a16="http://schemas.microsoft.com/office/drawing/2014/main" id="{18DF5EE1-FF21-4C61-B015-4AD9F4B1E44D}"/>
            </a:ext>
          </a:extLst>
        </xdr:cNvPr>
        <xdr:cNvSpPr/>
      </xdr:nvSpPr>
      <xdr:spPr>
        <a:xfrm>
          <a:off x="7810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16329</xdr:rowOff>
    </xdr:from>
    <xdr:to>
      <xdr:col>45</xdr:col>
      <xdr:colOff>177800</xdr:colOff>
      <xdr:row>82</xdr:row>
      <xdr:rowOff>27214</xdr:rowOff>
    </xdr:to>
    <xdr:cxnSp macro="">
      <xdr:nvCxnSpPr>
        <xdr:cNvPr id="363" name="直線コネクタ 362">
          <a:extLst>
            <a:ext uri="{FF2B5EF4-FFF2-40B4-BE49-F238E27FC236}">
              <a16:creationId xmlns:a16="http://schemas.microsoft.com/office/drawing/2014/main" id="{EA649D4C-FD00-4F68-B729-A683C5E57223}"/>
            </a:ext>
          </a:extLst>
        </xdr:cNvPr>
        <xdr:cNvCxnSpPr/>
      </xdr:nvCxnSpPr>
      <xdr:spPr>
        <a:xfrm flipV="1">
          <a:off x="7861300" y="14075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52614</xdr:rowOff>
    </xdr:from>
    <xdr:to>
      <xdr:col>36</xdr:col>
      <xdr:colOff>165100</xdr:colOff>
      <xdr:row>82</xdr:row>
      <xdr:rowOff>154214</xdr:rowOff>
    </xdr:to>
    <xdr:sp macro="" textlink="">
      <xdr:nvSpPr>
        <xdr:cNvPr id="364" name="楕円 363">
          <a:extLst>
            <a:ext uri="{FF2B5EF4-FFF2-40B4-BE49-F238E27FC236}">
              <a16:creationId xmlns:a16="http://schemas.microsoft.com/office/drawing/2014/main" id="{775299F0-6C92-4DB3-8BA6-49748FE77D4A}"/>
            </a:ext>
          </a:extLst>
        </xdr:cNvPr>
        <xdr:cNvSpPr/>
      </xdr:nvSpPr>
      <xdr:spPr>
        <a:xfrm>
          <a:off x="692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27214</xdr:rowOff>
    </xdr:from>
    <xdr:to>
      <xdr:col>41</xdr:col>
      <xdr:colOff>50800</xdr:colOff>
      <xdr:row>82</xdr:row>
      <xdr:rowOff>103414</xdr:rowOff>
    </xdr:to>
    <xdr:cxnSp macro="">
      <xdr:nvCxnSpPr>
        <xdr:cNvPr id="365" name="直線コネクタ 364">
          <a:extLst>
            <a:ext uri="{FF2B5EF4-FFF2-40B4-BE49-F238E27FC236}">
              <a16:creationId xmlns:a16="http://schemas.microsoft.com/office/drawing/2014/main" id="{D4C2C748-A4FC-4D55-8F1A-38A3E23E8915}"/>
            </a:ext>
          </a:extLst>
        </xdr:cNvPr>
        <xdr:cNvCxnSpPr/>
      </xdr:nvCxnSpPr>
      <xdr:spPr>
        <a:xfrm flipV="1">
          <a:off x="6972300" y="140861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A2842B01-BB8A-420A-A598-51EC51B14BF6}"/>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C90870E1-7C6B-4788-B4A1-39253CB319AF}"/>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141AB249-3C3B-4804-986C-607E876AE61B}"/>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66B78035-5460-4321-A010-03174B530696}"/>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370" name="n_1mainValue【福祉施設】&#10;一人当たり面積">
          <a:extLst>
            <a:ext uri="{FF2B5EF4-FFF2-40B4-BE49-F238E27FC236}">
              <a16:creationId xmlns:a16="http://schemas.microsoft.com/office/drawing/2014/main" id="{00FAEC7E-2D05-4F76-9FB7-710C491A7ED9}"/>
            </a:ext>
          </a:extLst>
        </xdr:cNvPr>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83656</xdr:rowOff>
    </xdr:from>
    <xdr:ext cx="469744" cy="259045"/>
    <xdr:sp macro="" textlink="">
      <xdr:nvSpPr>
        <xdr:cNvPr id="371" name="n_2mainValue【福祉施設】&#10;一人当たり面積">
          <a:extLst>
            <a:ext uri="{FF2B5EF4-FFF2-40B4-BE49-F238E27FC236}">
              <a16:creationId xmlns:a16="http://schemas.microsoft.com/office/drawing/2014/main" id="{656D5DDE-2F4F-4B14-BF60-82FCE12B8339}"/>
            </a:ext>
          </a:extLst>
        </xdr:cNvPr>
        <xdr:cNvSpPr txBox="1"/>
      </xdr:nvSpPr>
      <xdr:spPr>
        <a:xfrm>
          <a:off x="8515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94541</xdr:rowOff>
    </xdr:from>
    <xdr:ext cx="469744" cy="259045"/>
    <xdr:sp macro="" textlink="">
      <xdr:nvSpPr>
        <xdr:cNvPr id="372" name="n_3mainValue【福祉施設】&#10;一人当たり面積">
          <a:extLst>
            <a:ext uri="{FF2B5EF4-FFF2-40B4-BE49-F238E27FC236}">
              <a16:creationId xmlns:a16="http://schemas.microsoft.com/office/drawing/2014/main" id="{8DA08F4D-335F-4A76-A18B-A0DDAD1BCA9D}"/>
            </a:ext>
          </a:extLst>
        </xdr:cNvPr>
        <xdr:cNvSpPr txBox="1"/>
      </xdr:nvSpPr>
      <xdr:spPr>
        <a:xfrm>
          <a:off x="7626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170741</xdr:rowOff>
    </xdr:from>
    <xdr:ext cx="469744" cy="259045"/>
    <xdr:sp macro="" textlink="">
      <xdr:nvSpPr>
        <xdr:cNvPr id="373" name="n_4mainValue【福祉施設】&#10;一人当たり面積">
          <a:extLst>
            <a:ext uri="{FF2B5EF4-FFF2-40B4-BE49-F238E27FC236}">
              <a16:creationId xmlns:a16="http://schemas.microsoft.com/office/drawing/2014/main" id="{4606A3BE-5AFE-49D2-BD80-382A06F658EE}"/>
            </a:ext>
          </a:extLst>
        </xdr:cNvPr>
        <xdr:cNvSpPr txBox="1"/>
      </xdr:nvSpPr>
      <xdr:spPr>
        <a:xfrm>
          <a:off x="6737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57F27D76-1BBB-4A6C-A995-A241497C69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64E8CA1-923E-4600-B63C-92012BE28F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D35A5344-F2B3-4E73-A121-1E470F5276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3572FEB-F59C-4BBE-B3D0-E85B8EDBA2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E137E88-4667-4DD4-BA25-7FC6F53319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EA7722F-333C-486B-920A-0B6FEC1B28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ECC938C-8635-4D96-8A8B-33B573C26E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46660BA-796A-4F6F-9733-8F0ED8C0392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A8607317-4C06-4342-998B-B926C51093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E97B6E2E-DF4F-40B5-83B6-64A460DC6F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5CC5579-4862-475C-818B-3BD1D68528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618FE38-D93C-46E0-9874-A2FAE8A73AA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13910A0B-8286-46C5-A87D-111FDBD2651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4EB21BC1-9E8A-46F3-A43B-E9B8FB1E56E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CE431382-2363-42C9-8B34-FD8A49597EE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8C12917E-0E70-4594-AD18-8422DE3451F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19595A8E-D556-47F3-8440-CC6E62E606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B13D7FC-AD05-47A8-8526-BB842AC2587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F476BAEE-D111-4D3B-A404-BB2CFBD0BE3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1A3403E2-A527-4B45-8A52-514CB935066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50AE4B6D-7064-4DE0-AB44-D424B078D95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D49E69B6-7E49-41A1-9B28-CD88C655745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C2388E8C-AAA2-40BF-ADBD-BC80C3BBDE1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B0A13172-89AD-41FF-A671-41A4445D1C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2E909F2D-FC4A-47C9-98AE-1C774B9373DF}"/>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FBE9B15D-284E-4E75-9C7D-A84BFBBA8AA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81366A15-46EA-417A-8E69-852E1F853C73}"/>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9A90AFA7-8A25-49C0-9488-A15ED2EF6141}"/>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ABAECDED-3E3D-4488-846D-1832150A3303}"/>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AEB56551-0A09-4031-A671-25D76BB49667}"/>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F8FF6646-E753-4847-8B3D-8881DE24EDA3}"/>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B21D6AFC-2A21-4AA7-BAFA-B25480546CD2}"/>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C069300F-19F9-4B4F-9BB4-7C9013180604}"/>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3894C521-58D7-4B00-BEFA-907152F56FCD}"/>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B7020CA8-1332-4EB1-9405-90EB656E8089}"/>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0A07B6E-FEBA-4C4E-9091-BC6EF0E8080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4883CF9-ECC6-4E14-94BA-E1FE9FC34B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408A050-4F6A-46EE-A9A4-3B956E9E43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3B04ECA-2991-414C-B1FA-734F1380BE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519BC6F-F698-4D20-8FE9-F2A9B81D540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414" name="楕円 413">
          <a:extLst>
            <a:ext uri="{FF2B5EF4-FFF2-40B4-BE49-F238E27FC236}">
              <a16:creationId xmlns:a16="http://schemas.microsoft.com/office/drawing/2014/main" id="{0A5CFA26-6706-44A7-833B-B1FA79606CEC}"/>
            </a:ext>
          </a:extLst>
        </xdr:cNvPr>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B0CBAE67-5FD5-4CBC-8EC6-CDC59476D592}"/>
            </a:ext>
          </a:extLst>
        </xdr:cNvPr>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53975</xdr:rowOff>
    </xdr:from>
    <xdr:to>
      <xdr:col>20</xdr:col>
      <xdr:colOff>38100</xdr:colOff>
      <xdr:row>101</xdr:row>
      <xdr:rowOff>155575</xdr:rowOff>
    </xdr:to>
    <xdr:sp macro="" textlink="">
      <xdr:nvSpPr>
        <xdr:cNvPr id="416" name="楕円 415">
          <a:extLst>
            <a:ext uri="{FF2B5EF4-FFF2-40B4-BE49-F238E27FC236}">
              <a16:creationId xmlns:a16="http://schemas.microsoft.com/office/drawing/2014/main" id="{61EFBA31-74AE-41EA-A36D-BB491DEF4169}"/>
            </a:ext>
          </a:extLst>
        </xdr:cNvPr>
        <xdr:cNvSpPr/>
      </xdr:nvSpPr>
      <xdr:spPr>
        <a:xfrm>
          <a:off x="3746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104775</xdr:rowOff>
    </xdr:from>
    <xdr:to>
      <xdr:col>24</xdr:col>
      <xdr:colOff>63500</xdr:colOff>
      <xdr:row>101</xdr:row>
      <xdr:rowOff>144780</xdr:rowOff>
    </xdr:to>
    <xdr:cxnSp macro="">
      <xdr:nvCxnSpPr>
        <xdr:cNvPr id="417" name="直線コネクタ 416">
          <a:extLst>
            <a:ext uri="{FF2B5EF4-FFF2-40B4-BE49-F238E27FC236}">
              <a16:creationId xmlns:a16="http://schemas.microsoft.com/office/drawing/2014/main" id="{38408ED3-7539-4AFF-AAAC-4906855765A7}"/>
            </a:ext>
          </a:extLst>
        </xdr:cNvPr>
        <xdr:cNvCxnSpPr/>
      </xdr:nvCxnSpPr>
      <xdr:spPr>
        <a:xfrm>
          <a:off x="3797300" y="17421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12064</xdr:rowOff>
    </xdr:from>
    <xdr:to>
      <xdr:col>15</xdr:col>
      <xdr:colOff>101600</xdr:colOff>
      <xdr:row>101</xdr:row>
      <xdr:rowOff>113664</xdr:rowOff>
    </xdr:to>
    <xdr:sp macro="" textlink="">
      <xdr:nvSpPr>
        <xdr:cNvPr id="418" name="楕円 417">
          <a:extLst>
            <a:ext uri="{FF2B5EF4-FFF2-40B4-BE49-F238E27FC236}">
              <a16:creationId xmlns:a16="http://schemas.microsoft.com/office/drawing/2014/main" id="{929C25DE-661C-4802-84CD-7B60ECE97D1C}"/>
            </a:ext>
          </a:extLst>
        </xdr:cNvPr>
        <xdr:cNvSpPr/>
      </xdr:nvSpPr>
      <xdr:spPr>
        <a:xfrm>
          <a:off x="2857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62864</xdr:rowOff>
    </xdr:from>
    <xdr:to>
      <xdr:col>19</xdr:col>
      <xdr:colOff>177800</xdr:colOff>
      <xdr:row>101</xdr:row>
      <xdr:rowOff>104775</xdr:rowOff>
    </xdr:to>
    <xdr:cxnSp macro="">
      <xdr:nvCxnSpPr>
        <xdr:cNvPr id="419" name="直線コネクタ 418">
          <a:extLst>
            <a:ext uri="{FF2B5EF4-FFF2-40B4-BE49-F238E27FC236}">
              <a16:creationId xmlns:a16="http://schemas.microsoft.com/office/drawing/2014/main" id="{3CCED493-16B5-4CDD-A776-7A65CF0578B7}"/>
            </a:ext>
          </a:extLst>
        </xdr:cNvPr>
        <xdr:cNvCxnSpPr/>
      </xdr:nvCxnSpPr>
      <xdr:spPr>
        <a:xfrm>
          <a:off x="2908300" y="173793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xdr:rowOff>
    </xdr:from>
    <xdr:to>
      <xdr:col>10</xdr:col>
      <xdr:colOff>165100</xdr:colOff>
      <xdr:row>101</xdr:row>
      <xdr:rowOff>109855</xdr:rowOff>
    </xdr:to>
    <xdr:sp macro="" textlink="">
      <xdr:nvSpPr>
        <xdr:cNvPr id="420" name="楕円 419">
          <a:extLst>
            <a:ext uri="{FF2B5EF4-FFF2-40B4-BE49-F238E27FC236}">
              <a16:creationId xmlns:a16="http://schemas.microsoft.com/office/drawing/2014/main" id="{4273CAD8-67A8-48B1-A62A-CB55A1A73422}"/>
            </a:ext>
          </a:extLst>
        </xdr:cNvPr>
        <xdr:cNvSpPr/>
      </xdr:nvSpPr>
      <xdr:spPr>
        <a:xfrm>
          <a:off x="1968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59055</xdr:rowOff>
    </xdr:from>
    <xdr:to>
      <xdr:col>15</xdr:col>
      <xdr:colOff>50800</xdr:colOff>
      <xdr:row>101</xdr:row>
      <xdr:rowOff>62864</xdr:rowOff>
    </xdr:to>
    <xdr:cxnSp macro="">
      <xdr:nvCxnSpPr>
        <xdr:cNvPr id="421" name="直線コネクタ 420">
          <a:extLst>
            <a:ext uri="{FF2B5EF4-FFF2-40B4-BE49-F238E27FC236}">
              <a16:creationId xmlns:a16="http://schemas.microsoft.com/office/drawing/2014/main" id="{D6BC072C-C866-4D9E-AEB2-DCBF2C797C1B}"/>
            </a:ext>
          </a:extLst>
        </xdr:cNvPr>
        <xdr:cNvCxnSpPr/>
      </xdr:nvCxnSpPr>
      <xdr:spPr>
        <a:xfrm>
          <a:off x="2019300" y="173755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135889</xdr:rowOff>
    </xdr:from>
    <xdr:to>
      <xdr:col>6</xdr:col>
      <xdr:colOff>38100</xdr:colOff>
      <xdr:row>101</xdr:row>
      <xdr:rowOff>66039</xdr:rowOff>
    </xdr:to>
    <xdr:sp macro="" textlink="">
      <xdr:nvSpPr>
        <xdr:cNvPr id="422" name="楕円 421">
          <a:extLst>
            <a:ext uri="{FF2B5EF4-FFF2-40B4-BE49-F238E27FC236}">
              <a16:creationId xmlns:a16="http://schemas.microsoft.com/office/drawing/2014/main" id="{E41F8DF2-5E70-4ECC-8DFD-C747BAF5CFF3}"/>
            </a:ext>
          </a:extLst>
        </xdr:cNvPr>
        <xdr:cNvSpPr/>
      </xdr:nvSpPr>
      <xdr:spPr>
        <a:xfrm>
          <a:off x="1079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15239</xdr:rowOff>
    </xdr:from>
    <xdr:to>
      <xdr:col>10</xdr:col>
      <xdr:colOff>114300</xdr:colOff>
      <xdr:row>101</xdr:row>
      <xdr:rowOff>59055</xdr:rowOff>
    </xdr:to>
    <xdr:cxnSp macro="">
      <xdr:nvCxnSpPr>
        <xdr:cNvPr id="423" name="直線コネクタ 422">
          <a:extLst>
            <a:ext uri="{FF2B5EF4-FFF2-40B4-BE49-F238E27FC236}">
              <a16:creationId xmlns:a16="http://schemas.microsoft.com/office/drawing/2014/main" id="{371B9AA7-6E35-474C-A4C4-2F8775E735FA}"/>
            </a:ext>
          </a:extLst>
        </xdr:cNvPr>
        <xdr:cNvCxnSpPr/>
      </xdr:nvCxnSpPr>
      <xdr:spPr>
        <a:xfrm>
          <a:off x="1130300" y="17331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AA57B411-1F10-460B-857C-43E83B7C17CD}"/>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3E98DB03-B3EB-4BBB-A0B0-5F50A7B3191E}"/>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97547B74-B98C-4D8B-B33A-DC3F0E7D6B16}"/>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91446A94-2D12-41F0-8B9D-F9D492A9BC7D}"/>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652</xdr:rowOff>
    </xdr:from>
    <xdr:ext cx="405111" cy="259045"/>
    <xdr:sp macro="" textlink="">
      <xdr:nvSpPr>
        <xdr:cNvPr id="428" name="n_1mainValue【市民会館】&#10;有形固定資産減価償却率">
          <a:extLst>
            <a:ext uri="{FF2B5EF4-FFF2-40B4-BE49-F238E27FC236}">
              <a16:creationId xmlns:a16="http://schemas.microsoft.com/office/drawing/2014/main" id="{E7F46154-AA9D-4B75-81E2-2CC1E47E3BC2}"/>
            </a:ext>
          </a:extLst>
        </xdr:cNvPr>
        <xdr:cNvSpPr txBox="1"/>
      </xdr:nvSpPr>
      <xdr:spPr>
        <a:xfrm>
          <a:off x="35820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130191</xdr:rowOff>
    </xdr:from>
    <xdr:ext cx="405111" cy="259045"/>
    <xdr:sp macro="" textlink="">
      <xdr:nvSpPr>
        <xdr:cNvPr id="429" name="n_2mainValue【市民会館】&#10;有形固定資産減価償却率">
          <a:extLst>
            <a:ext uri="{FF2B5EF4-FFF2-40B4-BE49-F238E27FC236}">
              <a16:creationId xmlns:a16="http://schemas.microsoft.com/office/drawing/2014/main" id="{3B103326-6584-44AD-B728-7D058F6CB5E9}"/>
            </a:ext>
          </a:extLst>
        </xdr:cNvPr>
        <xdr:cNvSpPr txBox="1"/>
      </xdr:nvSpPr>
      <xdr:spPr>
        <a:xfrm>
          <a:off x="2705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126382</xdr:rowOff>
    </xdr:from>
    <xdr:ext cx="405111" cy="259045"/>
    <xdr:sp macro="" textlink="">
      <xdr:nvSpPr>
        <xdr:cNvPr id="430" name="n_3mainValue【市民会館】&#10;有形固定資産減価償却率">
          <a:extLst>
            <a:ext uri="{FF2B5EF4-FFF2-40B4-BE49-F238E27FC236}">
              <a16:creationId xmlns:a16="http://schemas.microsoft.com/office/drawing/2014/main" id="{9BEA1AA0-49E4-4F4B-9304-66CC13A946BC}"/>
            </a:ext>
          </a:extLst>
        </xdr:cNvPr>
        <xdr:cNvSpPr txBox="1"/>
      </xdr:nvSpPr>
      <xdr:spPr>
        <a:xfrm>
          <a:off x="1816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82566</xdr:rowOff>
    </xdr:from>
    <xdr:ext cx="405111" cy="259045"/>
    <xdr:sp macro="" textlink="">
      <xdr:nvSpPr>
        <xdr:cNvPr id="431" name="n_4mainValue【市民会館】&#10;有形固定資産減価償却率">
          <a:extLst>
            <a:ext uri="{FF2B5EF4-FFF2-40B4-BE49-F238E27FC236}">
              <a16:creationId xmlns:a16="http://schemas.microsoft.com/office/drawing/2014/main" id="{39F3CFAB-6F48-4E2A-90CE-B608F3813784}"/>
            </a:ext>
          </a:extLst>
        </xdr:cNvPr>
        <xdr:cNvSpPr txBox="1"/>
      </xdr:nvSpPr>
      <xdr:spPr>
        <a:xfrm>
          <a:off x="9277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894B50E-CBF1-43F6-8161-1BB54A9769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4D192DA-4ED1-467F-8953-D599758F16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4E23DDB-8048-4F3E-99EF-1D2F764AC7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48061AE5-3AD2-4A31-ACED-C9C7325F29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7C315A7-891C-42EA-81D2-9A8022192F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1528666A-9DED-4836-AC15-2F046BBE15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CD31195-EF9D-480C-B3E9-60186095E0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B3202947-5D6C-4359-9327-7AF9A11E3E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86415778-947E-454B-A30B-4C6091AB771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AACF9813-6ADE-4099-A14B-21370CAFED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CEE90F33-6855-4081-9C14-76B50992A8F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E340CD07-0568-474D-A5C0-539F22A0888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B0A74CC-0329-48A4-9855-5821DADA3BE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BEBEB20-A0B6-4892-B737-E2205FA9CFF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9C4B3A48-53B2-4B8A-B738-1179117EA22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F729F144-31EF-4090-BD00-9EDDB5531E52}"/>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54A34E27-8FD5-4DFE-B229-D1A013A8CE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13B82BD9-E1E9-4E9A-854C-C64BCFD1A60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BD2C48F3-F4EA-4CFC-911F-8E658272EF1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CEFD685-D3B4-4700-AE79-0A6EB5FA914B}"/>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35373FCE-5334-48E1-9794-B68C295BFA49}"/>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8ADE84BE-A9BB-4B80-A258-792525B0B921}"/>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EB8F3AB0-9002-4ECC-A162-20F04A018239}"/>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154A21F1-6E34-4005-BED1-BBC069724591}"/>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14327A53-45F6-4702-B7FF-588DD1955AF9}"/>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98CCE92E-85F1-4FF8-8629-8ED99B484DA8}"/>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4EDB84A-0355-4420-87CF-3071A46B8454}"/>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8980C72B-B198-4F04-B4E3-3CD98BB16B54}"/>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A5A9BA85-4A90-4E30-A3A4-83844EA14D62}"/>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56B91C11-EACA-4FDF-91BA-CDE0C38045AE}"/>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8C902B4-0FD0-4BAF-907C-47FECD009A7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FC09E7F7-FC8A-4D77-8F98-0F301F9DA5F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0FAA5F3-C18E-4B44-927F-521F71C0A2F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F042A82-6D66-444C-BE32-F0885E9F18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B1136CB-8C91-4F43-9AB4-C1F07D44B5A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71120</xdr:rowOff>
    </xdr:from>
    <xdr:to>
      <xdr:col>55</xdr:col>
      <xdr:colOff>50800</xdr:colOff>
      <xdr:row>101</xdr:row>
      <xdr:rowOff>1270</xdr:rowOff>
    </xdr:to>
    <xdr:sp macro="" textlink="">
      <xdr:nvSpPr>
        <xdr:cNvPr id="467" name="楕円 466">
          <a:extLst>
            <a:ext uri="{FF2B5EF4-FFF2-40B4-BE49-F238E27FC236}">
              <a16:creationId xmlns:a16="http://schemas.microsoft.com/office/drawing/2014/main" id="{FB4443FE-E506-4EC2-A102-A295FFE5B99C}"/>
            </a:ext>
          </a:extLst>
        </xdr:cNvPr>
        <xdr:cNvSpPr/>
      </xdr:nvSpPr>
      <xdr:spPr>
        <a:xfrm>
          <a:off x="10426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24147</xdr:rowOff>
    </xdr:from>
    <xdr:ext cx="469744" cy="259045"/>
    <xdr:sp macro="" textlink="">
      <xdr:nvSpPr>
        <xdr:cNvPr id="468" name="【市民会館】&#10;一人当たり面積該当値テキスト">
          <a:extLst>
            <a:ext uri="{FF2B5EF4-FFF2-40B4-BE49-F238E27FC236}">
              <a16:creationId xmlns:a16="http://schemas.microsoft.com/office/drawing/2014/main" id="{81FF3FD2-E069-4C65-99F5-46EE6CB60CE7}"/>
            </a:ext>
          </a:extLst>
        </xdr:cNvPr>
        <xdr:cNvSpPr txBox="1"/>
      </xdr:nvSpPr>
      <xdr:spPr>
        <a:xfrm>
          <a:off x="10515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71120</xdr:rowOff>
    </xdr:from>
    <xdr:to>
      <xdr:col>50</xdr:col>
      <xdr:colOff>165100</xdr:colOff>
      <xdr:row>101</xdr:row>
      <xdr:rowOff>1270</xdr:rowOff>
    </xdr:to>
    <xdr:sp macro="" textlink="">
      <xdr:nvSpPr>
        <xdr:cNvPr id="469" name="楕円 468">
          <a:extLst>
            <a:ext uri="{FF2B5EF4-FFF2-40B4-BE49-F238E27FC236}">
              <a16:creationId xmlns:a16="http://schemas.microsoft.com/office/drawing/2014/main" id="{D94EA867-81CD-4AC7-B563-3A8F519231C2}"/>
            </a:ext>
          </a:extLst>
        </xdr:cNvPr>
        <xdr:cNvSpPr/>
      </xdr:nvSpPr>
      <xdr:spPr>
        <a:xfrm>
          <a:off x="958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121920</xdr:rowOff>
    </xdr:from>
    <xdr:to>
      <xdr:col>55</xdr:col>
      <xdr:colOff>0</xdr:colOff>
      <xdr:row>100</xdr:row>
      <xdr:rowOff>121920</xdr:rowOff>
    </xdr:to>
    <xdr:cxnSp macro="">
      <xdr:nvCxnSpPr>
        <xdr:cNvPr id="470" name="直線コネクタ 469">
          <a:extLst>
            <a:ext uri="{FF2B5EF4-FFF2-40B4-BE49-F238E27FC236}">
              <a16:creationId xmlns:a16="http://schemas.microsoft.com/office/drawing/2014/main" id="{B7641593-560F-4E39-A30A-0C2DD2E166C2}"/>
            </a:ext>
          </a:extLst>
        </xdr:cNvPr>
        <xdr:cNvCxnSpPr/>
      </xdr:nvCxnSpPr>
      <xdr:spPr>
        <a:xfrm>
          <a:off x="9639300" y="1726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76836</xdr:rowOff>
    </xdr:from>
    <xdr:to>
      <xdr:col>46</xdr:col>
      <xdr:colOff>38100</xdr:colOff>
      <xdr:row>101</xdr:row>
      <xdr:rowOff>6986</xdr:rowOff>
    </xdr:to>
    <xdr:sp macro="" textlink="">
      <xdr:nvSpPr>
        <xdr:cNvPr id="471" name="楕円 470">
          <a:extLst>
            <a:ext uri="{FF2B5EF4-FFF2-40B4-BE49-F238E27FC236}">
              <a16:creationId xmlns:a16="http://schemas.microsoft.com/office/drawing/2014/main" id="{6CDA687C-AC4D-452D-ABC4-F26CDEF9C65C}"/>
            </a:ext>
          </a:extLst>
        </xdr:cNvPr>
        <xdr:cNvSpPr/>
      </xdr:nvSpPr>
      <xdr:spPr>
        <a:xfrm>
          <a:off x="8699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121920</xdr:rowOff>
    </xdr:from>
    <xdr:to>
      <xdr:col>50</xdr:col>
      <xdr:colOff>114300</xdr:colOff>
      <xdr:row>100</xdr:row>
      <xdr:rowOff>127636</xdr:rowOff>
    </xdr:to>
    <xdr:cxnSp macro="">
      <xdr:nvCxnSpPr>
        <xdr:cNvPr id="472" name="直線コネクタ 471">
          <a:extLst>
            <a:ext uri="{FF2B5EF4-FFF2-40B4-BE49-F238E27FC236}">
              <a16:creationId xmlns:a16="http://schemas.microsoft.com/office/drawing/2014/main" id="{E17B8AD6-218A-4A27-8404-BFAB11B98E49}"/>
            </a:ext>
          </a:extLst>
        </xdr:cNvPr>
        <xdr:cNvCxnSpPr/>
      </xdr:nvCxnSpPr>
      <xdr:spPr>
        <a:xfrm flipV="1">
          <a:off x="8750300" y="172669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162561</xdr:rowOff>
    </xdr:from>
    <xdr:to>
      <xdr:col>41</xdr:col>
      <xdr:colOff>101600</xdr:colOff>
      <xdr:row>101</xdr:row>
      <xdr:rowOff>92711</xdr:rowOff>
    </xdr:to>
    <xdr:sp macro="" textlink="">
      <xdr:nvSpPr>
        <xdr:cNvPr id="473" name="楕円 472">
          <a:extLst>
            <a:ext uri="{FF2B5EF4-FFF2-40B4-BE49-F238E27FC236}">
              <a16:creationId xmlns:a16="http://schemas.microsoft.com/office/drawing/2014/main" id="{545727C0-9669-4AD3-B4A0-8642A328C114}"/>
            </a:ext>
          </a:extLst>
        </xdr:cNvPr>
        <xdr:cNvSpPr/>
      </xdr:nvSpPr>
      <xdr:spPr>
        <a:xfrm>
          <a:off x="781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127636</xdr:rowOff>
    </xdr:from>
    <xdr:to>
      <xdr:col>45</xdr:col>
      <xdr:colOff>177800</xdr:colOff>
      <xdr:row>101</xdr:row>
      <xdr:rowOff>41911</xdr:rowOff>
    </xdr:to>
    <xdr:cxnSp macro="">
      <xdr:nvCxnSpPr>
        <xdr:cNvPr id="474" name="直線コネクタ 473">
          <a:extLst>
            <a:ext uri="{FF2B5EF4-FFF2-40B4-BE49-F238E27FC236}">
              <a16:creationId xmlns:a16="http://schemas.microsoft.com/office/drawing/2014/main" id="{6D350CAB-3926-4C72-8FBC-60F580111962}"/>
            </a:ext>
          </a:extLst>
        </xdr:cNvPr>
        <xdr:cNvCxnSpPr/>
      </xdr:nvCxnSpPr>
      <xdr:spPr>
        <a:xfrm flipV="1">
          <a:off x="7861300" y="172726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25400</xdr:rowOff>
    </xdr:from>
    <xdr:to>
      <xdr:col>36</xdr:col>
      <xdr:colOff>165100</xdr:colOff>
      <xdr:row>101</xdr:row>
      <xdr:rowOff>127000</xdr:rowOff>
    </xdr:to>
    <xdr:sp macro="" textlink="">
      <xdr:nvSpPr>
        <xdr:cNvPr id="475" name="楕円 474">
          <a:extLst>
            <a:ext uri="{FF2B5EF4-FFF2-40B4-BE49-F238E27FC236}">
              <a16:creationId xmlns:a16="http://schemas.microsoft.com/office/drawing/2014/main" id="{A8D382E1-51A8-4CDA-B66F-9A44600DBBA6}"/>
            </a:ext>
          </a:extLst>
        </xdr:cNvPr>
        <xdr:cNvSpPr/>
      </xdr:nvSpPr>
      <xdr:spPr>
        <a:xfrm>
          <a:off x="692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41911</xdr:rowOff>
    </xdr:from>
    <xdr:to>
      <xdr:col>41</xdr:col>
      <xdr:colOff>50800</xdr:colOff>
      <xdr:row>101</xdr:row>
      <xdr:rowOff>76200</xdr:rowOff>
    </xdr:to>
    <xdr:cxnSp macro="">
      <xdr:nvCxnSpPr>
        <xdr:cNvPr id="476" name="直線コネクタ 475">
          <a:extLst>
            <a:ext uri="{FF2B5EF4-FFF2-40B4-BE49-F238E27FC236}">
              <a16:creationId xmlns:a16="http://schemas.microsoft.com/office/drawing/2014/main" id="{7D7094C7-2EAD-4500-B251-D05DAADC5DFC}"/>
            </a:ext>
          </a:extLst>
        </xdr:cNvPr>
        <xdr:cNvCxnSpPr/>
      </xdr:nvCxnSpPr>
      <xdr:spPr>
        <a:xfrm flipV="1">
          <a:off x="6972300" y="17358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ADBD1AA5-A254-401C-89F3-3A8E3B60C52C}"/>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CFC2BD44-C8C8-472F-A5BF-26857973FC4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5E02E105-807B-4605-992C-6EC9C969FB15}"/>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6D9D849D-220A-4DB8-BB2D-98D6C92D40F9}"/>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17797</xdr:rowOff>
    </xdr:from>
    <xdr:ext cx="469744" cy="259045"/>
    <xdr:sp macro="" textlink="">
      <xdr:nvSpPr>
        <xdr:cNvPr id="481" name="n_1mainValue【市民会館】&#10;一人当たり面積">
          <a:extLst>
            <a:ext uri="{FF2B5EF4-FFF2-40B4-BE49-F238E27FC236}">
              <a16:creationId xmlns:a16="http://schemas.microsoft.com/office/drawing/2014/main" id="{0BD594A5-3414-4E6B-B8AD-B23DAADA03FF}"/>
            </a:ext>
          </a:extLst>
        </xdr:cNvPr>
        <xdr:cNvSpPr txBox="1"/>
      </xdr:nvSpPr>
      <xdr:spPr>
        <a:xfrm>
          <a:off x="9391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23513</xdr:rowOff>
    </xdr:from>
    <xdr:ext cx="469744" cy="259045"/>
    <xdr:sp macro="" textlink="">
      <xdr:nvSpPr>
        <xdr:cNvPr id="482" name="n_2mainValue【市民会館】&#10;一人当たり面積">
          <a:extLst>
            <a:ext uri="{FF2B5EF4-FFF2-40B4-BE49-F238E27FC236}">
              <a16:creationId xmlns:a16="http://schemas.microsoft.com/office/drawing/2014/main" id="{DC3FD718-04A7-46C5-B9C3-77620F8D8210}"/>
            </a:ext>
          </a:extLst>
        </xdr:cNvPr>
        <xdr:cNvSpPr txBox="1"/>
      </xdr:nvSpPr>
      <xdr:spPr>
        <a:xfrm>
          <a:off x="8515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109238</xdr:rowOff>
    </xdr:from>
    <xdr:ext cx="469744" cy="259045"/>
    <xdr:sp macro="" textlink="">
      <xdr:nvSpPr>
        <xdr:cNvPr id="483" name="n_3mainValue【市民会館】&#10;一人当たり面積">
          <a:extLst>
            <a:ext uri="{FF2B5EF4-FFF2-40B4-BE49-F238E27FC236}">
              <a16:creationId xmlns:a16="http://schemas.microsoft.com/office/drawing/2014/main" id="{E3A7D278-4166-45E8-85C4-8CCC1C90EACC}"/>
            </a:ext>
          </a:extLst>
        </xdr:cNvPr>
        <xdr:cNvSpPr txBox="1"/>
      </xdr:nvSpPr>
      <xdr:spPr>
        <a:xfrm>
          <a:off x="7626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143527</xdr:rowOff>
    </xdr:from>
    <xdr:ext cx="469744" cy="259045"/>
    <xdr:sp macro="" textlink="">
      <xdr:nvSpPr>
        <xdr:cNvPr id="484" name="n_4mainValue【市民会館】&#10;一人当たり面積">
          <a:extLst>
            <a:ext uri="{FF2B5EF4-FFF2-40B4-BE49-F238E27FC236}">
              <a16:creationId xmlns:a16="http://schemas.microsoft.com/office/drawing/2014/main" id="{1D2C0C84-CA7B-4E57-AF08-F72392FA2914}"/>
            </a:ext>
          </a:extLst>
        </xdr:cNvPr>
        <xdr:cNvSpPr txBox="1"/>
      </xdr:nvSpPr>
      <xdr:spPr>
        <a:xfrm>
          <a:off x="67374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C1DE47ED-3C4D-43B3-A0A5-7F61F55A3B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EED2282F-28F6-4BBF-83AA-B7F41DF5E4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5C00FD6C-6924-48AE-81CC-7A90C977C5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B1782B1D-814A-41C8-B378-92E3DC027E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CFF86FA8-DFFD-4363-9161-29BA6550D4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19D6962-5248-40C7-8499-5B362CDF4D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EEB91AA4-703E-4E0B-A462-C83EC9FC71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45C0A8E-8213-4A86-ABCA-88334F3A08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4797C7B6-3DEA-439A-BDB0-7ABE6BD679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5D3D633E-7119-49C0-8412-071ACC8B27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3739721-C602-49C3-BA85-040B3F97FF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14382B87-6269-489E-9F55-4B6FF45D45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B71C3593-B3F3-4363-9A9A-365FDBE8689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8E083B05-B2FE-4335-84D5-612416A6AA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D23825B2-35A2-4A9E-9377-3621CDE422D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7A2F0AC3-9399-48F1-BB36-52AC3557A7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ED7A1932-6E0A-4CEF-912A-DF5042B408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29495EEB-A16B-495F-80DD-842BA15E50C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EA3C874-EEF2-4030-A1E5-BE98C1153A8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3993823-C6B2-413B-ADE5-28AFB001542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1588FA9A-5D09-4690-B176-5FA1CE2B6E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9D06BB4-7F0C-4450-BA94-08A1FC9DE1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C57E6F0C-5D6C-4CCB-AA8B-F5402823CED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F81A7064-77EF-433A-89A4-4E9E2F08DC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DBD6F18C-AD47-4A85-9E3A-887A4AFD1ED4}"/>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3C2AC21-9E5F-435E-A7C6-1080631B462C}"/>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C38B4B9-248E-42EA-AF19-850E9BA60822}"/>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D129565E-F4E5-4FA4-BB57-72B042E5387E}"/>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59A94A3D-C5A4-4636-9E7A-69E17F2BDD3F}"/>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82470958-D452-41BE-B90F-3F012B853D4E}"/>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DA0DC-0B05-4108-89FB-BAEF1A92D6D2}"/>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FB646F01-11F9-4C13-8A26-994D498EF08C}"/>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43475EFD-D295-4A01-BDE2-E154957913C7}"/>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BE2F1D2D-78A5-4B7A-8147-0753A8354369}"/>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7C399302-2B36-45FC-A1A0-4524CA9E569B}"/>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5A4FE6B-7C68-4344-90B1-69E2EB322E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F9A0A3D0-2510-4A72-9A38-2AD2A256A2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9EC80D6-190C-4284-A945-6655E39E56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389B3A8-01C7-4F20-BDFA-E6B1EA0F56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2A69D50-E605-4DF4-95EA-213FF7F3F6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25" name="楕円 524">
          <a:extLst>
            <a:ext uri="{FF2B5EF4-FFF2-40B4-BE49-F238E27FC236}">
              <a16:creationId xmlns:a16="http://schemas.microsoft.com/office/drawing/2014/main" id="{AAEDDCCF-5C5E-492D-9349-FEC15A5FE345}"/>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C7B3F99F-05D3-4AA5-875D-96FA5A4089AC}"/>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80645</xdr:rowOff>
    </xdr:from>
    <xdr:to>
      <xdr:col>81</xdr:col>
      <xdr:colOff>101600</xdr:colOff>
      <xdr:row>38</xdr:row>
      <xdr:rowOff>10795</xdr:rowOff>
    </xdr:to>
    <xdr:sp macro="" textlink="">
      <xdr:nvSpPr>
        <xdr:cNvPr id="527" name="楕円 526">
          <a:extLst>
            <a:ext uri="{FF2B5EF4-FFF2-40B4-BE49-F238E27FC236}">
              <a16:creationId xmlns:a16="http://schemas.microsoft.com/office/drawing/2014/main" id="{9753AF61-D309-4DB5-8975-7C8060042621}"/>
            </a:ext>
          </a:extLst>
        </xdr:cNvPr>
        <xdr:cNvSpPr/>
      </xdr:nvSpPr>
      <xdr:spPr>
        <a:xfrm>
          <a:off x="1543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37</xdr:row>
      <xdr:rowOff>167640</xdr:rowOff>
    </xdr:to>
    <xdr:cxnSp macro="">
      <xdr:nvCxnSpPr>
        <xdr:cNvPr id="528" name="直線コネクタ 527">
          <a:extLst>
            <a:ext uri="{FF2B5EF4-FFF2-40B4-BE49-F238E27FC236}">
              <a16:creationId xmlns:a16="http://schemas.microsoft.com/office/drawing/2014/main" id="{59B6B88B-1A27-443D-9743-7D35EA4951C3}"/>
            </a:ext>
          </a:extLst>
        </xdr:cNvPr>
        <xdr:cNvCxnSpPr/>
      </xdr:nvCxnSpPr>
      <xdr:spPr>
        <a:xfrm>
          <a:off x="15481300" y="647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29" name="楕円 528">
          <a:extLst>
            <a:ext uri="{FF2B5EF4-FFF2-40B4-BE49-F238E27FC236}">
              <a16:creationId xmlns:a16="http://schemas.microsoft.com/office/drawing/2014/main" id="{385C3F11-D8BE-4A8E-BF6D-51C41CC4F485}"/>
            </a:ext>
          </a:extLst>
        </xdr:cNvPr>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131445</xdr:rowOff>
    </xdr:to>
    <xdr:cxnSp macro="">
      <xdr:nvCxnSpPr>
        <xdr:cNvPr id="530" name="直線コネクタ 529">
          <a:extLst>
            <a:ext uri="{FF2B5EF4-FFF2-40B4-BE49-F238E27FC236}">
              <a16:creationId xmlns:a16="http://schemas.microsoft.com/office/drawing/2014/main" id="{CBF993EC-73C3-4966-8472-418DED667EFB}"/>
            </a:ext>
          </a:extLst>
        </xdr:cNvPr>
        <xdr:cNvCxnSpPr/>
      </xdr:nvCxnSpPr>
      <xdr:spPr>
        <a:xfrm>
          <a:off x="14592300" y="64141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楕円 530">
          <a:extLst>
            <a:ext uri="{FF2B5EF4-FFF2-40B4-BE49-F238E27FC236}">
              <a16:creationId xmlns:a16="http://schemas.microsoft.com/office/drawing/2014/main" id="{9088438A-E1E9-476E-B37F-567D228DD992}"/>
            </a:ext>
          </a:extLst>
        </xdr:cNvPr>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70485</xdr:rowOff>
    </xdr:to>
    <xdr:cxnSp macro="">
      <xdr:nvCxnSpPr>
        <xdr:cNvPr id="532" name="直線コネクタ 531">
          <a:extLst>
            <a:ext uri="{FF2B5EF4-FFF2-40B4-BE49-F238E27FC236}">
              <a16:creationId xmlns:a16="http://schemas.microsoft.com/office/drawing/2014/main" id="{7F73C4C3-EF4F-4E71-8A13-7AF591EA4E45}"/>
            </a:ext>
          </a:extLst>
        </xdr:cNvPr>
        <xdr:cNvCxnSpPr/>
      </xdr:nvCxnSpPr>
      <xdr:spPr>
        <a:xfrm>
          <a:off x="13703300" y="6370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95885</xdr:rowOff>
    </xdr:from>
    <xdr:to>
      <xdr:col>67</xdr:col>
      <xdr:colOff>101600</xdr:colOff>
      <xdr:row>37</xdr:row>
      <xdr:rowOff>26035</xdr:rowOff>
    </xdr:to>
    <xdr:sp macro="" textlink="">
      <xdr:nvSpPr>
        <xdr:cNvPr id="533" name="楕円 532">
          <a:extLst>
            <a:ext uri="{FF2B5EF4-FFF2-40B4-BE49-F238E27FC236}">
              <a16:creationId xmlns:a16="http://schemas.microsoft.com/office/drawing/2014/main" id="{19A85BDC-41E7-43D9-B3FA-54022A862205}"/>
            </a:ext>
          </a:extLst>
        </xdr:cNvPr>
        <xdr:cNvSpPr/>
      </xdr:nvSpPr>
      <xdr:spPr>
        <a:xfrm>
          <a:off x="12763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146685</xdr:rowOff>
    </xdr:from>
    <xdr:to>
      <xdr:col>71</xdr:col>
      <xdr:colOff>177800</xdr:colOff>
      <xdr:row>37</xdr:row>
      <xdr:rowOff>26670</xdr:rowOff>
    </xdr:to>
    <xdr:cxnSp macro="">
      <xdr:nvCxnSpPr>
        <xdr:cNvPr id="534" name="直線コネクタ 533">
          <a:extLst>
            <a:ext uri="{FF2B5EF4-FFF2-40B4-BE49-F238E27FC236}">
              <a16:creationId xmlns:a16="http://schemas.microsoft.com/office/drawing/2014/main" id="{6C80CE94-97D6-4734-AF0F-9754827905C2}"/>
            </a:ext>
          </a:extLst>
        </xdr:cNvPr>
        <xdr:cNvCxnSpPr/>
      </xdr:nvCxnSpPr>
      <xdr:spPr>
        <a:xfrm>
          <a:off x="12814300" y="6318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346B8A6A-0F91-4081-A388-93C666533EF4}"/>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A24ACE10-669F-4B0C-85C2-6CDD19D9B97C}"/>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67BEC32A-0F06-4E08-BCAB-A66FAF4ECDA1}"/>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4D19EEB-72CA-4B9F-BE96-E7E9EC7CDFE1}"/>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1922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DAE05AF9-C78D-415C-A055-068C641D1CFF}"/>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4100E92C-2317-4A37-A827-B4B75F6BE5F6}"/>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31C363DF-4E49-45DB-8239-01DD8E27998C}"/>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B74C72C5-15BF-439E-BC1C-780D651703D8}"/>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EAABE0B2-0995-4CAF-A661-724D4AD3C0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4B108E6-CFEF-47EE-A5B8-CEAB1DD0CB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B9FBF16-C8FA-4912-BF65-F5CBF3B81E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401E7315-558D-4A1B-812D-9BC8818FCD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3DA53CAC-F5F6-4BD7-88CE-6B89B5B700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DDAD6FA-E661-48BC-AF15-F87DB51A82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F255914E-4E7C-442D-8A98-CCB4AF7718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102AC63-2FEC-4818-82FD-549C3BF8D0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514CA9F7-0640-4CF2-B932-4FC536E26C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8776513-273D-4075-A03E-77E06CE45C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22DAA81F-B120-4B2F-A70C-C8E8EE5CF22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1E893D78-9960-44B8-8F04-D9301C30454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182557E1-B90B-421E-B477-88D8EF94940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5688911B-C75B-4579-B6DE-CBC8A9F343A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9BC18BDA-3991-451E-8CA8-355739ECEC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3586506E-EF0F-492C-9886-19EF95E2647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ABA8B0B8-F0CC-456F-B18C-E31A61CA35C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F11F7F17-9AFA-4823-B2B5-57473F8D893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42631924-386C-4D8E-AF7E-4C01193C540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D74A268A-3452-482E-ADEA-40BEEE819FF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8EC2A73A-1DF1-441F-8939-AA5A0F83F2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1033A1DD-38CB-46FF-93A8-7091C96CEC6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7E0EDDB7-ECEE-49DB-B791-EAB2417C88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8009D815-E3C5-4662-B248-F8D0B47136B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121814E4-31CA-4185-871E-D7FE1D77DC1A}"/>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F6A252A0-B5BE-4F97-BC27-AC8B5C03ED73}"/>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BC25D6B-D4CE-4DB5-BAE5-710AF278AF74}"/>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C3CC953E-F1BD-4BD3-BED1-74D7A6AEBA74}"/>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74762A95-6461-41B8-B080-C20AF8E6FF4C}"/>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383E3DE2-E66A-4B59-9A70-8CB5B1F7AA98}"/>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B5F3C70-E421-48F8-9E8E-DEE011E1B48F}"/>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E264A5C2-4516-43B4-BEF1-EA2DE2EEBA59}"/>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621E19D7-1796-4875-9D67-8885E9233A6C}"/>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1D2417BE-F8A9-49F8-9FBE-107F38BDA14F}"/>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D465C9D5-42E2-408C-912A-69BC9BB883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9283662-BD06-459D-94E1-1DBD2DD4BB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36C0BE2-C4A9-4DBD-AD38-699BB05C7E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174BC57-1B0C-4056-BB72-0E0B5A60D7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2A380BE-1420-473F-B851-09616B40EB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132377</xdr:rowOff>
    </xdr:from>
    <xdr:to>
      <xdr:col>116</xdr:col>
      <xdr:colOff>114300</xdr:colOff>
      <xdr:row>39</xdr:row>
      <xdr:rowOff>62527</xdr:rowOff>
    </xdr:to>
    <xdr:sp macro="" textlink="">
      <xdr:nvSpPr>
        <xdr:cNvPr id="582" name="楕円 581">
          <a:extLst>
            <a:ext uri="{FF2B5EF4-FFF2-40B4-BE49-F238E27FC236}">
              <a16:creationId xmlns:a16="http://schemas.microsoft.com/office/drawing/2014/main" id="{34D36169-0902-4FEC-83A4-2B3DE27FE8E4}"/>
            </a:ext>
          </a:extLst>
        </xdr:cNvPr>
        <xdr:cNvSpPr/>
      </xdr:nvSpPr>
      <xdr:spPr>
        <a:xfrm>
          <a:off x="22110700" y="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155254</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86F45E0F-862D-4523-8F74-8B6EAEE8FFB6}"/>
            </a:ext>
          </a:extLst>
        </xdr:cNvPr>
        <xdr:cNvSpPr txBox="1"/>
      </xdr:nvSpPr>
      <xdr:spPr>
        <a:xfrm>
          <a:off x="22199600" y="64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142642</xdr:rowOff>
    </xdr:from>
    <xdr:to>
      <xdr:col>112</xdr:col>
      <xdr:colOff>38100</xdr:colOff>
      <xdr:row>39</xdr:row>
      <xdr:rowOff>72792</xdr:rowOff>
    </xdr:to>
    <xdr:sp macro="" textlink="">
      <xdr:nvSpPr>
        <xdr:cNvPr id="584" name="楕円 583">
          <a:extLst>
            <a:ext uri="{FF2B5EF4-FFF2-40B4-BE49-F238E27FC236}">
              <a16:creationId xmlns:a16="http://schemas.microsoft.com/office/drawing/2014/main" id="{F30E6BBE-FE0F-45FD-A9BB-7F2F638EB86B}"/>
            </a:ext>
          </a:extLst>
        </xdr:cNvPr>
        <xdr:cNvSpPr/>
      </xdr:nvSpPr>
      <xdr:spPr>
        <a:xfrm>
          <a:off x="21272500" y="66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11727</xdr:rowOff>
    </xdr:from>
    <xdr:to>
      <xdr:col>116</xdr:col>
      <xdr:colOff>63500</xdr:colOff>
      <xdr:row>39</xdr:row>
      <xdr:rowOff>21992</xdr:rowOff>
    </xdr:to>
    <xdr:cxnSp macro="">
      <xdr:nvCxnSpPr>
        <xdr:cNvPr id="585" name="直線コネクタ 584">
          <a:extLst>
            <a:ext uri="{FF2B5EF4-FFF2-40B4-BE49-F238E27FC236}">
              <a16:creationId xmlns:a16="http://schemas.microsoft.com/office/drawing/2014/main" id="{52C20F2F-224C-496F-AF26-22B62ADF0B77}"/>
            </a:ext>
          </a:extLst>
        </xdr:cNvPr>
        <xdr:cNvCxnSpPr/>
      </xdr:nvCxnSpPr>
      <xdr:spPr>
        <a:xfrm flipV="1">
          <a:off x="21323300" y="6698277"/>
          <a:ext cx="8382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141818</xdr:rowOff>
    </xdr:from>
    <xdr:to>
      <xdr:col>107</xdr:col>
      <xdr:colOff>101600</xdr:colOff>
      <xdr:row>39</xdr:row>
      <xdr:rowOff>71968</xdr:rowOff>
    </xdr:to>
    <xdr:sp macro="" textlink="">
      <xdr:nvSpPr>
        <xdr:cNvPr id="586" name="楕円 585">
          <a:extLst>
            <a:ext uri="{FF2B5EF4-FFF2-40B4-BE49-F238E27FC236}">
              <a16:creationId xmlns:a16="http://schemas.microsoft.com/office/drawing/2014/main" id="{3BF42CEB-5C4B-4A14-8CA7-CA2A256D39BF}"/>
            </a:ext>
          </a:extLst>
        </xdr:cNvPr>
        <xdr:cNvSpPr/>
      </xdr:nvSpPr>
      <xdr:spPr>
        <a:xfrm>
          <a:off x="20383500" y="66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21168</xdr:rowOff>
    </xdr:from>
    <xdr:to>
      <xdr:col>111</xdr:col>
      <xdr:colOff>177800</xdr:colOff>
      <xdr:row>39</xdr:row>
      <xdr:rowOff>21992</xdr:rowOff>
    </xdr:to>
    <xdr:cxnSp macro="">
      <xdr:nvCxnSpPr>
        <xdr:cNvPr id="587" name="直線コネクタ 586">
          <a:extLst>
            <a:ext uri="{FF2B5EF4-FFF2-40B4-BE49-F238E27FC236}">
              <a16:creationId xmlns:a16="http://schemas.microsoft.com/office/drawing/2014/main" id="{B86ABFF7-FF04-43DF-9F01-28B3BF15F72D}"/>
            </a:ext>
          </a:extLst>
        </xdr:cNvPr>
        <xdr:cNvCxnSpPr/>
      </xdr:nvCxnSpPr>
      <xdr:spPr>
        <a:xfrm>
          <a:off x="20434300" y="670771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148310</xdr:rowOff>
    </xdr:from>
    <xdr:to>
      <xdr:col>102</xdr:col>
      <xdr:colOff>165100</xdr:colOff>
      <xdr:row>39</xdr:row>
      <xdr:rowOff>78460</xdr:rowOff>
    </xdr:to>
    <xdr:sp macro="" textlink="">
      <xdr:nvSpPr>
        <xdr:cNvPr id="588" name="楕円 587">
          <a:extLst>
            <a:ext uri="{FF2B5EF4-FFF2-40B4-BE49-F238E27FC236}">
              <a16:creationId xmlns:a16="http://schemas.microsoft.com/office/drawing/2014/main" id="{782F0D29-9953-4D96-8DC2-1521719578EC}"/>
            </a:ext>
          </a:extLst>
        </xdr:cNvPr>
        <xdr:cNvSpPr/>
      </xdr:nvSpPr>
      <xdr:spPr>
        <a:xfrm>
          <a:off x="19494500" y="66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21168</xdr:rowOff>
    </xdr:from>
    <xdr:to>
      <xdr:col>107</xdr:col>
      <xdr:colOff>50800</xdr:colOff>
      <xdr:row>39</xdr:row>
      <xdr:rowOff>27660</xdr:rowOff>
    </xdr:to>
    <xdr:cxnSp macro="">
      <xdr:nvCxnSpPr>
        <xdr:cNvPr id="589" name="直線コネクタ 588">
          <a:extLst>
            <a:ext uri="{FF2B5EF4-FFF2-40B4-BE49-F238E27FC236}">
              <a16:creationId xmlns:a16="http://schemas.microsoft.com/office/drawing/2014/main" id="{4DFB5818-748F-45EC-98BD-A70F49621E03}"/>
            </a:ext>
          </a:extLst>
        </xdr:cNvPr>
        <xdr:cNvCxnSpPr/>
      </xdr:nvCxnSpPr>
      <xdr:spPr>
        <a:xfrm flipV="1">
          <a:off x="19545300" y="670771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149987</xdr:rowOff>
    </xdr:from>
    <xdr:to>
      <xdr:col>98</xdr:col>
      <xdr:colOff>38100</xdr:colOff>
      <xdr:row>39</xdr:row>
      <xdr:rowOff>80137</xdr:rowOff>
    </xdr:to>
    <xdr:sp macro="" textlink="">
      <xdr:nvSpPr>
        <xdr:cNvPr id="590" name="楕円 589">
          <a:extLst>
            <a:ext uri="{FF2B5EF4-FFF2-40B4-BE49-F238E27FC236}">
              <a16:creationId xmlns:a16="http://schemas.microsoft.com/office/drawing/2014/main" id="{7E533379-7BB8-4FDF-9E48-54A0B565B700}"/>
            </a:ext>
          </a:extLst>
        </xdr:cNvPr>
        <xdr:cNvSpPr/>
      </xdr:nvSpPr>
      <xdr:spPr>
        <a:xfrm>
          <a:off x="186055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27660</xdr:rowOff>
    </xdr:from>
    <xdr:to>
      <xdr:col>102</xdr:col>
      <xdr:colOff>114300</xdr:colOff>
      <xdr:row>39</xdr:row>
      <xdr:rowOff>29337</xdr:rowOff>
    </xdr:to>
    <xdr:cxnSp macro="">
      <xdr:nvCxnSpPr>
        <xdr:cNvPr id="591" name="直線コネクタ 590">
          <a:extLst>
            <a:ext uri="{FF2B5EF4-FFF2-40B4-BE49-F238E27FC236}">
              <a16:creationId xmlns:a16="http://schemas.microsoft.com/office/drawing/2014/main" id="{ABB15F15-BE9F-4A20-A94E-810D7366F92F}"/>
            </a:ext>
          </a:extLst>
        </xdr:cNvPr>
        <xdr:cNvCxnSpPr/>
      </xdr:nvCxnSpPr>
      <xdr:spPr>
        <a:xfrm flipV="1">
          <a:off x="18656300" y="671421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C147996D-1F3F-4730-914D-36823BB79611}"/>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539CFE4D-F6CC-4C30-AF7D-F6EE5717E7E5}"/>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EBF50C63-33A6-466D-8987-40D06AD8C1FE}"/>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7212BBB5-6623-4982-95F4-00B70CDC470B}"/>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89318</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BA8C89E9-C3FA-4B28-A3E6-BC2425D829C4}"/>
            </a:ext>
          </a:extLst>
        </xdr:cNvPr>
        <xdr:cNvSpPr txBox="1"/>
      </xdr:nvSpPr>
      <xdr:spPr>
        <a:xfrm>
          <a:off x="21043411" y="6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88495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0F6AD10-5727-4538-A32A-654FCBF6E071}"/>
            </a:ext>
          </a:extLst>
        </xdr:cNvPr>
        <xdr:cNvSpPr txBox="1"/>
      </xdr:nvSpPr>
      <xdr:spPr>
        <a:xfrm>
          <a:off x="20167111" y="64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94988</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A2C6116C-3501-414D-9700-ADFB3B53860D}"/>
            </a:ext>
          </a:extLst>
        </xdr:cNvPr>
        <xdr:cNvSpPr txBox="1"/>
      </xdr:nvSpPr>
      <xdr:spPr>
        <a:xfrm>
          <a:off x="19278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96664</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9DCF39D9-3E0C-4561-905B-A5498C37995F}"/>
            </a:ext>
          </a:extLst>
        </xdr:cNvPr>
        <xdr:cNvSpPr txBox="1"/>
      </xdr:nvSpPr>
      <xdr:spPr>
        <a:xfrm>
          <a:off x="18389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1807EE91-E77B-49CD-B66A-36771E9492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584A80B6-6487-4986-AEAF-7EB2FAFE48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7826360C-4E86-48C8-89A0-EAFCD8CAA4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833CAF6F-EAA5-4B92-96CD-D4A816C575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2A35C634-5A60-4B48-9C7C-45616C5048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331E0A20-D082-4C34-910C-7686BF12C1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E479EC75-4383-4D7E-935C-DDCEBB177E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4E8275AA-C38C-4F72-82A7-3ACD71A1A0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2DACC38E-45D0-4F71-A8B5-D7E58D1F3C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1C1D899F-A484-4AA1-871E-BC58DC701E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DF8F50FA-EC96-461D-A564-4087EDFF9F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11D3D52F-68FA-47B4-BA87-D8305652213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CAC8DCE4-2C9B-4506-A142-34ECB113B01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4924E73-F959-432B-9A0D-368309701E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3118F838-0AD6-40F5-A75A-5F4B330993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D9B6DF81-4858-497C-8B84-AC14879E70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FBC4F258-6829-4F48-B24B-8102BF10A89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C5FD7EEA-0A34-4583-91D6-7E9E267D094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9BE6B6B4-8E14-4597-8B77-C38D49E182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B5D3A145-A2C9-410A-B50C-518A10E0326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905BFEFF-398A-4DA8-9661-5842FC307C7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CE7F9686-60D5-47EA-87E0-1FA4A3869C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93046DE3-641E-430A-996C-99FE531474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78916AF0-C5BD-43DD-92BB-CAF5825AAAE6}"/>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850E543B-8794-4CE6-A6D3-FDEB65AC3FC6}"/>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43E25FEC-DD3D-40BD-B4D8-AAAC37936108}"/>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8DC72A00-90DC-4600-9AC0-2F8FE1142C5D}"/>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5245C0B2-C36A-4896-9A2B-FF1A13B3D4E6}"/>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BA6EEBC7-F47C-48D4-A3E6-59E447CD2AC2}"/>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DDF8BE73-0A0D-4E6B-A20C-8BC7D9225EB5}"/>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3CACC60C-C698-4078-A6AD-6FA5DC53492D}"/>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6177A94A-EE75-4988-BFAD-523C9A993E5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E53325F6-A1D1-432D-A3D4-212F37F50501}"/>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F7F1E89-59C9-40DD-8916-E35F3D04EA6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5C608FF-27EA-4F34-B3D5-B309309195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D0774E2-A9B2-467E-995B-1BB0506393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201CB240-FF01-4E3E-841D-E2E40AE030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9F40EB36-44D4-4D57-8237-4D6AAC3F21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3152533-A284-4D4C-9F5A-049C7A497D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39" name="楕円 638">
          <a:extLst>
            <a:ext uri="{FF2B5EF4-FFF2-40B4-BE49-F238E27FC236}">
              <a16:creationId xmlns:a16="http://schemas.microsoft.com/office/drawing/2014/main" id="{5D3CFB7A-D422-424E-B079-8B66C24C7AF0}"/>
            </a:ext>
          </a:extLst>
        </xdr:cNvPr>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A24E29B-FF9B-4FEB-9292-FD75B7DD5ACC}"/>
            </a:ext>
          </a:extLst>
        </xdr:cNvPr>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41" name="楕円 640">
          <a:extLst>
            <a:ext uri="{FF2B5EF4-FFF2-40B4-BE49-F238E27FC236}">
              <a16:creationId xmlns:a16="http://schemas.microsoft.com/office/drawing/2014/main" id="{664F3371-27C9-4F93-A59F-B19056C9C59D}"/>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642" name="直線コネクタ 641">
          <a:extLst>
            <a:ext uri="{FF2B5EF4-FFF2-40B4-BE49-F238E27FC236}">
              <a16:creationId xmlns:a16="http://schemas.microsoft.com/office/drawing/2014/main" id="{7E60E63C-8F26-4B4F-99B6-0BB185613908}"/>
            </a:ext>
          </a:extLst>
        </xdr:cNvPr>
        <xdr:cNvCxnSpPr/>
      </xdr:nvCxnSpPr>
      <xdr:spPr>
        <a:xfrm>
          <a:off x="15481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643" name="楕円 642">
          <a:extLst>
            <a:ext uri="{FF2B5EF4-FFF2-40B4-BE49-F238E27FC236}">
              <a16:creationId xmlns:a16="http://schemas.microsoft.com/office/drawing/2014/main" id="{9570FA93-2912-4B3E-8016-5AC2CB8BC87C}"/>
            </a:ext>
          </a:extLst>
        </xdr:cNvPr>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137160</xdr:rowOff>
    </xdr:to>
    <xdr:cxnSp macro="">
      <xdr:nvCxnSpPr>
        <xdr:cNvPr id="644" name="直線コネクタ 643">
          <a:extLst>
            <a:ext uri="{FF2B5EF4-FFF2-40B4-BE49-F238E27FC236}">
              <a16:creationId xmlns:a16="http://schemas.microsoft.com/office/drawing/2014/main" id="{2712D256-FBA7-42AD-AD90-050F47419D85}"/>
            </a:ext>
          </a:extLst>
        </xdr:cNvPr>
        <xdr:cNvCxnSpPr/>
      </xdr:nvCxnSpPr>
      <xdr:spPr>
        <a:xfrm>
          <a:off x="14592300" y="10041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45" name="楕円 644">
          <a:extLst>
            <a:ext uri="{FF2B5EF4-FFF2-40B4-BE49-F238E27FC236}">
              <a16:creationId xmlns:a16="http://schemas.microsoft.com/office/drawing/2014/main" id="{4E84B69D-732B-461B-A924-3C5659BBA3B4}"/>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97155</xdr:rowOff>
    </xdr:to>
    <xdr:cxnSp macro="">
      <xdr:nvCxnSpPr>
        <xdr:cNvPr id="646" name="直線コネクタ 645">
          <a:extLst>
            <a:ext uri="{FF2B5EF4-FFF2-40B4-BE49-F238E27FC236}">
              <a16:creationId xmlns:a16="http://schemas.microsoft.com/office/drawing/2014/main" id="{8C91D61A-A397-459A-A894-79A40D8981F9}"/>
            </a:ext>
          </a:extLst>
        </xdr:cNvPr>
        <xdr:cNvCxnSpPr/>
      </xdr:nvCxnSpPr>
      <xdr:spPr>
        <a:xfrm>
          <a:off x="13703300" y="1000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135890</xdr:rowOff>
    </xdr:from>
    <xdr:to>
      <xdr:col>67</xdr:col>
      <xdr:colOff>101600</xdr:colOff>
      <xdr:row>58</xdr:row>
      <xdr:rowOff>66040</xdr:rowOff>
    </xdr:to>
    <xdr:sp macro="" textlink="">
      <xdr:nvSpPr>
        <xdr:cNvPr id="647" name="楕円 646">
          <a:extLst>
            <a:ext uri="{FF2B5EF4-FFF2-40B4-BE49-F238E27FC236}">
              <a16:creationId xmlns:a16="http://schemas.microsoft.com/office/drawing/2014/main" id="{874C0EFB-0F32-4168-B1D3-17A287A115C2}"/>
            </a:ext>
          </a:extLst>
        </xdr:cNvPr>
        <xdr:cNvSpPr/>
      </xdr:nvSpPr>
      <xdr:spPr>
        <a:xfrm>
          <a:off x="12763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xdr:rowOff>
    </xdr:from>
    <xdr:to>
      <xdr:col>71</xdr:col>
      <xdr:colOff>177800</xdr:colOff>
      <xdr:row>58</xdr:row>
      <xdr:rowOff>57150</xdr:rowOff>
    </xdr:to>
    <xdr:cxnSp macro="">
      <xdr:nvCxnSpPr>
        <xdr:cNvPr id="648" name="直線コネクタ 647">
          <a:extLst>
            <a:ext uri="{FF2B5EF4-FFF2-40B4-BE49-F238E27FC236}">
              <a16:creationId xmlns:a16="http://schemas.microsoft.com/office/drawing/2014/main" id="{3A558CAA-EB75-47B2-9129-8F505D18D44E}"/>
            </a:ext>
          </a:extLst>
        </xdr:cNvPr>
        <xdr:cNvCxnSpPr/>
      </xdr:nvCxnSpPr>
      <xdr:spPr>
        <a:xfrm>
          <a:off x="12814300" y="9959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C4E42DB3-DABE-4408-A9BB-BD47B572DD67}"/>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E22B58B5-1901-4A6F-B953-781261A8DCBF}"/>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EE3A759E-C0A9-4723-8B45-9C397837CC61}"/>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1F749270-EDB8-4927-9E9D-F3411AF8234D}"/>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D2B47E87-0187-4461-A7FA-3FA39123D79A}"/>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610731F6-0C2F-4740-8B73-6C02084AB45C}"/>
            </a:ext>
          </a:extLst>
        </xdr:cNvPr>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54675C89-99D1-4CB9-80DB-AEC68F86629C}"/>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82567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8F1A27D9-8193-4351-A996-8EAB206EAE42}"/>
            </a:ext>
          </a:extLst>
        </xdr:cNvPr>
        <xdr:cNvSpPr txBox="1"/>
      </xdr:nvSpPr>
      <xdr:spPr>
        <a:xfrm>
          <a:off x="12611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4D49DCB2-7DEC-436A-8203-8B67F9D3B8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80139DA3-1165-4F7F-AC73-0AE18EE7FE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ADDCB4DC-799C-4C8A-9AEF-9A1A89EB4A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CDA5FDF-F08D-438A-9949-EAA5E2A45A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CC2B0BE5-B587-47B4-A1A4-C87B5F89F8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DC3E9CBD-302E-4B42-9802-0B694A96F0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4FB27CA-894B-47EB-81F4-291585A2CF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32F4371-4CCB-4962-82D9-AA045A9266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A85C6E68-4CBC-4C83-90F4-FE32F3B6D2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8BFAF358-7AE9-4D3C-9D66-9CFD536F4B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F8A31562-174E-406E-9141-C1A2110FFDD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3352023C-53BD-43A1-BC4C-5293D224CF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F7BF6B09-C383-4EA5-95D7-C66DE1693B0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35AD254D-71BC-4356-8CEC-4DA34366622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7347C39D-D7F2-4DF6-99C9-AE9960995C1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DE771A56-1A59-4664-8464-2F7F36E143A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4A1B750D-08B3-477E-B627-F244F8E486A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8DDA5384-6A80-4572-8287-80149B39ED8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8EF2BDCA-B449-40AF-82FD-8849D37099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80FE18E9-FEB7-4208-93D2-6185C0656D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DBB25293-32B2-49D6-812E-3767E7FA7C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258D905D-7AB3-42E6-B8D9-092086FEC3D5}"/>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710A3407-EE94-4029-A436-91C51D8F2E3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9C037D29-A92E-471C-8A71-DF1F6FCF79F8}"/>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C6F8A2AA-2C6E-475B-A349-7EB976A2700F}"/>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F06679C6-E1AD-47F0-B08F-5F183DBD14F7}"/>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8A2EF4F9-8087-474C-9292-D60C722664D8}"/>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6852F6AF-2E82-4283-8F2F-9DD33C45FB7E}"/>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20EF077-CC3B-44E2-8674-4994C6254CAE}"/>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90AB4A78-0938-4A3E-BE85-4DFE33C96DAA}"/>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E32AD34F-C946-4E18-89F5-6BAA938C89EF}"/>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C644C26E-99F0-419F-9B9C-C33B842A8AD7}"/>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42A3831-556B-4E04-94DE-2E1BD6D9FF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C6433386-A60A-44E9-B05F-5CED398378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4C81893-1011-4C5B-9A90-048D2B9922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5F6B21E-D3D0-4CCE-9B5D-02806A6CD5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E3E92E8-51E5-43D9-829F-533DC2446F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694" name="楕円 693">
          <a:extLst>
            <a:ext uri="{FF2B5EF4-FFF2-40B4-BE49-F238E27FC236}">
              <a16:creationId xmlns:a16="http://schemas.microsoft.com/office/drawing/2014/main" id="{76D4A245-10F1-4B6B-BD50-969FA10F0941}"/>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DD8CA32C-FA8A-4CF0-9038-3BEA8E28A497}"/>
            </a:ext>
          </a:extLst>
        </xdr:cNvPr>
        <xdr:cNvSpPr txBox="1"/>
      </xdr:nvSpPr>
      <xdr:spPr>
        <a:xfrm>
          <a:off x="22199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96" name="楕円 695">
          <a:extLst>
            <a:ext uri="{FF2B5EF4-FFF2-40B4-BE49-F238E27FC236}">
              <a16:creationId xmlns:a16="http://schemas.microsoft.com/office/drawing/2014/main" id="{23BBFD5F-B4BB-4A02-9598-0865AD242E4E}"/>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697" name="直線コネクタ 696">
          <a:extLst>
            <a:ext uri="{FF2B5EF4-FFF2-40B4-BE49-F238E27FC236}">
              <a16:creationId xmlns:a16="http://schemas.microsoft.com/office/drawing/2014/main" id="{043D5432-96AA-4C4F-A5A2-F57CBE75F3C5}"/>
            </a:ext>
          </a:extLst>
        </xdr:cNvPr>
        <xdr:cNvCxnSpPr/>
      </xdr:nvCxnSpPr>
      <xdr:spPr>
        <a:xfrm>
          <a:off x="21323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92E8AC0C-7342-4F6D-A6CB-424CF3C7A8D6}"/>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44BCB7B9-D8DE-402D-8C65-43FFD29EECD8}"/>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0" name="楕円 699">
          <a:extLst>
            <a:ext uri="{FF2B5EF4-FFF2-40B4-BE49-F238E27FC236}">
              <a16:creationId xmlns:a16="http://schemas.microsoft.com/office/drawing/2014/main" id="{881CC3A3-8CB3-4413-AE95-F3F68C89A498}"/>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141732</xdr:rowOff>
    </xdr:to>
    <xdr:cxnSp macro="">
      <xdr:nvCxnSpPr>
        <xdr:cNvPr id="701" name="直線コネクタ 700">
          <a:extLst>
            <a:ext uri="{FF2B5EF4-FFF2-40B4-BE49-F238E27FC236}">
              <a16:creationId xmlns:a16="http://schemas.microsoft.com/office/drawing/2014/main" id="{5C07325C-D6CB-4C60-8A6D-58F44E1876B2}"/>
            </a:ext>
          </a:extLst>
        </xdr:cNvPr>
        <xdr:cNvCxnSpPr/>
      </xdr:nvCxnSpPr>
      <xdr:spPr>
        <a:xfrm flipV="1">
          <a:off x="19545300" y="10762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a:extLst>
            <a:ext uri="{FF2B5EF4-FFF2-40B4-BE49-F238E27FC236}">
              <a16:creationId xmlns:a16="http://schemas.microsoft.com/office/drawing/2014/main" id="{BBB6BA08-D5C0-4435-ADD4-EE03C3BAD3FA}"/>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141732</xdr:rowOff>
    </xdr:to>
    <xdr:cxnSp macro="">
      <xdr:nvCxnSpPr>
        <xdr:cNvPr id="703" name="直線コネクタ 702">
          <a:extLst>
            <a:ext uri="{FF2B5EF4-FFF2-40B4-BE49-F238E27FC236}">
              <a16:creationId xmlns:a16="http://schemas.microsoft.com/office/drawing/2014/main" id="{28945992-89CE-4900-BC86-1063473A7432}"/>
            </a:ext>
          </a:extLst>
        </xdr:cNvPr>
        <xdr:cNvCxnSpPr/>
      </xdr:nvCxnSpPr>
      <xdr:spPr>
        <a:xfrm>
          <a:off x="18656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BD159487-4E8D-4A57-B706-7BEC7B62F37D}"/>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46004466-84BC-4CDF-9ABC-F9863C8DBF45}"/>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23243B1E-5006-47FE-8956-82FBB075F432}"/>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A1E4AA7A-D24F-447C-9E13-CBD8FF8B969F}"/>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708" name="n_1mainValue【保健センター・保健所】&#10;一人当たり面積">
          <a:extLst>
            <a:ext uri="{FF2B5EF4-FFF2-40B4-BE49-F238E27FC236}">
              <a16:creationId xmlns:a16="http://schemas.microsoft.com/office/drawing/2014/main" id="{5693EF01-4C4E-4CF5-9399-96A144BB15D2}"/>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71E41004-8245-413F-AAEF-5EF5A2CAC117}"/>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10" name="n_3mainValue【保健センター・保健所】&#10;一人当たり面積">
          <a:extLst>
            <a:ext uri="{FF2B5EF4-FFF2-40B4-BE49-F238E27FC236}">
              <a16:creationId xmlns:a16="http://schemas.microsoft.com/office/drawing/2014/main" id="{9EE5FA72-4965-453C-8899-194F9673852C}"/>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a:extLst>
            <a:ext uri="{FF2B5EF4-FFF2-40B4-BE49-F238E27FC236}">
              <a16:creationId xmlns:a16="http://schemas.microsoft.com/office/drawing/2014/main" id="{80DABBFC-68E2-4525-899E-69D4E19B2E1F}"/>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6A8868CA-DD31-434B-A29E-606280700F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DEA189E9-9F56-48F4-B73F-2C128DBC19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FA55A025-75DC-4E54-811E-993194A181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6DD642FC-78DF-4848-8764-F1323E9415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4DB45C48-0D5F-4592-9EE0-0FE1E5B765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9F05E4E5-36D1-4B13-A6E7-55A0802083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6B4EB7F7-A23F-4772-8687-5EEB2249B8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DBDB181-82DF-4978-BD3D-088C4359A2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E10C1A42-EDA7-4E0D-96CC-DC391A6F41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38BE72B2-C5E4-4BD4-9029-D7AC7A854F7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A3E5C948-A11B-4983-941C-A18EC97F7E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F6F4EEAB-D1A1-4520-93FC-F3A63DAA49F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45C7C390-4F39-432D-99C3-F9B2CC950D9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2ADD5A3D-7E43-4D7E-B1A1-1A908C44DEA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3B2DC048-0B0A-413E-8E1F-30EDEF8572A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EE075BC6-3EEB-4A13-B3DE-EFD0AF438B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E7CAC4B4-62E9-43E5-89CA-31D353F70E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28DBA456-C5B7-414E-B865-A75D4A535C5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D779CAE3-3ABA-4773-BC6C-74074CDC367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8EE3C3A9-60D5-4C28-BA2C-309DF04D64E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46F9EE8F-A588-4EBD-AFA3-05B88B7547A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884FC08D-6BB4-4536-8B22-33C9F71FDA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34AC4FC8-BC8F-4A9C-B025-A9D6F2EA14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F6624C0A-FB21-4094-A772-5680622A05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BCFB8B29-83D5-44D9-ABA1-393E74E46ADD}"/>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C882AD38-8719-4E4D-AFDC-B0195A607A88}"/>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B7E71C62-6AFE-4DDD-B914-654639F6C98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DDEFC415-43C9-4DF0-B2B2-B15FB11E68CF}"/>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CFE965D4-9E00-40F2-BB07-DE92B61EFCAA}"/>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2EA5B7E-CE5C-4107-8B06-80B8B45DF6E7}"/>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B7C47F9A-4A12-44AE-8B28-8810994ACD66}"/>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5455F04E-2E00-46D0-A8BF-BF58D7B2ECAE}"/>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4B507A96-1C25-4DE3-AB65-E2603137BB52}"/>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85DE64AA-2320-482E-BD0D-6F2885CACDD8}"/>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ED251250-EF9B-4F56-AD19-3E7725A8CE7C}"/>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C9D4B2F-8976-4A9B-9F41-698F1B06DE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81C52264-F1FA-4BA4-A528-5287719EF9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3027C1B-D59A-4AC1-9004-B9C34EB71C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278C912-2686-484F-95CC-FBD404B304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F290017-6214-48C3-AFD1-62AEEA6F0D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164464</xdr:rowOff>
    </xdr:from>
    <xdr:to>
      <xdr:col>85</xdr:col>
      <xdr:colOff>177800</xdr:colOff>
      <xdr:row>81</xdr:row>
      <xdr:rowOff>94614</xdr:rowOff>
    </xdr:to>
    <xdr:sp macro="" textlink="">
      <xdr:nvSpPr>
        <xdr:cNvPr id="752" name="楕円 751">
          <a:extLst>
            <a:ext uri="{FF2B5EF4-FFF2-40B4-BE49-F238E27FC236}">
              <a16:creationId xmlns:a16="http://schemas.microsoft.com/office/drawing/2014/main" id="{656886C3-7635-4936-93E5-61E11B1E56F4}"/>
            </a:ext>
          </a:extLst>
        </xdr:cNvPr>
        <xdr:cNvSpPr/>
      </xdr:nvSpPr>
      <xdr:spPr>
        <a:xfrm>
          <a:off x="16268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15891</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25DB0871-896D-4B64-9B71-A0E76B8F7A29}"/>
            </a:ext>
          </a:extLst>
        </xdr:cNvPr>
        <xdr:cNvSpPr txBox="1"/>
      </xdr:nvSpPr>
      <xdr:spPr>
        <a:xfrm>
          <a:off x="16357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754" name="楕円 753">
          <a:extLst>
            <a:ext uri="{FF2B5EF4-FFF2-40B4-BE49-F238E27FC236}">
              <a16:creationId xmlns:a16="http://schemas.microsoft.com/office/drawing/2014/main" id="{8BAAF0C7-C62A-425B-BB13-2A81B492E289}"/>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43814</xdr:rowOff>
    </xdr:to>
    <xdr:cxnSp macro="">
      <xdr:nvCxnSpPr>
        <xdr:cNvPr id="755" name="直線コネクタ 754">
          <a:extLst>
            <a:ext uri="{FF2B5EF4-FFF2-40B4-BE49-F238E27FC236}">
              <a16:creationId xmlns:a16="http://schemas.microsoft.com/office/drawing/2014/main" id="{7C0E20D5-F06A-4D87-A080-C4EFF21FEDEB}"/>
            </a:ext>
          </a:extLst>
        </xdr:cNvPr>
        <xdr:cNvCxnSpPr/>
      </xdr:nvCxnSpPr>
      <xdr:spPr>
        <a:xfrm>
          <a:off x="15481300" y="13931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756" name="楕円 755">
          <a:extLst>
            <a:ext uri="{FF2B5EF4-FFF2-40B4-BE49-F238E27FC236}">
              <a16:creationId xmlns:a16="http://schemas.microsoft.com/office/drawing/2014/main" id="{4F9E76E7-1ED6-44B1-8E49-E3F7CB4FE998}"/>
            </a:ext>
          </a:extLst>
        </xdr:cNvPr>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43814</xdr:rowOff>
    </xdr:to>
    <xdr:cxnSp macro="">
      <xdr:nvCxnSpPr>
        <xdr:cNvPr id="757" name="直線コネクタ 756">
          <a:extLst>
            <a:ext uri="{FF2B5EF4-FFF2-40B4-BE49-F238E27FC236}">
              <a16:creationId xmlns:a16="http://schemas.microsoft.com/office/drawing/2014/main" id="{F6D2F1C4-1FC0-4B4A-8490-700D43DCCFA1}"/>
            </a:ext>
          </a:extLst>
        </xdr:cNvPr>
        <xdr:cNvCxnSpPr/>
      </xdr:nvCxnSpPr>
      <xdr:spPr>
        <a:xfrm>
          <a:off x="14592300" y="139103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58" name="楕円 757">
          <a:extLst>
            <a:ext uri="{FF2B5EF4-FFF2-40B4-BE49-F238E27FC236}">
              <a16:creationId xmlns:a16="http://schemas.microsoft.com/office/drawing/2014/main" id="{0415A1AC-288C-4BC8-824A-EE64D3121FB6}"/>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22861</xdr:rowOff>
    </xdr:to>
    <xdr:cxnSp macro="">
      <xdr:nvCxnSpPr>
        <xdr:cNvPr id="759" name="直線コネクタ 758">
          <a:extLst>
            <a:ext uri="{FF2B5EF4-FFF2-40B4-BE49-F238E27FC236}">
              <a16:creationId xmlns:a16="http://schemas.microsoft.com/office/drawing/2014/main" id="{7B0546A8-5509-4A60-8F36-9F46AF7D3B53}"/>
            </a:ext>
          </a:extLst>
        </xdr:cNvPr>
        <xdr:cNvCxnSpPr/>
      </xdr:nvCxnSpPr>
      <xdr:spPr>
        <a:xfrm>
          <a:off x="13703300" y="13879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57786</xdr:rowOff>
    </xdr:from>
    <xdr:to>
      <xdr:col>67</xdr:col>
      <xdr:colOff>101600</xdr:colOff>
      <xdr:row>80</xdr:row>
      <xdr:rowOff>159386</xdr:rowOff>
    </xdr:to>
    <xdr:sp macro="" textlink="">
      <xdr:nvSpPr>
        <xdr:cNvPr id="760" name="楕円 759">
          <a:extLst>
            <a:ext uri="{FF2B5EF4-FFF2-40B4-BE49-F238E27FC236}">
              <a16:creationId xmlns:a16="http://schemas.microsoft.com/office/drawing/2014/main" id="{194F6CE4-3085-4127-B3C4-875158CDFF95}"/>
            </a:ext>
          </a:extLst>
        </xdr:cNvPr>
        <xdr:cNvSpPr/>
      </xdr:nvSpPr>
      <xdr:spPr>
        <a:xfrm>
          <a:off x="1276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108586</xdr:rowOff>
    </xdr:from>
    <xdr:to>
      <xdr:col>71</xdr:col>
      <xdr:colOff>177800</xdr:colOff>
      <xdr:row>80</xdr:row>
      <xdr:rowOff>163830</xdr:rowOff>
    </xdr:to>
    <xdr:cxnSp macro="">
      <xdr:nvCxnSpPr>
        <xdr:cNvPr id="761" name="直線コネクタ 760">
          <a:extLst>
            <a:ext uri="{FF2B5EF4-FFF2-40B4-BE49-F238E27FC236}">
              <a16:creationId xmlns:a16="http://schemas.microsoft.com/office/drawing/2014/main" id="{36BDFF51-0F37-41CC-B34D-5911EDA8385B}"/>
            </a:ext>
          </a:extLst>
        </xdr:cNvPr>
        <xdr:cNvCxnSpPr/>
      </xdr:nvCxnSpPr>
      <xdr:spPr>
        <a:xfrm>
          <a:off x="12814300" y="138245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8F452B8B-A507-4E05-B699-EB4F93013EB5}"/>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82935CE8-5279-4D48-AB0D-CCB07940C68F}"/>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D2DF604E-45E7-4F4A-8140-B4567CA010FC}"/>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871E65D0-2D71-46CE-B573-4667001C5E44}"/>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766" name="n_1mainValue【消防施設】&#10;有形固定資産減価償却率">
          <a:extLst>
            <a:ext uri="{FF2B5EF4-FFF2-40B4-BE49-F238E27FC236}">
              <a16:creationId xmlns:a16="http://schemas.microsoft.com/office/drawing/2014/main" id="{7AB08AF1-5141-4C99-9F5E-D44C53AE1EE7}"/>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767" name="n_2mainValue【消防施設】&#10;有形固定資産減価償却率">
          <a:extLst>
            <a:ext uri="{FF2B5EF4-FFF2-40B4-BE49-F238E27FC236}">
              <a16:creationId xmlns:a16="http://schemas.microsoft.com/office/drawing/2014/main" id="{BDB62DBE-22DC-4AAA-B4FD-67CEED7B00ED}"/>
            </a:ext>
          </a:extLst>
        </xdr:cNvPr>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68" name="n_3mainValue【消防施設】&#10;有形固定資産減価償却率">
          <a:extLst>
            <a:ext uri="{FF2B5EF4-FFF2-40B4-BE49-F238E27FC236}">
              <a16:creationId xmlns:a16="http://schemas.microsoft.com/office/drawing/2014/main" id="{F1B8C73F-5EF6-4104-951B-ADC51D9999C1}"/>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769" name="n_4mainValue【消防施設】&#10;有形固定資産減価償却率">
          <a:extLst>
            <a:ext uri="{FF2B5EF4-FFF2-40B4-BE49-F238E27FC236}">
              <a16:creationId xmlns:a16="http://schemas.microsoft.com/office/drawing/2014/main" id="{111183EE-3BC8-4CDF-9696-A30B72DD37D6}"/>
            </a:ext>
          </a:extLst>
        </xdr:cNvPr>
        <xdr:cNvSpPr txBox="1"/>
      </xdr:nvSpPr>
      <xdr:spPr>
        <a:xfrm>
          <a:off x="12611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84C0189C-DDD1-45E9-AD55-B7C8B493D7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6808165-405E-4268-B5B6-4884763F0D0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F200240C-E4F8-4895-B457-B54635FDAC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5148D32A-8202-4C2C-8A8D-A5AF602BD5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553295AD-CA3C-4A7F-8AEE-D88FDD3115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E2D1D05F-9A52-4DE0-A08B-8F4597AF0D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7D446AC6-4996-417C-9EA3-CA868A4E57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AE907765-E6B6-4C6D-B11C-A27C981773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FCCE53F-A37F-426C-B6E2-25E2AEC43F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9E22A52B-9C2A-4BCC-96A8-2B4C6F730C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75AD4240-8327-4A74-A4B1-E7EF278CA6C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1E3A5843-367F-4781-9463-6813248A88E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E5D21D96-10FE-4D79-B03F-A938E816083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5E03F66B-A24D-4B40-B32D-C6C6A6E1E56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5E56804E-074B-4497-B410-3239257E094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C585D2E-2248-4F10-8300-69D66BB4452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1DBAEDA3-B3B8-4097-B2E4-7AF39CC77AA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16C22580-8732-4A25-B20C-1867C8365A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8C4A08CE-BBAF-4D1D-95DE-92383B6FD6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9B07293F-9D12-47BB-B94D-C248F65BA7F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982AFB44-0C6C-458B-AE9A-AF85B7F44D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62E62FD5-A865-402A-981B-866ACFCB5A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99F66ED8-E3E0-4357-B763-0EE90A0818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8C8916F7-BCA2-4055-AC7D-B484239113DA}"/>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A1CCE616-37BA-4C73-9C99-9B49D99616AE}"/>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1C5A2F91-AE1E-456F-B1DC-70FE2B4376E4}"/>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1C267AE-9E74-4C9A-AF10-A976B7F0B5E8}"/>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57C29C25-F2ED-4C84-8D4B-792695FD6B3D}"/>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13C8F3B7-4109-4674-A49F-D8F2C2AE1EC3}"/>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640AF37E-2F7F-4B29-99DA-8859AAD44C4E}"/>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7146B550-ACE2-48C1-8B72-588B268A024E}"/>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A1B4EBC7-D7CF-4D34-BBF2-36BFC8C20158}"/>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447C4DF3-08CB-4228-BDAD-EAF49CD43AED}"/>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A8B4286-0CAE-42C3-A9DC-0268B3D83A08}"/>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63066418-AC63-47C4-8E84-F598EDD37A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29051FA-CA72-47FC-BFA6-47BE588D51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FD3B5CB6-FD2D-487F-A762-9136788E3AB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DF5173B-237B-45D2-91B8-B24B4F653B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EC8BFE98-DE13-4A24-9E90-75AF9B3730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a:extLst>
            <a:ext uri="{FF2B5EF4-FFF2-40B4-BE49-F238E27FC236}">
              <a16:creationId xmlns:a16="http://schemas.microsoft.com/office/drawing/2014/main" id="{1971904F-2E0B-4190-ADE8-021A71143827}"/>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D4DF474D-B2BF-4506-893F-1D88F28E8F9D}"/>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1" name="楕円 810">
          <a:extLst>
            <a:ext uri="{FF2B5EF4-FFF2-40B4-BE49-F238E27FC236}">
              <a16:creationId xmlns:a16="http://schemas.microsoft.com/office/drawing/2014/main" id="{A506B014-482F-46BC-BFC1-DB78063A5FD7}"/>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12" name="直線コネクタ 811">
          <a:extLst>
            <a:ext uri="{FF2B5EF4-FFF2-40B4-BE49-F238E27FC236}">
              <a16:creationId xmlns:a16="http://schemas.microsoft.com/office/drawing/2014/main" id="{06AB4AC7-0B9A-44A3-A521-1C569D8AC545}"/>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13" name="楕円 812">
          <a:extLst>
            <a:ext uri="{FF2B5EF4-FFF2-40B4-BE49-F238E27FC236}">
              <a16:creationId xmlns:a16="http://schemas.microsoft.com/office/drawing/2014/main" id="{4C580FFA-4129-447C-AF17-3A8B982B2296}"/>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14" name="直線コネクタ 813">
          <a:extLst>
            <a:ext uri="{FF2B5EF4-FFF2-40B4-BE49-F238E27FC236}">
              <a16:creationId xmlns:a16="http://schemas.microsoft.com/office/drawing/2014/main" id="{8F59BF2D-0AA5-47FA-A0CA-C9EB62D8532F}"/>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a:extLst>
            <a:ext uri="{FF2B5EF4-FFF2-40B4-BE49-F238E27FC236}">
              <a16:creationId xmlns:a16="http://schemas.microsoft.com/office/drawing/2014/main" id="{97C46B3B-AE6A-460E-BD21-B9E05B7370E6}"/>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16" name="直線コネクタ 815">
          <a:extLst>
            <a:ext uri="{FF2B5EF4-FFF2-40B4-BE49-F238E27FC236}">
              <a16:creationId xmlns:a16="http://schemas.microsoft.com/office/drawing/2014/main" id="{DFAF17BE-2BA8-4EC9-8E52-1D7296FFDA9E}"/>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817" name="楕円 816">
          <a:extLst>
            <a:ext uri="{FF2B5EF4-FFF2-40B4-BE49-F238E27FC236}">
              <a16:creationId xmlns:a16="http://schemas.microsoft.com/office/drawing/2014/main" id="{2D08C182-3711-4034-810E-555C02EFCC2C}"/>
            </a:ext>
          </a:extLst>
        </xdr:cNvPr>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86</xdr:row>
      <xdr:rowOff>63500</xdr:rowOff>
    </xdr:to>
    <xdr:cxnSp macro="">
      <xdr:nvCxnSpPr>
        <xdr:cNvPr id="818" name="直線コネクタ 817">
          <a:extLst>
            <a:ext uri="{FF2B5EF4-FFF2-40B4-BE49-F238E27FC236}">
              <a16:creationId xmlns:a16="http://schemas.microsoft.com/office/drawing/2014/main" id="{0348253D-4B2F-4FB8-A669-8068EB10A8CB}"/>
            </a:ext>
          </a:extLst>
        </xdr:cNvPr>
        <xdr:cNvCxnSpPr/>
      </xdr:nvCxnSpPr>
      <xdr:spPr>
        <a:xfrm flipV="1">
          <a:off x="18656300" y="144018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C2DC483B-3324-41A3-9E40-3C90FE9B4D0F}"/>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8E41747F-C047-460F-959D-1189516E926C}"/>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1CE450BE-02C8-48DE-A436-9514A2C55E22}"/>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7CF148E3-49EE-4D89-A2C0-3F3FC583DAB5}"/>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23" name="n_1mainValue【消防施設】&#10;一人当たり面積">
          <a:extLst>
            <a:ext uri="{FF2B5EF4-FFF2-40B4-BE49-F238E27FC236}">
              <a16:creationId xmlns:a16="http://schemas.microsoft.com/office/drawing/2014/main" id="{4D0DBF9B-198C-403D-A56B-A69BBAA251DA}"/>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4" name="n_2mainValue【消防施設】&#10;一人当たり面積">
          <a:extLst>
            <a:ext uri="{FF2B5EF4-FFF2-40B4-BE49-F238E27FC236}">
              <a16:creationId xmlns:a16="http://schemas.microsoft.com/office/drawing/2014/main" id="{D71DCC2E-8689-4622-9C99-0A50AC7865DD}"/>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882B226A-D1A9-44AA-9AE8-B06E30427F47}"/>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105427</xdr:rowOff>
    </xdr:from>
    <xdr:ext cx="469744" cy="259045"/>
    <xdr:sp macro="" textlink="">
      <xdr:nvSpPr>
        <xdr:cNvPr id="826" name="n_4mainValue【消防施設】&#10;一人当たり面積">
          <a:extLst>
            <a:ext uri="{FF2B5EF4-FFF2-40B4-BE49-F238E27FC236}">
              <a16:creationId xmlns:a16="http://schemas.microsoft.com/office/drawing/2014/main" id="{28ACFCCF-6101-46E3-AFED-347AA47338B4}"/>
            </a:ext>
          </a:extLst>
        </xdr:cNvPr>
        <xdr:cNvSpPr txBox="1"/>
      </xdr:nvSpPr>
      <xdr:spPr>
        <a:xfrm>
          <a:off x="18421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814E6EE8-C9E5-4BC5-ADBE-5A706B7777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67461B2E-7403-4113-8426-9F2C72B5CC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6DC8872D-7583-42A5-A09E-FBE3B0206B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EB01C8D0-347F-4F72-9D76-16836C027C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584D98A8-64A8-42B1-9A33-5BCC013E17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5869D987-ADEA-4F77-B585-A87E149193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109E2782-2DE4-463E-82B1-64D8909BA4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F7C980D2-3C21-46A7-867E-EABA5070CC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6467AC73-75F0-424F-997C-BB5F1C4CA4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A5EDDB61-4F69-442A-96AC-9E6442D183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ACBE8F62-E3F2-4B2A-9D08-4DC5DC8755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411922EF-EB50-486D-B879-86F95A62DF1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CD6ED334-792E-4182-846F-DB556AAED91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20FAC975-CAAB-4598-A729-E3AF526ED1B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3CD9FC1-DCF7-4412-9E44-62079129B7B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7F440746-74BD-473F-A43D-DA658AFEB18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D3B1C97E-26E5-4151-8DCC-9BD7A18D6AD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F1EAA008-55F6-4F50-BBD4-F9ACB6777F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A494752A-750A-480B-A1D6-F5EAB26864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D201D2FB-6021-46E6-8F29-F4B5B9873F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C194AD24-0EF2-441A-B55E-9F5FC9494ED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BE7756F7-B6D2-47BE-81EB-0A94B7DC0C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96D7A585-694E-4E41-B67D-0F31D9695E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5CF07F7C-9618-4E9B-996F-21FD5925E6BB}"/>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41BBEAC2-9FF8-4298-BEAD-057BCEAAD7C4}"/>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6ADB2722-C6C0-4E2A-8AF6-4B302F648DAD}"/>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D078EFE5-2114-4DF0-9E32-6453CB9D60ED}"/>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8C03EE33-0A3B-41A8-8C79-D0F0D35A6843}"/>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249845F0-4E98-41A7-92C5-8D23228716D7}"/>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E83325D-3038-4868-93BD-1E6BFFD36041}"/>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AE971113-2782-4F01-AD9F-E9BC0642B361}"/>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51E3AC3E-E1A4-44E5-A2AD-FD836E286FDA}"/>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212819B7-2715-4A75-BBE1-E70EB6BC6481}"/>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E2E4FCC6-39F8-4C11-8C54-2E9D76D2D7CE}"/>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DEA18A75-F3C0-459B-A8EB-4BEF1E2922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D2F146E1-796A-47C6-8B21-ACF685E154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EFE574C0-E427-44B3-B2DA-7B5C82E8C5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4C64B94A-AB75-4DAC-AAC3-1E7FB59615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991CA21-3E83-4DF3-862F-9DA8D2271B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866" name="楕円 865">
          <a:extLst>
            <a:ext uri="{FF2B5EF4-FFF2-40B4-BE49-F238E27FC236}">
              <a16:creationId xmlns:a16="http://schemas.microsoft.com/office/drawing/2014/main" id="{506D93AB-B409-4599-A046-29919C71FE7E}"/>
            </a:ext>
          </a:extLst>
        </xdr:cNvPr>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867" name="【庁舎】&#10;有形固定資産減価償却率該当値テキスト">
          <a:extLst>
            <a:ext uri="{FF2B5EF4-FFF2-40B4-BE49-F238E27FC236}">
              <a16:creationId xmlns:a16="http://schemas.microsoft.com/office/drawing/2014/main" id="{34268A11-6DAF-4CCD-A62F-73E5046B595C}"/>
            </a:ext>
          </a:extLst>
        </xdr:cNvPr>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19686</xdr:rowOff>
    </xdr:from>
    <xdr:to>
      <xdr:col>81</xdr:col>
      <xdr:colOff>101600</xdr:colOff>
      <xdr:row>106</xdr:row>
      <xdr:rowOff>121286</xdr:rowOff>
    </xdr:to>
    <xdr:sp macro="" textlink="">
      <xdr:nvSpPr>
        <xdr:cNvPr id="868" name="楕円 867">
          <a:extLst>
            <a:ext uri="{FF2B5EF4-FFF2-40B4-BE49-F238E27FC236}">
              <a16:creationId xmlns:a16="http://schemas.microsoft.com/office/drawing/2014/main" id="{3A739710-7D07-45CA-B965-6870748AA98B}"/>
            </a:ext>
          </a:extLst>
        </xdr:cNvPr>
        <xdr:cNvSpPr/>
      </xdr:nvSpPr>
      <xdr:spPr>
        <a:xfrm>
          <a:off x="15430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70486</xdr:rowOff>
    </xdr:from>
    <xdr:to>
      <xdr:col>85</xdr:col>
      <xdr:colOff>127000</xdr:colOff>
      <xdr:row>106</xdr:row>
      <xdr:rowOff>104775</xdr:rowOff>
    </xdr:to>
    <xdr:cxnSp macro="">
      <xdr:nvCxnSpPr>
        <xdr:cNvPr id="869" name="直線コネクタ 868">
          <a:extLst>
            <a:ext uri="{FF2B5EF4-FFF2-40B4-BE49-F238E27FC236}">
              <a16:creationId xmlns:a16="http://schemas.microsoft.com/office/drawing/2014/main" id="{282E89E9-67CF-465A-B569-0524395F5FB0}"/>
            </a:ext>
          </a:extLst>
        </xdr:cNvPr>
        <xdr:cNvCxnSpPr/>
      </xdr:nvCxnSpPr>
      <xdr:spPr>
        <a:xfrm>
          <a:off x="15481300" y="18244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636</xdr:rowOff>
    </xdr:from>
    <xdr:to>
      <xdr:col>76</xdr:col>
      <xdr:colOff>165100</xdr:colOff>
      <xdr:row>106</xdr:row>
      <xdr:rowOff>102236</xdr:rowOff>
    </xdr:to>
    <xdr:sp macro="" textlink="">
      <xdr:nvSpPr>
        <xdr:cNvPr id="870" name="楕円 869">
          <a:extLst>
            <a:ext uri="{FF2B5EF4-FFF2-40B4-BE49-F238E27FC236}">
              <a16:creationId xmlns:a16="http://schemas.microsoft.com/office/drawing/2014/main" id="{C461B444-F1DF-4CC9-97DB-5E769470575E}"/>
            </a:ext>
          </a:extLst>
        </xdr:cNvPr>
        <xdr:cNvSpPr/>
      </xdr:nvSpPr>
      <xdr:spPr>
        <a:xfrm>
          <a:off x="14541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51436</xdr:rowOff>
    </xdr:from>
    <xdr:to>
      <xdr:col>81</xdr:col>
      <xdr:colOff>50800</xdr:colOff>
      <xdr:row>106</xdr:row>
      <xdr:rowOff>70486</xdr:rowOff>
    </xdr:to>
    <xdr:cxnSp macro="">
      <xdr:nvCxnSpPr>
        <xdr:cNvPr id="871" name="直線コネクタ 870">
          <a:extLst>
            <a:ext uri="{FF2B5EF4-FFF2-40B4-BE49-F238E27FC236}">
              <a16:creationId xmlns:a16="http://schemas.microsoft.com/office/drawing/2014/main" id="{077ACF31-C1A9-470F-B9B9-6C565E7CA4B0}"/>
            </a:ext>
          </a:extLst>
        </xdr:cNvPr>
        <xdr:cNvCxnSpPr/>
      </xdr:nvCxnSpPr>
      <xdr:spPr>
        <a:xfrm>
          <a:off x="14592300" y="18225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872" name="楕円 871">
          <a:extLst>
            <a:ext uri="{FF2B5EF4-FFF2-40B4-BE49-F238E27FC236}">
              <a16:creationId xmlns:a16="http://schemas.microsoft.com/office/drawing/2014/main" id="{A4D18AE5-EAF8-4157-85D5-16C922F4DEC5}"/>
            </a:ext>
          </a:extLst>
        </xdr:cNvPr>
        <xdr:cNvSpPr/>
      </xdr:nvSpPr>
      <xdr:spPr>
        <a:xfrm>
          <a:off x="1365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34289</xdr:rowOff>
    </xdr:from>
    <xdr:to>
      <xdr:col>76</xdr:col>
      <xdr:colOff>114300</xdr:colOff>
      <xdr:row>106</xdr:row>
      <xdr:rowOff>51436</xdr:rowOff>
    </xdr:to>
    <xdr:cxnSp macro="">
      <xdr:nvCxnSpPr>
        <xdr:cNvPr id="873" name="直線コネクタ 872">
          <a:extLst>
            <a:ext uri="{FF2B5EF4-FFF2-40B4-BE49-F238E27FC236}">
              <a16:creationId xmlns:a16="http://schemas.microsoft.com/office/drawing/2014/main" id="{93F61111-F209-4A44-87CB-429642BBB0EA}"/>
            </a:ext>
          </a:extLst>
        </xdr:cNvPr>
        <xdr:cNvCxnSpPr/>
      </xdr:nvCxnSpPr>
      <xdr:spPr>
        <a:xfrm>
          <a:off x="13703300" y="182079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874" name="楕円 873">
          <a:extLst>
            <a:ext uri="{FF2B5EF4-FFF2-40B4-BE49-F238E27FC236}">
              <a16:creationId xmlns:a16="http://schemas.microsoft.com/office/drawing/2014/main" id="{C8BA56F8-6DDF-45BD-A1C4-F6B303226349}"/>
            </a:ext>
          </a:extLst>
        </xdr:cNvPr>
        <xdr:cNvSpPr/>
      </xdr:nvSpPr>
      <xdr:spPr>
        <a:xfrm>
          <a:off x="1276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34289</xdr:rowOff>
    </xdr:to>
    <xdr:cxnSp macro="">
      <xdr:nvCxnSpPr>
        <xdr:cNvPr id="875" name="直線コネクタ 874">
          <a:extLst>
            <a:ext uri="{FF2B5EF4-FFF2-40B4-BE49-F238E27FC236}">
              <a16:creationId xmlns:a16="http://schemas.microsoft.com/office/drawing/2014/main" id="{17EBD15B-1CBE-46F0-B36D-6F90DE6B6435}"/>
            </a:ext>
          </a:extLst>
        </xdr:cNvPr>
        <xdr:cNvCxnSpPr/>
      </xdr:nvCxnSpPr>
      <xdr:spPr>
        <a:xfrm>
          <a:off x="12814300" y="181756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762C0F6A-7F79-427F-8951-5FC875F18657}"/>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22C9E794-D7A4-4556-BB53-3B20C6065703}"/>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4DE01A3E-2722-46E1-AFFD-EE693EE2E905}"/>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DC98C86F-3E0A-431D-AEF3-78F78794FB33}"/>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112413</xdr:rowOff>
    </xdr:from>
    <xdr:ext cx="405111" cy="259045"/>
    <xdr:sp macro="" textlink="">
      <xdr:nvSpPr>
        <xdr:cNvPr id="880" name="n_1mainValue【庁舎】&#10;有形固定資産減価償却率">
          <a:extLst>
            <a:ext uri="{FF2B5EF4-FFF2-40B4-BE49-F238E27FC236}">
              <a16:creationId xmlns:a16="http://schemas.microsoft.com/office/drawing/2014/main" id="{A2723150-B3BC-4FEB-A842-BC57EB9E632E}"/>
            </a:ext>
          </a:extLst>
        </xdr:cNvPr>
        <xdr:cNvSpPr txBox="1"/>
      </xdr:nvSpPr>
      <xdr:spPr>
        <a:xfrm>
          <a:off x="152660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93363</xdr:rowOff>
    </xdr:from>
    <xdr:ext cx="405111" cy="259045"/>
    <xdr:sp macro="" textlink="">
      <xdr:nvSpPr>
        <xdr:cNvPr id="881" name="n_2mainValue【庁舎】&#10;有形固定資産減価償却率">
          <a:extLst>
            <a:ext uri="{FF2B5EF4-FFF2-40B4-BE49-F238E27FC236}">
              <a16:creationId xmlns:a16="http://schemas.microsoft.com/office/drawing/2014/main" id="{BC4BDCE6-76BE-4C51-A604-E859E646C92A}"/>
            </a:ext>
          </a:extLst>
        </xdr:cNvPr>
        <xdr:cNvSpPr txBox="1"/>
      </xdr:nvSpPr>
      <xdr:spPr>
        <a:xfrm>
          <a:off x="14389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882" name="n_3mainValue【庁舎】&#10;有形固定資産減価償却率">
          <a:extLst>
            <a:ext uri="{FF2B5EF4-FFF2-40B4-BE49-F238E27FC236}">
              <a16:creationId xmlns:a16="http://schemas.microsoft.com/office/drawing/2014/main" id="{3A432DEF-0069-4EAA-B217-299481E41C85}"/>
            </a:ext>
          </a:extLst>
        </xdr:cNvPr>
        <xdr:cNvSpPr txBox="1"/>
      </xdr:nvSpPr>
      <xdr:spPr>
        <a:xfrm>
          <a:off x="13500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883" name="n_4mainValue【庁舎】&#10;有形固定資産減価償却率">
          <a:extLst>
            <a:ext uri="{FF2B5EF4-FFF2-40B4-BE49-F238E27FC236}">
              <a16:creationId xmlns:a16="http://schemas.microsoft.com/office/drawing/2014/main" id="{1D1FBA7C-587E-404C-9011-92AA48AE7793}"/>
            </a:ext>
          </a:extLst>
        </xdr:cNvPr>
        <xdr:cNvSpPr txBox="1"/>
      </xdr:nvSpPr>
      <xdr:spPr>
        <a:xfrm>
          <a:off x="12611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D11D15F3-4549-4755-A306-85C35151B1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D66251F6-01BE-4F2E-B947-D97FEC22D9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842B72A2-4BDC-4B1A-8C71-F33B6C4128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8C054C40-88E2-41C7-9297-F2C0758562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A2FCE1FA-7DCA-40AD-A191-94D0AD7256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19F9178F-7F80-4D1C-9AF7-44D5DF6157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257E674C-8A29-414A-9A57-AC2AB8B3F0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1B631863-6681-4583-A0EF-59BEABDC31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AB11EC4A-0B55-41FB-BC6D-2F626A8506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3CA46B97-AB71-4DC2-92A0-661886C93A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E837D553-2B46-4D9F-9F07-1AFADA35195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C52F2CE1-2622-48EC-B13F-53CF13A20D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68DD0FC9-9EBD-4CF0-98BE-637DB5BEBCF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41FCE116-1E48-4C19-A972-A4D35743C2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D125B12A-7DDA-45FD-8B82-4DAE3122D4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9B96605A-C0E1-4625-9415-2CB4F99215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34AB4BC9-DEE3-48A5-A06F-71E1FD6F4AB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FE1C9F7-0E9B-4E41-8E7C-F88B279061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6CE68C6-12A7-44A9-9313-E354322CEF0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E541EB4D-963F-40A9-A44D-F475FD1D780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3B531B7E-2869-464A-8379-E9BF45454E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800741C6-8A4B-4982-8142-C885019417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D3BB883C-AE6E-4935-889D-26E10C2ADD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2856FA5A-6147-4D43-8DB7-43D107895333}"/>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AB87C0FB-CC9E-4D94-99A2-5735C3BD05E7}"/>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1752D13E-D74B-428B-B40D-6EBE79FBE0B5}"/>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74EB190C-604E-46E2-AF07-39B002A37864}"/>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4032724B-2968-4C84-AC06-ED763B102FA3}"/>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D925F226-0551-4C94-BA73-290CCC86BE91}"/>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B6875BBB-87CE-4AE9-9C82-F448D3595264}"/>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400AA6DF-ADFA-44A8-8DB8-795019D87ECD}"/>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30B2FC7D-354D-4A3F-97CE-3EA681968DD7}"/>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E5158D9A-04F8-4135-AE6E-24147DA4A3AA}"/>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66488319-DD40-4626-A578-50358CE09C8D}"/>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C13DC93A-C8A8-4574-A63C-C4DFB37A8B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DCD53A4-40B9-4C73-A5A8-0B1BED6DC5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6579B2B-A019-42E6-97D8-D0C5F0C591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E8CBEBF9-E5FC-4145-9ECC-7003C3C548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B7AF54C-0AC9-43CB-A7C4-5C7F08E5A12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3" name="楕円 922">
          <a:extLst>
            <a:ext uri="{FF2B5EF4-FFF2-40B4-BE49-F238E27FC236}">
              <a16:creationId xmlns:a16="http://schemas.microsoft.com/office/drawing/2014/main" id="{C8A28D3D-3648-491C-B5FA-55F076FD20C1}"/>
            </a:ext>
          </a:extLst>
        </xdr:cNvPr>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24" name="【庁舎】&#10;一人当たり面積該当値テキスト">
          <a:extLst>
            <a:ext uri="{FF2B5EF4-FFF2-40B4-BE49-F238E27FC236}">
              <a16:creationId xmlns:a16="http://schemas.microsoft.com/office/drawing/2014/main" id="{F51129C0-B360-4F43-915A-B271655DC370}"/>
            </a:ext>
          </a:extLst>
        </xdr:cNvPr>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25" name="楕円 924">
          <a:extLst>
            <a:ext uri="{FF2B5EF4-FFF2-40B4-BE49-F238E27FC236}">
              <a16:creationId xmlns:a16="http://schemas.microsoft.com/office/drawing/2014/main" id="{7F874D59-FDC1-4A68-81FF-4F805360DBF4}"/>
            </a:ext>
          </a:extLst>
        </xdr:cNvPr>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140970</xdr:rowOff>
    </xdr:to>
    <xdr:cxnSp macro="">
      <xdr:nvCxnSpPr>
        <xdr:cNvPr id="926" name="直線コネクタ 925">
          <a:extLst>
            <a:ext uri="{FF2B5EF4-FFF2-40B4-BE49-F238E27FC236}">
              <a16:creationId xmlns:a16="http://schemas.microsoft.com/office/drawing/2014/main" id="{0647EFDB-9038-484B-A0B9-6D7DDB642A3A}"/>
            </a:ext>
          </a:extLst>
        </xdr:cNvPr>
        <xdr:cNvCxnSpPr/>
      </xdr:nvCxnSpPr>
      <xdr:spPr>
        <a:xfrm flipV="1">
          <a:off x="21323300" y="18139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927" name="楕円 926">
          <a:extLst>
            <a:ext uri="{FF2B5EF4-FFF2-40B4-BE49-F238E27FC236}">
              <a16:creationId xmlns:a16="http://schemas.microsoft.com/office/drawing/2014/main" id="{0AE55802-BABF-4706-9A03-45ACCF2C82D8}"/>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144780</xdr:rowOff>
    </xdr:to>
    <xdr:cxnSp macro="">
      <xdr:nvCxnSpPr>
        <xdr:cNvPr id="928" name="直線コネクタ 927">
          <a:extLst>
            <a:ext uri="{FF2B5EF4-FFF2-40B4-BE49-F238E27FC236}">
              <a16:creationId xmlns:a16="http://schemas.microsoft.com/office/drawing/2014/main" id="{3EF5DDAE-6EDC-4A1E-B015-E1B0B8E406F8}"/>
            </a:ext>
          </a:extLst>
        </xdr:cNvPr>
        <xdr:cNvCxnSpPr/>
      </xdr:nvCxnSpPr>
      <xdr:spPr>
        <a:xfrm flipV="1">
          <a:off x="20434300" y="1814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29" name="楕円 928">
          <a:extLst>
            <a:ext uri="{FF2B5EF4-FFF2-40B4-BE49-F238E27FC236}">
              <a16:creationId xmlns:a16="http://schemas.microsoft.com/office/drawing/2014/main" id="{FF6ECC42-FA3B-4AAC-A6A3-E7E009F00AD0}"/>
            </a:ext>
          </a:extLst>
        </xdr:cNvPr>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148589</xdr:rowOff>
    </xdr:to>
    <xdr:cxnSp macro="">
      <xdr:nvCxnSpPr>
        <xdr:cNvPr id="930" name="直線コネクタ 929">
          <a:extLst>
            <a:ext uri="{FF2B5EF4-FFF2-40B4-BE49-F238E27FC236}">
              <a16:creationId xmlns:a16="http://schemas.microsoft.com/office/drawing/2014/main" id="{20323BA8-4268-4C7C-AD9A-55B045E5A224}"/>
            </a:ext>
          </a:extLst>
        </xdr:cNvPr>
        <xdr:cNvCxnSpPr/>
      </xdr:nvCxnSpPr>
      <xdr:spPr>
        <a:xfrm flipV="1">
          <a:off x="19545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101600</xdr:rowOff>
    </xdr:from>
    <xdr:to>
      <xdr:col>98</xdr:col>
      <xdr:colOff>38100</xdr:colOff>
      <xdr:row>106</xdr:row>
      <xdr:rowOff>31750</xdr:rowOff>
    </xdr:to>
    <xdr:sp macro="" textlink="">
      <xdr:nvSpPr>
        <xdr:cNvPr id="931" name="楕円 930">
          <a:extLst>
            <a:ext uri="{FF2B5EF4-FFF2-40B4-BE49-F238E27FC236}">
              <a16:creationId xmlns:a16="http://schemas.microsoft.com/office/drawing/2014/main" id="{78DA81C5-0E07-4AFA-8802-ABD032382A21}"/>
            </a:ext>
          </a:extLst>
        </xdr:cNvPr>
        <xdr:cNvSpPr/>
      </xdr:nvSpPr>
      <xdr:spPr>
        <a:xfrm>
          <a:off x="18605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152400</xdr:rowOff>
    </xdr:to>
    <xdr:cxnSp macro="">
      <xdr:nvCxnSpPr>
        <xdr:cNvPr id="932" name="直線コネクタ 931">
          <a:extLst>
            <a:ext uri="{FF2B5EF4-FFF2-40B4-BE49-F238E27FC236}">
              <a16:creationId xmlns:a16="http://schemas.microsoft.com/office/drawing/2014/main" id="{181892D2-A5E7-464A-9984-C0D1D0E690B6}"/>
            </a:ext>
          </a:extLst>
        </xdr:cNvPr>
        <xdr:cNvCxnSpPr/>
      </xdr:nvCxnSpPr>
      <xdr:spPr>
        <a:xfrm flipV="1">
          <a:off x="18656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821F6104-3CD7-4CF5-BFE9-5A89720F9B7D}"/>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a:extLst>
            <a:ext uri="{FF2B5EF4-FFF2-40B4-BE49-F238E27FC236}">
              <a16:creationId xmlns:a16="http://schemas.microsoft.com/office/drawing/2014/main" id="{E2CF5A52-BFB9-42E4-8E2D-553E165BA76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a:extLst>
            <a:ext uri="{FF2B5EF4-FFF2-40B4-BE49-F238E27FC236}">
              <a16:creationId xmlns:a16="http://schemas.microsoft.com/office/drawing/2014/main" id="{80E40FC5-0480-45A2-96DF-669842B448D4}"/>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a:extLst>
            <a:ext uri="{FF2B5EF4-FFF2-40B4-BE49-F238E27FC236}">
              <a16:creationId xmlns:a16="http://schemas.microsoft.com/office/drawing/2014/main" id="{B76421F6-8DC6-48AA-B6B7-3B4FFEA7AA92}"/>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937" name="n_1mainValue【庁舎】&#10;一人当たり面積">
          <a:extLst>
            <a:ext uri="{FF2B5EF4-FFF2-40B4-BE49-F238E27FC236}">
              <a16:creationId xmlns:a16="http://schemas.microsoft.com/office/drawing/2014/main" id="{7BB7D205-09D4-41BD-811A-80B5B24BCACA}"/>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938" name="n_2mainValue【庁舎】&#10;一人当たり面積">
          <a:extLst>
            <a:ext uri="{FF2B5EF4-FFF2-40B4-BE49-F238E27FC236}">
              <a16:creationId xmlns:a16="http://schemas.microsoft.com/office/drawing/2014/main" id="{CC937A61-9959-4D9D-A293-6908F35CB8BB}"/>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39" name="n_3mainValue【庁舎】&#10;一人当たり面積">
          <a:extLst>
            <a:ext uri="{FF2B5EF4-FFF2-40B4-BE49-F238E27FC236}">
              <a16:creationId xmlns:a16="http://schemas.microsoft.com/office/drawing/2014/main" id="{39C98B66-A6D3-4A1F-9A6C-7DCFF48CE49E}"/>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22877</xdr:rowOff>
    </xdr:from>
    <xdr:ext cx="469744" cy="259045"/>
    <xdr:sp macro="" textlink="">
      <xdr:nvSpPr>
        <xdr:cNvPr id="940" name="n_4mainValue【庁舎】&#10;一人当たり面積">
          <a:extLst>
            <a:ext uri="{FF2B5EF4-FFF2-40B4-BE49-F238E27FC236}">
              <a16:creationId xmlns:a16="http://schemas.microsoft.com/office/drawing/2014/main" id="{0B026187-AB85-4B26-A335-88EB03C10425}"/>
            </a:ext>
          </a:extLst>
        </xdr:cNvPr>
        <xdr:cNvSpPr txBox="1"/>
      </xdr:nvSpPr>
      <xdr:spPr>
        <a:xfrm>
          <a:off x="18421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61FE6F7F-AF7B-4621-A68F-0CB215ACC3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C8833711-5979-46D3-B977-6B256EFD31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C57F501D-3C99-474D-805B-FCB5FF800D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ほとんどの類型において、有形固定資産減価償却率は類似団体平均を下回っているものの、図書館、庁舎、一般廃棄物処理施設においては、類似団体平均を若干上回っている。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年～平成８年の間に３館建設されており、一部の施設においては、耐用年数である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年を迎えようとしている。いずれの図書館も、公共施設保有最適化・長寿命化長期計画等に基づき、</a:t>
          </a:r>
        </a:p>
        <a:p>
          <a:r>
            <a:rPr kumimoji="1" lang="ja-JP" altLang="en-US" sz="1300">
              <a:latin typeface="ＭＳ Ｐゴシック" panose="020B0600070205080204" pitchFamily="50" charset="-128"/>
              <a:ea typeface="ＭＳ Ｐゴシック" panose="020B0600070205080204" pitchFamily="50" charset="-128"/>
            </a:rPr>
            <a:t>計画的な修繕の実施や大規模改修を行うこととしているが、そのうちのもっとも古い図書館については、大規模改修に着手したところであり、引き続き、残りの施設と含めて長寿命化と適正な施設維持管理を行っていく。</a:t>
          </a:r>
        </a:p>
        <a:p>
          <a:r>
            <a:rPr kumimoji="1" lang="ja-JP" altLang="en-US" sz="1300">
              <a:latin typeface="ＭＳ Ｐゴシック" panose="020B0600070205080204" pitchFamily="50" charset="-128"/>
              <a:ea typeface="ＭＳ Ｐゴシック" panose="020B0600070205080204" pitchFamily="50" charset="-128"/>
            </a:rPr>
            <a:t>　また、庁舎については、昭和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年に建設され、既に耐用年数である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年を超える庁舎があるためである。この庁舎については、平成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年度までに耐震改修を完了しており、その後、計画的な修繕を実施している。</a:t>
          </a:r>
        </a:p>
        <a:p>
          <a:r>
            <a:rPr kumimoji="1" lang="ja-JP" altLang="en-US" sz="1300">
              <a:latin typeface="ＭＳ Ｐゴシック" panose="020B0600070205080204" pitchFamily="50" charset="-128"/>
              <a:ea typeface="ＭＳ Ｐゴシック" panose="020B0600070205080204" pitchFamily="50" charset="-128"/>
            </a:rPr>
            <a:t>　一人当たり面積において、類似団体平均を下回った施設は、消防施設、庁舎、図書館、保健センター・保健所であった。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類似団体を下回り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年度から毎年改善傾向にある。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盛岡市総合計画実施計画」に掲げる自治体経営の取組の中でも税収の確保に向けた取組を推進することとしており，具体的な取組として，①納付機会の拡大等による収納窓口の充実，②納税推進センターによる早期納付の勧奨，③口座振替の促進，④適宜適切な滞納整理の実施により，収納率の向上に努め，自主財源の確保を図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％となったが，依然として類似団体平均を上回っている。定員適正化計画に基づく人件費の抑制や市債の新規発行額の抑制を行っているものの，公債費については充当する経常一般財源が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を超え依然として高い水準にあること，少子高齢化による扶助費の増加が経常収支比率を押し上げている。扶助費の増については，今後も継続すると見込まれており，従来から取り組んでいる事務事業の見直し等をより一層進めることにより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30797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5695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65</xdr:row>
      <xdr:rowOff>30797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026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129857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64</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374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人件費については，会計年度任用職員制度の施行等により，職員給，退職手当を中心に対前年度比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％増となっている。物件費は新型コロナウイルス感染症に起因する感染症対策やコロナ禍における経済対策などの増により対前年度比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％増となった。合わせると一人当たり対前年度比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円の増となったが，類似団体平均を下回っている状況にある。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引き続き，定員適正化計画及び事務事業の見直し等により人件費及び物件費の抑制に努めることとする。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55693</xdr:rowOff>
    </xdr:from>
    <xdr:to>
      <xdr:col>23</xdr:col>
      <xdr:colOff>133350</xdr:colOff>
      <xdr:row>83</xdr:row>
      <xdr:rowOff>9116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4593"/>
          <a:ext cx="8382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12413</xdr:rowOff>
    </xdr:from>
    <xdr:to>
      <xdr:col>19</xdr:col>
      <xdr:colOff>133350</xdr:colOff>
      <xdr:row>82</xdr:row>
      <xdr:rowOff>55693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71313"/>
          <a:ext cx="8890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12413</xdr:rowOff>
    </xdr:from>
    <xdr:to>
      <xdr:col>15</xdr:col>
      <xdr:colOff>82550</xdr:colOff>
      <xdr:row>82</xdr:row>
      <xdr:rowOff>39111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71313"/>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155304</xdr:rowOff>
    </xdr:from>
    <xdr:to>
      <xdr:col>11</xdr:col>
      <xdr:colOff>31750</xdr:colOff>
      <xdr:row>82</xdr:row>
      <xdr:rowOff>39111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2754"/>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129766</xdr:rowOff>
    </xdr:from>
    <xdr:to>
      <xdr:col>23</xdr:col>
      <xdr:colOff>184150</xdr:colOff>
      <xdr:row>83</xdr:row>
      <xdr:rowOff>59916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146293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3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4893</xdr:rowOff>
    </xdr:from>
    <xdr:to>
      <xdr:col>19</xdr:col>
      <xdr:colOff>184150</xdr:colOff>
      <xdr:row>82</xdr:row>
      <xdr:rowOff>106493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116670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133063</xdr:rowOff>
    </xdr:from>
    <xdr:to>
      <xdr:col>15</xdr:col>
      <xdr:colOff>133350</xdr:colOff>
      <xdr:row>82</xdr:row>
      <xdr:rowOff>63213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73390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159761</xdr:rowOff>
    </xdr:from>
    <xdr:to>
      <xdr:col>11</xdr:col>
      <xdr:colOff>82550</xdr:colOff>
      <xdr:row>82</xdr:row>
      <xdr:rowOff>89911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100088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104504</xdr:rowOff>
    </xdr:from>
    <xdr:to>
      <xdr:col>7</xdr:col>
      <xdr:colOff>31750</xdr:colOff>
      <xdr:row>82</xdr:row>
      <xdr:rowOff>34654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定員管理計画に基づく人件費の抑制を図っており，対前年度比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減となった。ラスパイレス指数は職員の増や給与改定に伴う人件費の増により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年度を除き，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依然として類似団体平均を下回っており，今後もより一層の給与の適正化に努めることとする。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年度までの定員適正化計画及び平成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年度から令和２年度までの定員管理計画の実行により類似団体平均に比べ職員数は少ない状況である。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令和３年～７年度の定員管理計画において，職員数については，令和２年４月１日現在の職員数（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人）を基本とし，行政需要の変化などに伴う事務量の増減を十分精査した上で，毎年度，定めていくこととしている。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89746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27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85725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57573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25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57573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325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債の償還はピークを過ぎたものの，特定財源や地方交付税措置額の減少による充当可能財源額の減少額が，公債費等の減少を上回ったことから，実質的な負担額が増加し，実質公債費比率は前年度に比べて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元利償還金充当一般財源が依然として高い水準にあるため，類似団体平均を上回っている。総合計画実施計画に掲げる自治体経営の取組において，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を上回らないよう目標値を設定している。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4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154094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年度に行った大規模施設の建設，区画整理等の都市計画事業への充当債の償還に係る充当一般財源が多額であることが，将来負担比率を高める要因となっており，類似団体を上回っている状況にある。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令和２年度は，長寿命化改修事業債等新規発行市債の増加などにより地方債残高が増加したものの，充当可能特定財源の増加等により実質負担額が減少し，将来負担比率が前年度に比べて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3.5pt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総合計画実施計画に掲げる自治体経営の取組において，算定開始から現在までで最も数値の高かった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149.4%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らない財政運営を行うこととして目標値を設定している。また，市債の新規発行額を予算総額の８％以内（臨時財政対策債を除く）かつ元金償還額以内とし，将来の公債費の縮減を図ることと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106045</xdr:rowOff>
    </xdr:from>
    <xdr:to>
      <xdr:col>81</xdr:col>
      <xdr:colOff>44450</xdr:colOff>
      <xdr:row>16</xdr:row>
      <xdr:rowOff>134197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4924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114893</xdr:rowOff>
    </xdr:from>
    <xdr:to>
      <xdr:col>77</xdr:col>
      <xdr:colOff>44450</xdr:colOff>
      <xdr:row>16</xdr:row>
      <xdr:rowOff>134197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580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114893</xdr:rowOff>
    </xdr:from>
    <xdr:to>
      <xdr:col>72</xdr:col>
      <xdr:colOff>203200</xdr:colOff>
      <xdr:row>16</xdr:row>
      <xdr:rowOff>143849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5809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143849</xdr:rowOff>
    </xdr:from>
    <xdr:to>
      <xdr:col>68</xdr:col>
      <xdr:colOff>152400</xdr:colOff>
      <xdr:row>17</xdr:row>
      <xdr:rowOff>7789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8704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55245</xdr:rowOff>
    </xdr:from>
    <xdr:to>
      <xdr:col>81</xdr:col>
      <xdr:colOff>95250</xdr:colOff>
      <xdr:row>16</xdr:row>
      <xdr:rowOff>156845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27322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64093</xdr:rowOff>
    </xdr:from>
    <xdr:to>
      <xdr:col>73</xdr:col>
      <xdr:colOff>44450</xdr:colOff>
      <xdr:row>16</xdr:row>
      <xdr:rowOff>165693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150470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93049</xdr:rowOff>
    </xdr:from>
    <xdr:to>
      <xdr:col>68</xdr:col>
      <xdr:colOff>203200</xdr:colOff>
      <xdr:row>17</xdr:row>
      <xdr:rowOff>23199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128439</xdr:rowOff>
    </xdr:from>
    <xdr:to>
      <xdr:col>64</xdr:col>
      <xdr:colOff>152400</xdr:colOff>
      <xdr:row>17</xdr:row>
      <xdr:rowOff>58589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43366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人件費に係る経常収支比率は類似団体平均より低い傾向が続いている。令和２年度は，会計年度任用職員制度の施行等により，職員給，退職手当を中心に対前年度比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引き続き，定員適正化計画及び事務事業の見直し等により人件費の抑制に努めることとする。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物件費に係る経常収支比率は，類似団体平均に近い割合で推移している。令和２年度は，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成人健康診査事業の委託料の減等により充当する経常一般財源が減となり，対前年度比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減となった。類似団体平均と同値となっている。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引き続き行政評価を活用した事務事業の徹底した見直しを推進し，物件費の抑制に努めることとする。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2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91820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平均に近い割合で推移している。令和２年度は，認定こども園等運営費給付費等の増があったものの，児童扶養手当等が減となり，充当する経常一般財源が減少したこと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減となった。障がい給付認定審査等を通じた公正なサービス提供等により，年々増加傾向にある扶助費の急激な上昇傾向を抑制するよう努める。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17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1.0pt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が，依然として類似団体と比較すると低い水準である。今後，国保療養費，後期高齢者医療費，介護給付費等の増が見込まれるため，医療費及び介護給付費の適正化を推進することにより，急激な上昇傾向を抑制するよう努めることとす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57</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0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56</xdr:row>
      <xdr:rowOff>139700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補助費等に係る経常収支比率は類似団体平均より高い傾向が続いており，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部事務組合及び企業会計への負担金が大半を占めている。令和２年度は，一部事務組合負担金や盛岡地区広域消防組合への負担金の増等により，対前年度比同値となった。依然として類似団体と比較して高い水準となっているため，引き続き，適正な額の精査に努めることと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類似団体と比較すると高い状況にあるが，平成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年度から二次６年間にわたる行財政構造改革に集中的に取り組んできたことから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年度において，臨時財政対策債の償還額の増加により前年度比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の増となったものの，減少傾向にある。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盛岡市総合計画実施計画」に掲げる自治体経営の取組において，市債の新規発行額を予算総額の８％以内（臨時財政対策債を除く）かつ元金償還額以内とし，将来の公債費の縮減を図る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78</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15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費に係る経常収支比率は，類似団体平均と比べて補助費等は高くなっているものの，人件費が低くなっていることから，類似団体平均に近い割合で推移している。令和２年度は前年度同値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％となった。定員適正化計画に基づく人件費の削減や，一部事務組合及び企業会計への負担金や年々増加傾向にある扶助費の急激な上昇傾向を抑制するよう努めることとする。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03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73661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04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146050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2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91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61559</xdr:rowOff>
    </xdr:from>
    <xdr:to>
      <xdr:col>29</xdr:col>
      <xdr:colOff>127000</xdr:colOff>
      <xdr:row>16</xdr:row>
      <xdr:rowOff>123602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2384"/>
          <a:ext cx="647700" cy="6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123602</xdr:rowOff>
    </xdr:from>
    <xdr:to>
      <xdr:col>26</xdr:col>
      <xdr:colOff>50800</xdr:colOff>
      <xdr:row>16</xdr:row>
      <xdr:rowOff>163424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14427"/>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163424</xdr:rowOff>
    </xdr:from>
    <xdr:to>
      <xdr:col>22</xdr:col>
      <xdr:colOff>114300</xdr:colOff>
      <xdr:row>16</xdr:row>
      <xdr:rowOff>167264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54249"/>
          <a:ext cx="6985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130002</xdr:rowOff>
    </xdr:from>
    <xdr:to>
      <xdr:col>18</xdr:col>
      <xdr:colOff>177800</xdr:colOff>
      <xdr:row>16</xdr:row>
      <xdr:rowOff>167264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20827"/>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10759</xdr:rowOff>
    </xdr:from>
    <xdr:to>
      <xdr:col>29</xdr:col>
      <xdr:colOff>177800</xdr:colOff>
      <xdr:row>16</xdr:row>
      <xdr:rowOff>112359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154286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72802</xdr:rowOff>
    </xdr:from>
    <xdr:to>
      <xdr:col>26</xdr:col>
      <xdr:colOff>101600</xdr:colOff>
      <xdr:row>17</xdr:row>
      <xdr:rowOff>2952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159179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5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112624</xdr:rowOff>
    </xdr:from>
    <xdr:to>
      <xdr:col>22</xdr:col>
      <xdr:colOff>165100</xdr:colOff>
      <xdr:row>17</xdr:row>
      <xdr:rowOff>42774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27551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116464</xdr:rowOff>
    </xdr:from>
    <xdr:to>
      <xdr:col>19</xdr:col>
      <xdr:colOff>38100</xdr:colOff>
      <xdr:row>17</xdr:row>
      <xdr:rowOff>46614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56791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79202</xdr:rowOff>
    </xdr:from>
    <xdr:to>
      <xdr:col>15</xdr:col>
      <xdr:colOff>101600</xdr:colOff>
      <xdr:row>17</xdr:row>
      <xdr:rowOff>9352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19529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173101</xdr:rowOff>
    </xdr:from>
    <xdr:to>
      <xdr:col>29</xdr:col>
      <xdr:colOff>127000</xdr:colOff>
      <xdr:row>34</xdr:row>
      <xdr:rowOff>195618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440551"/>
          <a:ext cx="6477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195618</xdr:rowOff>
    </xdr:from>
    <xdr:to>
      <xdr:col>26</xdr:col>
      <xdr:colOff>50800</xdr:colOff>
      <xdr:row>34</xdr:row>
      <xdr:rowOff>230632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63068"/>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230632</xdr:rowOff>
    </xdr:from>
    <xdr:to>
      <xdr:col>22</xdr:col>
      <xdr:colOff>114300</xdr:colOff>
      <xdr:row>34</xdr:row>
      <xdr:rowOff>243281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98082"/>
          <a:ext cx="6985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243281</xdr:rowOff>
    </xdr:from>
    <xdr:to>
      <xdr:col>18</xdr:col>
      <xdr:colOff>177800</xdr:colOff>
      <xdr:row>34</xdr:row>
      <xdr:rowOff>256654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10731"/>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122301</xdr:rowOff>
    </xdr:from>
    <xdr:to>
      <xdr:col>29</xdr:col>
      <xdr:colOff>177800</xdr:colOff>
      <xdr:row>34</xdr:row>
      <xdr:rowOff>223901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8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310278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3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144818</xdr:rowOff>
    </xdr:from>
    <xdr:to>
      <xdr:col>26</xdr:col>
      <xdr:colOff>101600</xdr:colOff>
      <xdr:row>34</xdr:row>
      <xdr:rowOff>246418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1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256595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8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179832</xdr:rowOff>
    </xdr:from>
    <xdr:to>
      <xdr:col>22</xdr:col>
      <xdr:colOff>165100</xdr:colOff>
      <xdr:row>34</xdr:row>
      <xdr:rowOff>281432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291609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1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192481</xdr:rowOff>
    </xdr:from>
    <xdr:to>
      <xdr:col>19</xdr:col>
      <xdr:colOff>38100</xdr:colOff>
      <xdr:row>34</xdr:row>
      <xdr:rowOff>294081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304258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205854</xdr:rowOff>
    </xdr:from>
    <xdr:to>
      <xdr:col>15</xdr:col>
      <xdr:colOff>101600</xdr:colOff>
      <xdr:row>34</xdr:row>
      <xdr:rowOff>307454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7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317631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127878</xdr:rowOff>
    </xdr:from>
    <xdr:to>
      <xdr:col>24</xdr:col>
      <xdr:colOff>63500</xdr:colOff>
      <xdr:row>37</xdr:row>
      <xdr:rowOff>69259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0078"/>
          <a:ext cx="8382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69259</xdr:rowOff>
    </xdr:from>
    <xdr:to>
      <xdr:col>19</xdr:col>
      <xdr:colOff>177800</xdr:colOff>
      <xdr:row>37</xdr:row>
      <xdr:rowOff>75300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2909"/>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30919</xdr:rowOff>
    </xdr:from>
    <xdr:to>
      <xdr:col>15</xdr:col>
      <xdr:colOff>50800</xdr:colOff>
      <xdr:row>37</xdr:row>
      <xdr:rowOff>75300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74569"/>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30919</xdr:rowOff>
    </xdr:from>
    <xdr:to>
      <xdr:col>10</xdr:col>
      <xdr:colOff>114300</xdr:colOff>
      <xdr:row>37</xdr:row>
      <xdr:rowOff>34609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4569"/>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77078</xdr:rowOff>
    </xdr:from>
    <xdr:to>
      <xdr:col>24</xdr:col>
      <xdr:colOff>114300</xdr:colOff>
      <xdr:row>37</xdr:row>
      <xdr:rowOff>7228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18459</xdr:rowOff>
    </xdr:from>
    <xdr:to>
      <xdr:col>20</xdr:col>
      <xdr:colOff>38100</xdr:colOff>
      <xdr:row>37</xdr:row>
      <xdr:rowOff>120059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111186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24500</xdr:rowOff>
    </xdr:from>
    <xdr:to>
      <xdr:col>15</xdr:col>
      <xdr:colOff>101600</xdr:colOff>
      <xdr:row>37</xdr:row>
      <xdr:rowOff>126100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117227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151569</xdr:rowOff>
    </xdr:from>
    <xdr:to>
      <xdr:col>10</xdr:col>
      <xdr:colOff>165100</xdr:colOff>
      <xdr:row>37</xdr:row>
      <xdr:rowOff>81719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72846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155259</xdr:rowOff>
    </xdr:from>
    <xdr:to>
      <xdr:col>6</xdr:col>
      <xdr:colOff>38100</xdr:colOff>
      <xdr:row>37</xdr:row>
      <xdr:rowOff>85409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76536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104290</xdr:rowOff>
    </xdr:from>
    <xdr:to>
      <xdr:col>24</xdr:col>
      <xdr:colOff>63500</xdr:colOff>
      <xdr:row>57</xdr:row>
      <xdr:rowOff>145461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6940"/>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145461</xdr:rowOff>
    </xdr:from>
    <xdr:to>
      <xdr:col>19</xdr:col>
      <xdr:colOff>177800</xdr:colOff>
      <xdr:row>58</xdr:row>
      <xdr:rowOff>26452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8111"/>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111994</xdr:rowOff>
    </xdr:from>
    <xdr:to>
      <xdr:col>15</xdr:col>
      <xdr:colOff>50800</xdr:colOff>
      <xdr:row>58</xdr:row>
      <xdr:rowOff>26452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4644"/>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111994</xdr:rowOff>
    </xdr:from>
    <xdr:to>
      <xdr:col>10</xdr:col>
      <xdr:colOff>114300</xdr:colOff>
      <xdr:row>58</xdr:row>
      <xdr:rowOff>38362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4644"/>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53490</xdr:rowOff>
    </xdr:from>
    <xdr:to>
      <xdr:col>24</xdr:col>
      <xdr:colOff>114300</xdr:colOff>
      <xdr:row>57</xdr:row>
      <xdr:rowOff>155090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31917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94661</xdr:rowOff>
    </xdr:from>
    <xdr:to>
      <xdr:col>20</xdr:col>
      <xdr:colOff>38100</xdr:colOff>
      <xdr:row>58</xdr:row>
      <xdr:rowOff>24811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147102</xdr:rowOff>
    </xdr:from>
    <xdr:to>
      <xdr:col>15</xdr:col>
      <xdr:colOff>101600</xdr:colOff>
      <xdr:row>58</xdr:row>
      <xdr:rowOff>77252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68379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61194</xdr:rowOff>
    </xdr:from>
    <xdr:to>
      <xdr:col>10</xdr:col>
      <xdr:colOff>165100</xdr:colOff>
      <xdr:row>57</xdr:row>
      <xdr:rowOff>162794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159012</xdr:rowOff>
    </xdr:from>
    <xdr:to>
      <xdr:col>6</xdr:col>
      <xdr:colOff>38100</xdr:colOff>
      <xdr:row>58</xdr:row>
      <xdr:rowOff>89162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77</xdr:row>
      <xdr:rowOff>28981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97459"/>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636</xdr:rowOff>
    </xdr:from>
    <xdr:to>
      <xdr:col>19</xdr:col>
      <xdr:colOff>177800</xdr:colOff>
      <xdr:row>77</xdr:row>
      <xdr:rowOff>28981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02286"/>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636</xdr:rowOff>
    </xdr:from>
    <xdr:to>
      <xdr:col>15</xdr:col>
      <xdr:colOff>50800</xdr:colOff>
      <xdr:row>77</xdr:row>
      <xdr:rowOff>167360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02286"/>
          <a:ext cx="889000" cy="16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153415</xdr:rowOff>
    </xdr:from>
    <xdr:to>
      <xdr:col>10</xdr:col>
      <xdr:colOff>114300</xdr:colOff>
      <xdr:row>77</xdr:row>
      <xdr:rowOff>167360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506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87909</xdr:rowOff>
    </xdr:from>
    <xdr:to>
      <xdr:col>24</xdr:col>
      <xdr:colOff>114300</xdr:colOff>
      <xdr:row>76</xdr:row>
      <xdr:rowOff>18059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149631</xdr:rowOff>
    </xdr:from>
    <xdr:to>
      <xdr:col>20</xdr:col>
      <xdr:colOff>38100</xdr:colOff>
      <xdr:row>77</xdr:row>
      <xdr:rowOff>79781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96308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5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121286</xdr:rowOff>
    </xdr:from>
    <xdr:to>
      <xdr:col>15</xdr:col>
      <xdr:colOff>101600</xdr:colOff>
      <xdr:row>77</xdr:row>
      <xdr:rowOff>51436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67962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116560</xdr:rowOff>
    </xdr:from>
    <xdr:to>
      <xdr:col>10</xdr:col>
      <xdr:colOff>165100</xdr:colOff>
      <xdr:row>78</xdr:row>
      <xdr:rowOff>46710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37837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102615</xdr:rowOff>
    </xdr:from>
    <xdr:to>
      <xdr:col>6</xdr:col>
      <xdr:colOff>38100</xdr:colOff>
      <xdr:row>78</xdr:row>
      <xdr:rowOff>32765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23892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156477</xdr:rowOff>
    </xdr:from>
    <xdr:to>
      <xdr:col>24</xdr:col>
      <xdr:colOff>63500</xdr:colOff>
      <xdr:row>95</xdr:row>
      <xdr:rowOff>53124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72777"/>
          <a:ext cx="838200" cy="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53124</xdr:rowOff>
    </xdr:from>
    <xdr:to>
      <xdr:col>19</xdr:col>
      <xdr:colOff>177800</xdr:colOff>
      <xdr:row>95</xdr:row>
      <xdr:rowOff>142036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0874"/>
          <a:ext cx="8890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142036</xdr:rowOff>
    </xdr:from>
    <xdr:to>
      <xdr:col>15</xdr:col>
      <xdr:colOff>50800</xdr:colOff>
      <xdr:row>95</xdr:row>
      <xdr:rowOff>148337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29786"/>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148337</xdr:rowOff>
    </xdr:from>
    <xdr:to>
      <xdr:col>10</xdr:col>
      <xdr:colOff>114300</xdr:colOff>
      <xdr:row>96</xdr:row>
      <xdr:rowOff>30353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36087"/>
          <a:ext cx="889000" cy="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105677</xdr:rowOff>
    </xdr:from>
    <xdr:to>
      <xdr:col>24</xdr:col>
      <xdr:colOff>114300</xdr:colOff>
      <xdr:row>95</xdr:row>
      <xdr:rowOff>35827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128554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7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2324</xdr:rowOff>
    </xdr:from>
    <xdr:to>
      <xdr:col>20</xdr:col>
      <xdr:colOff>38100</xdr:colOff>
      <xdr:row>95</xdr:row>
      <xdr:rowOff>103924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95051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8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91236</xdr:rowOff>
    </xdr:from>
    <xdr:to>
      <xdr:col>15</xdr:col>
      <xdr:colOff>101600</xdr:colOff>
      <xdr:row>96</xdr:row>
      <xdr:rowOff>21386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12513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7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97537</xdr:rowOff>
    </xdr:from>
    <xdr:to>
      <xdr:col>10</xdr:col>
      <xdr:colOff>165100</xdr:colOff>
      <xdr:row>96</xdr:row>
      <xdr:rowOff>27687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18814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7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151003</xdr:rowOff>
    </xdr:from>
    <xdr:to>
      <xdr:col>6</xdr:col>
      <xdr:colOff>38100</xdr:colOff>
      <xdr:row>96</xdr:row>
      <xdr:rowOff>81153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72280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3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85125</xdr:rowOff>
    </xdr:from>
    <xdr:to>
      <xdr:col>55</xdr:col>
      <xdr:colOff>0</xdr:colOff>
      <xdr:row>37</xdr:row>
      <xdr:rowOff>64742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571525"/>
          <a:ext cx="838200" cy="8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64742</xdr:rowOff>
    </xdr:from>
    <xdr:to>
      <xdr:col>50</xdr:col>
      <xdr:colOff>114300</xdr:colOff>
      <xdr:row>37</xdr:row>
      <xdr:rowOff>70876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0839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67729</xdr:rowOff>
    </xdr:from>
    <xdr:to>
      <xdr:col>45</xdr:col>
      <xdr:colOff>177800</xdr:colOff>
      <xdr:row>37</xdr:row>
      <xdr:rowOff>70876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11379"/>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52474</xdr:rowOff>
    </xdr:from>
    <xdr:to>
      <xdr:col>41</xdr:col>
      <xdr:colOff>50800</xdr:colOff>
      <xdr:row>37</xdr:row>
      <xdr:rowOff>67729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96124"/>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34325</xdr:rowOff>
    </xdr:from>
    <xdr:to>
      <xdr:col>55</xdr:col>
      <xdr:colOff>50800</xdr:colOff>
      <xdr:row>32</xdr:row>
      <xdr:rowOff>135925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57202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13942</xdr:rowOff>
    </xdr:from>
    <xdr:to>
      <xdr:col>50</xdr:col>
      <xdr:colOff>165100</xdr:colOff>
      <xdr:row>37</xdr:row>
      <xdr:rowOff>115542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132069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3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20076</xdr:rowOff>
    </xdr:from>
    <xdr:to>
      <xdr:col>46</xdr:col>
      <xdr:colOff>38100</xdr:colOff>
      <xdr:row>37</xdr:row>
      <xdr:rowOff>121676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16929</xdr:rowOff>
    </xdr:from>
    <xdr:to>
      <xdr:col>41</xdr:col>
      <xdr:colOff>101600</xdr:colOff>
      <xdr:row>37</xdr:row>
      <xdr:rowOff>118529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135056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1674</xdr:rowOff>
    </xdr:from>
    <xdr:to>
      <xdr:col>36</xdr:col>
      <xdr:colOff>165100</xdr:colOff>
      <xdr:row>37</xdr:row>
      <xdr:rowOff>103274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119801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136647</xdr:rowOff>
    </xdr:from>
    <xdr:to>
      <xdr:col>55</xdr:col>
      <xdr:colOff>0</xdr:colOff>
      <xdr:row>55</xdr:row>
      <xdr:rowOff>138508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66397"/>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138508</xdr:rowOff>
    </xdr:from>
    <xdr:to>
      <xdr:col>50</xdr:col>
      <xdr:colOff>114300</xdr:colOff>
      <xdr:row>57</xdr:row>
      <xdr:rowOff>25890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68258"/>
          <a:ext cx="889000" cy="2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25890</xdr:rowOff>
    </xdr:from>
    <xdr:to>
      <xdr:col>45</xdr:col>
      <xdr:colOff>177800</xdr:colOff>
      <xdr:row>57</xdr:row>
      <xdr:rowOff>119567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98540"/>
          <a:ext cx="889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24894</xdr:rowOff>
    </xdr:from>
    <xdr:to>
      <xdr:col>41</xdr:col>
      <xdr:colOff>50800</xdr:colOff>
      <xdr:row>57</xdr:row>
      <xdr:rowOff>119567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97544"/>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85847</xdr:rowOff>
    </xdr:from>
    <xdr:to>
      <xdr:col>55</xdr:col>
      <xdr:colOff>50800</xdr:colOff>
      <xdr:row>56</xdr:row>
      <xdr:rowOff>15997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108724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87708</xdr:rowOff>
    </xdr:from>
    <xdr:to>
      <xdr:col>50</xdr:col>
      <xdr:colOff>165100</xdr:colOff>
      <xdr:row>56</xdr:row>
      <xdr:rowOff>17858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34385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146540</xdr:rowOff>
    </xdr:from>
    <xdr:to>
      <xdr:col>46</xdr:col>
      <xdr:colOff>38100</xdr:colOff>
      <xdr:row>57</xdr:row>
      <xdr:rowOff>76690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68767</xdr:rowOff>
    </xdr:from>
    <xdr:to>
      <xdr:col>41</xdr:col>
      <xdr:colOff>101600</xdr:colOff>
      <xdr:row>57</xdr:row>
      <xdr:rowOff>170367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161494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145544</xdr:rowOff>
    </xdr:from>
    <xdr:to>
      <xdr:col>36</xdr:col>
      <xdr:colOff>165100</xdr:colOff>
      <xdr:row>57</xdr:row>
      <xdr:rowOff>75694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66821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46865</xdr:rowOff>
    </xdr:from>
    <xdr:to>
      <xdr:col>55</xdr:col>
      <xdr:colOff>0</xdr:colOff>
      <xdr:row>78</xdr:row>
      <xdr:rowOff>17833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48515"/>
          <a:ext cx="8382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157759</xdr:rowOff>
    </xdr:from>
    <xdr:to>
      <xdr:col>50</xdr:col>
      <xdr:colOff>114300</xdr:colOff>
      <xdr:row>78</xdr:row>
      <xdr:rowOff>17833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9409"/>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157759</xdr:rowOff>
    </xdr:from>
    <xdr:to>
      <xdr:col>45</xdr:col>
      <xdr:colOff>177800</xdr:colOff>
      <xdr:row>78</xdr:row>
      <xdr:rowOff>14656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594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95214</xdr:rowOff>
    </xdr:from>
    <xdr:to>
      <xdr:col>41</xdr:col>
      <xdr:colOff>50800</xdr:colOff>
      <xdr:row>78</xdr:row>
      <xdr:rowOff>14656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96864"/>
          <a:ext cx="8890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167515</xdr:rowOff>
    </xdr:from>
    <xdr:to>
      <xdr:col>55</xdr:col>
      <xdr:colOff>50800</xdr:colOff>
      <xdr:row>77</xdr:row>
      <xdr:rowOff>97665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145942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138483</xdr:rowOff>
    </xdr:from>
    <xdr:to>
      <xdr:col>50</xdr:col>
      <xdr:colOff>165100</xdr:colOff>
      <xdr:row>78</xdr:row>
      <xdr:rowOff>68633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106959</xdr:rowOff>
    </xdr:from>
    <xdr:to>
      <xdr:col>46</xdr:col>
      <xdr:colOff>38100</xdr:colOff>
      <xdr:row>78</xdr:row>
      <xdr:rowOff>37109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28236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135306</xdr:rowOff>
    </xdr:from>
    <xdr:to>
      <xdr:col>41</xdr:col>
      <xdr:colOff>101600</xdr:colOff>
      <xdr:row>78</xdr:row>
      <xdr:rowOff>65456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56583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44414</xdr:rowOff>
    </xdr:from>
    <xdr:to>
      <xdr:col>36</xdr:col>
      <xdr:colOff>165100</xdr:colOff>
      <xdr:row>77</xdr:row>
      <xdr:rowOff>146014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137141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66858</xdr:rowOff>
    </xdr:from>
    <xdr:to>
      <xdr:col>55</xdr:col>
      <xdr:colOff>0</xdr:colOff>
      <xdr:row>96</xdr:row>
      <xdr:rowOff>72475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54608"/>
          <a:ext cx="838200" cy="17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66858</xdr:rowOff>
    </xdr:from>
    <xdr:to>
      <xdr:col>50</xdr:col>
      <xdr:colOff>114300</xdr:colOff>
      <xdr:row>96</xdr:row>
      <xdr:rowOff>139880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54608"/>
          <a:ext cx="889000" cy="2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139880</xdr:rowOff>
    </xdr:from>
    <xdr:to>
      <xdr:col>45</xdr:col>
      <xdr:colOff>177800</xdr:colOff>
      <xdr:row>97</xdr:row>
      <xdr:rowOff>76247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99080"/>
          <a:ext cx="889000" cy="10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74076</xdr:rowOff>
    </xdr:from>
    <xdr:to>
      <xdr:col>41</xdr:col>
      <xdr:colOff>50800</xdr:colOff>
      <xdr:row>97</xdr:row>
      <xdr:rowOff>76247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472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21675</xdr:rowOff>
    </xdr:from>
    <xdr:to>
      <xdr:col>55</xdr:col>
      <xdr:colOff>50800</xdr:colOff>
      <xdr:row>96</xdr:row>
      <xdr:rowOff>123275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44552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16058</xdr:rowOff>
    </xdr:from>
    <xdr:to>
      <xdr:col>50</xdr:col>
      <xdr:colOff>165100</xdr:colOff>
      <xdr:row>95</xdr:row>
      <xdr:rowOff>117658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134185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89080</xdr:rowOff>
    </xdr:from>
    <xdr:to>
      <xdr:col>46</xdr:col>
      <xdr:colOff>38100</xdr:colOff>
      <xdr:row>97</xdr:row>
      <xdr:rowOff>19230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25447</xdr:rowOff>
    </xdr:from>
    <xdr:to>
      <xdr:col>41</xdr:col>
      <xdr:colOff>101600</xdr:colOff>
      <xdr:row>97</xdr:row>
      <xdr:rowOff>127047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118174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23276</xdr:rowOff>
    </xdr:from>
    <xdr:to>
      <xdr:col>36</xdr:col>
      <xdr:colOff>165100</xdr:colOff>
      <xdr:row>97</xdr:row>
      <xdr:rowOff>124876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116003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42717</xdr:rowOff>
    </xdr:from>
    <xdr:to>
      <xdr:col>85</xdr:col>
      <xdr:colOff>127000</xdr:colOff>
      <xdr:row>39</xdr:row>
      <xdr:rowOff>43841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9267"/>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30982</xdr:rowOff>
    </xdr:from>
    <xdr:to>
      <xdr:col>81</xdr:col>
      <xdr:colOff>50800</xdr:colOff>
      <xdr:row>39</xdr:row>
      <xdr:rowOff>43841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7532"/>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30982</xdr:rowOff>
    </xdr:from>
    <xdr:to>
      <xdr:col>76</xdr:col>
      <xdr:colOff>114300</xdr:colOff>
      <xdr:row>39</xdr:row>
      <xdr:rowOff>41078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7532"/>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41078</xdr:rowOff>
    </xdr:from>
    <xdr:to>
      <xdr:col>71</xdr:col>
      <xdr:colOff>177800</xdr:colOff>
      <xdr:row>39</xdr:row>
      <xdr:rowOff>42183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762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163367</xdr:rowOff>
    </xdr:from>
    <xdr:to>
      <xdr:col>85</xdr:col>
      <xdr:colOff>177800</xdr:colOff>
      <xdr:row>39</xdr:row>
      <xdr:rowOff>93517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151632</xdr:rowOff>
    </xdr:from>
    <xdr:to>
      <xdr:col>76</xdr:col>
      <xdr:colOff>165100</xdr:colOff>
      <xdr:row>39</xdr:row>
      <xdr:rowOff>81782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72909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161728</xdr:rowOff>
    </xdr:from>
    <xdr:to>
      <xdr:col>72</xdr:col>
      <xdr:colOff>38100</xdr:colOff>
      <xdr:row>39</xdr:row>
      <xdr:rowOff>91878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83005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162833</xdr:rowOff>
    </xdr:from>
    <xdr:to>
      <xdr:col>67</xdr:col>
      <xdr:colOff>101600</xdr:colOff>
      <xdr:row>39</xdr:row>
      <xdr:rowOff>92983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84110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11318</xdr:rowOff>
    </xdr:from>
    <xdr:to>
      <xdr:col>85</xdr:col>
      <xdr:colOff>127000</xdr:colOff>
      <xdr:row>73</xdr:row>
      <xdr:rowOff>17650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527168"/>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16804</xdr:rowOff>
    </xdr:from>
    <xdr:to>
      <xdr:col>81</xdr:col>
      <xdr:colOff>50800</xdr:colOff>
      <xdr:row>73</xdr:row>
      <xdr:rowOff>17650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53265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12598</xdr:rowOff>
    </xdr:from>
    <xdr:to>
      <xdr:col>76</xdr:col>
      <xdr:colOff>114300</xdr:colOff>
      <xdr:row>73</xdr:row>
      <xdr:rowOff>16804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528448"/>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12598</xdr:rowOff>
    </xdr:from>
    <xdr:to>
      <xdr:col>71</xdr:col>
      <xdr:colOff>177800</xdr:colOff>
      <xdr:row>73</xdr:row>
      <xdr:rowOff>23960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28448"/>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131968</xdr:rowOff>
    </xdr:from>
    <xdr:to>
      <xdr:col>85</xdr:col>
      <xdr:colOff>177800</xdr:colOff>
      <xdr:row>73</xdr:row>
      <xdr:rowOff>62118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154845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138300</xdr:rowOff>
    </xdr:from>
    <xdr:to>
      <xdr:col>81</xdr:col>
      <xdr:colOff>101600</xdr:colOff>
      <xdr:row>73</xdr:row>
      <xdr:rowOff>68450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137454</xdr:rowOff>
    </xdr:from>
    <xdr:to>
      <xdr:col>76</xdr:col>
      <xdr:colOff>165100</xdr:colOff>
      <xdr:row>73</xdr:row>
      <xdr:rowOff>67604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84131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133248</xdr:rowOff>
    </xdr:from>
    <xdr:to>
      <xdr:col>72</xdr:col>
      <xdr:colOff>38100</xdr:colOff>
      <xdr:row>73</xdr:row>
      <xdr:rowOff>63398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4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79925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144610</xdr:rowOff>
    </xdr:from>
    <xdr:to>
      <xdr:col>67</xdr:col>
      <xdr:colOff>101600</xdr:colOff>
      <xdr:row>73</xdr:row>
      <xdr:rowOff>74760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4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91287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2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109182</xdr:rowOff>
    </xdr:from>
    <xdr:to>
      <xdr:col>85</xdr:col>
      <xdr:colOff>127000</xdr:colOff>
      <xdr:row>98</xdr:row>
      <xdr:rowOff>22428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68382"/>
          <a:ext cx="838200" cy="25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115545</xdr:rowOff>
    </xdr:from>
    <xdr:to>
      <xdr:col>81</xdr:col>
      <xdr:colOff>50800</xdr:colOff>
      <xdr:row>98</xdr:row>
      <xdr:rowOff>22428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46195"/>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115545</xdr:rowOff>
    </xdr:from>
    <xdr:to>
      <xdr:col>76</xdr:col>
      <xdr:colOff>114300</xdr:colOff>
      <xdr:row>98</xdr:row>
      <xdr:rowOff>36982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46195"/>
          <a:ext cx="8890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108572</xdr:rowOff>
    </xdr:from>
    <xdr:to>
      <xdr:col>71</xdr:col>
      <xdr:colOff>177800</xdr:colOff>
      <xdr:row>98</xdr:row>
      <xdr:rowOff>36982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67772"/>
          <a:ext cx="889000" cy="2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58382</xdr:rowOff>
    </xdr:from>
    <xdr:to>
      <xdr:col>85</xdr:col>
      <xdr:colOff>177800</xdr:colOff>
      <xdr:row>96</xdr:row>
      <xdr:rowOff>159982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81259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143078</xdr:rowOff>
    </xdr:from>
    <xdr:to>
      <xdr:col>81</xdr:col>
      <xdr:colOff>101600</xdr:colOff>
      <xdr:row>98</xdr:row>
      <xdr:rowOff>73228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64355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6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64745</xdr:rowOff>
    </xdr:from>
    <xdr:to>
      <xdr:col>76</xdr:col>
      <xdr:colOff>165100</xdr:colOff>
      <xdr:row>97</xdr:row>
      <xdr:rowOff>166345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11422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157632</xdr:rowOff>
    </xdr:from>
    <xdr:to>
      <xdr:col>72</xdr:col>
      <xdr:colOff>38100</xdr:colOff>
      <xdr:row>98</xdr:row>
      <xdr:rowOff>87782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78909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57772</xdr:rowOff>
    </xdr:from>
    <xdr:to>
      <xdr:col>67</xdr:col>
      <xdr:colOff>101600</xdr:colOff>
      <xdr:row>96</xdr:row>
      <xdr:rowOff>159372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4449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91367</xdr:rowOff>
    </xdr:from>
    <xdr:to>
      <xdr:col>116</xdr:col>
      <xdr:colOff>63500</xdr:colOff>
      <xdr:row>38</xdr:row>
      <xdr:rowOff>97736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06467"/>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97736</xdr:rowOff>
    </xdr:from>
    <xdr:to>
      <xdr:col>111</xdr:col>
      <xdr:colOff>177800</xdr:colOff>
      <xdr:row>39</xdr:row>
      <xdr:rowOff>34381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12836"/>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34381</xdr:rowOff>
    </xdr:from>
    <xdr:to>
      <xdr:col>107</xdr:col>
      <xdr:colOff>50800</xdr:colOff>
      <xdr:row>39</xdr:row>
      <xdr:rowOff>41076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20931"/>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33891</xdr:rowOff>
    </xdr:from>
    <xdr:to>
      <xdr:col>102</xdr:col>
      <xdr:colOff>114300</xdr:colOff>
      <xdr:row>39</xdr:row>
      <xdr:rowOff>41076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20441"/>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40567</xdr:rowOff>
    </xdr:from>
    <xdr:to>
      <xdr:col>116</xdr:col>
      <xdr:colOff>114300</xdr:colOff>
      <xdr:row>38</xdr:row>
      <xdr:rowOff>142167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18994</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46936</xdr:rowOff>
    </xdr:from>
    <xdr:to>
      <xdr:col>112</xdr:col>
      <xdr:colOff>38100</xdr:colOff>
      <xdr:row>38</xdr:row>
      <xdr:rowOff>148536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139663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5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155031</xdr:rowOff>
    </xdr:from>
    <xdr:to>
      <xdr:col>107</xdr:col>
      <xdr:colOff>101600</xdr:colOff>
      <xdr:row>39</xdr:row>
      <xdr:rowOff>85181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76308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62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161726</xdr:rowOff>
    </xdr:from>
    <xdr:to>
      <xdr:col>102</xdr:col>
      <xdr:colOff>165100</xdr:colOff>
      <xdr:row>39</xdr:row>
      <xdr:rowOff>91876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83003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154541</xdr:rowOff>
    </xdr:from>
    <xdr:to>
      <xdr:col>98</xdr:col>
      <xdr:colOff>38100</xdr:colOff>
      <xdr:row>39</xdr:row>
      <xdr:rowOff>84691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75818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76492</xdr:rowOff>
    </xdr:from>
    <xdr:to>
      <xdr:col>116</xdr:col>
      <xdr:colOff>63500</xdr:colOff>
      <xdr:row>59</xdr:row>
      <xdr:rowOff>79170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92042"/>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67625</xdr:rowOff>
    </xdr:from>
    <xdr:to>
      <xdr:col>111</xdr:col>
      <xdr:colOff>177800</xdr:colOff>
      <xdr:row>59</xdr:row>
      <xdr:rowOff>79170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83175"/>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67625</xdr:rowOff>
    </xdr:from>
    <xdr:to>
      <xdr:col>107</xdr:col>
      <xdr:colOff>50800</xdr:colOff>
      <xdr:row>59</xdr:row>
      <xdr:rowOff>67740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8317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66956</xdr:rowOff>
    </xdr:from>
    <xdr:to>
      <xdr:col>102</xdr:col>
      <xdr:colOff>114300</xdr:colOff>
      <xdr:row>59</xdr:row>
      <xdr:rowOff>67740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8250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25692</xdr:rowOff>
    </xdr:from>
    <xdr:to>
      <xdr:col>116</xdr:col>
      <xdr:colOff>114300</xdr:colOff>
      <xdr:row>59</xdr:row>
      <xdr:rowOff>127292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112069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28370</xdr:rowOff>
    </xdr:from>
    <xdr:to>
      <xdr:col>112</xdr:col>
      <xdr:colOff>38100</xdr:colOff>
      <xdr:row>59</xdr:row>
      <xdr:rowOff>129970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121097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16825</xdr:rowOff>
    </xdr:from>
    <xdr:to>
      <xdr:col>107</xdr:col>
      <xdr:colOff>101600</xdr:colOff>
      <xdr:row>59</xdr:row>
      <xdr:rowOff>118425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109552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16940</xdr:rowOff>
    </xdr:from>
    <xdr:to>
      <xdr:col>102</xdr:col>
      <xdr:colOff>165100</xdr:colOff>
      <xdr:row>59</xdr:row>
      <xdr:rowOff>118540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109667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16156</xdr:rowOff>
    </xdr:from>
    <xdr:to>
      <xdr:col>98</xdr:col>
      <xdr:colOff>38100</xdr:colOff>
      <xdr:row>59</xdr:row>
      <xdr:rowOff>117756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108883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10922</xdr:rowOff>
    </xdr:from>
    <xdr:to>
      <xdr:col>116</xdr:col>
      <xdr:colOff>63500</xdr:colOff>
      <xdr:row>76</xdr:row>
      <xdr:rowOff>51270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41122"/>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51270</xdr:rowOff>
    </xdr:from>
    <xdr:to>
      <xdr:col>111</xdr:col>
      <xdr:colOff>177800</xdr:colOff>
      <xdr:row>76</xdr:row>
      <xdr:rowOff>76569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81470"/>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76569</xdr:rowOff>
    </xdr:from>
    <xdr:to>
      <xdr:col>107</xdr:col>
      <xdr:colOff>50800</xdr:colOff>
      <xdr:row>76</xdr:row>
      <xdr:rowOff>83579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06769"/>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64185</xdr:rowOff>
    </xdr:from>
    <xdr:to>
      <xdr:col>102</xdr:col>
      <xdr:colOff>114300</xdr:colOff>
      <xdr:row>76</xdr:row>
      <xdr:rowOff>83579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94385"/>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131572</xdr:rowOff>
    </xdr:from>
    <xdr:to>
      <xdr:col>116</xdr:col>
      <xdr:colOff>114300</xdr:colOff>
      <xdr:row>76</xdr:row>
      <xdr:rowOff>61722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109999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470</xdr:rowOff>
    </xdr:from>
    <xdr:to>
      <xdr:col>112</xdr:col>
      <xdr:colOff>38100</xdr:colOff>
      <xdr:row>76</xdr:row>
      <xdr:rowOff>102070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93197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25769</xdr:rowOff>
    </xdr:from>
    <xdr:to>
      <xdr:col>107</xdr:col>
      <xdr:colOff>101600</xdr:colOff>
      <xdr:row>76</xdr:row>
      <xdr:rowOff>127369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118496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32779</xdr:rowOff>
    </xdr:from>
    <xdr:to>
      <xdr:col>102</xdr:col>
      <xdr:colOff>165100</xdr:colOff>
      <xdr:row>76</xdr:row>
      <xdr:rowOff>134379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125506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13385</xdr:rowOff>
    </xdr:from>
    <xdr:to>
      <xdr:col>98</xdr:col>
      <xdr:colOff>38100</xdr:colOff>
      <xdr:row>76</xdr:row>
      <xdr:rowOff>114985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106112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円となり，会計年度任用職員制度の施行等により増となったが，類似団体平均を下回っている。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維持補修費は，道路除排雪事業等の増により住民一人当たり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円となり，類似団体平均値を上回っている。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補助費等は，特別定額給付金事業や商店街活性化支援事業など，コロナ禍における経済対策等により対前年度比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109,825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円となり，類似団体と比較したコストが依然として高い状況となっている。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普通建設事業費は，学校等空調設備整備事業等の減があったものの，盛岡バスセンター整備事業等の増により，対前年度比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円となり，類似団体平均を上回っている。今後，施設の長寿命化等のための更新整備の増が見込まれることから，公共施設等総合管理計画に基づき計画的に適正な規模での実施に努めることとする。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積立金は，財政調整基金や新型コロナウイルス感染症対応利子補給等基金積立金等の増により，前年度比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円となり，類似団体平均値を上回っている。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286,820
285,205
886.47
154,591,410
153,178,536
954,232
65,017,346
135,325,041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132080</xdr:rowOff>
    </xdr:from>
    <xdr:to>
      <xdr:col>24</xdr:col>
      <xdr:colOff>63500</xdr:colOff>
      <xdr:row>34</xdr:row>
      <xdr:rowOff>5588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9930"/>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127508</xdr:rowOff>
    </xdr:from>
    <xdr:to>
      <xdr:col>19</xdr:col>
      <xdr:colOff>177800</xdr:colOff>
      <xdr:row>33</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127508</xdr:rowOff>
    </xdr:from>
    <xdr:to>
      <xdr:col>15</xdr:col>
      <xdr:colOff>50800</xdr:colOff>
      <xdr:row>33</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129794</xdr:rowOff>
    </xdr:from>
    <xdr:to>
      <xdr:col>10</xdr:col>
      <xdr:colOff>114300</xdr:colOff>
      <xdr:row>33</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8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126238</xdr:rowOff>
    </xdr:from>
    <xdr:to>
      <xdr:col>24</xdr:col>
      <xdr:colOff>114300</xdr:colOff>
      <xdr:row>34</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149115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81280</xdr:rowOff>
    </xdr:from>
    <xdr:to>
      <xdr:col>20</xdr:col>
      <xdr:colOff>38100</xdr:colOff>
      <xdr:row>34</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76708</xdr:rowOff>
    </xdr:from>
    <xdr:to>
      <xdr:col>15</xdr:col>
      <xdr:colOff>101600</xdr:colOff>
      <xdr:row>34</xdr:row>
      <xdr:rowOff>6858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23385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81280</xdr:rowOff>
    </xdr:from>
    <xdr:to>
      <xdr:col>10</xdr:col>
      <xdr:colOff>165100</xdr:colOff>
      <xdr:row>34</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78994</xdr:rowOff>
    </xdr:from>
    <xdr:to>
      <xdr:col>6</xdr:col>
      <xdr:colOff>38100</xdr:colOff>
      <xdr:row>34</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130328</xdr:rowOff>
    </xdr:from>
    <xdr:to>
      <xdr:col>24</xdr:col>
      <xdr:colOff>63500</xdr:colOff>
      <xdr:row>59</xdr:row>
      <xdr:rowOff>79437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45728"/>
          <a:ext cx="838200" cy="11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36166</xdr:rowOff>
    </xdr:from>
    <xdr:to>
      <xdr:col>19</xdr:col>
      <xdr:colOff>177800</xdr:colOff>
      <xdr:row>59</xdr:row>
      <xdr:rowOff>79437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51716"/>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36166</xdr:rowOff>
    </xdr:from>
    <xdr:to>
      <xdr:col>15</xdr:col>
      <xdr:colOff>50800</xdr:colOff>
      <xdr:row>59</xdr:row>
      <xdr:rowOff>72949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1716"/>
          <a:ext cx="889000" cy="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157019</xdr:rowOff>
    </xdr:from>
    <xdr:to>
      <xdr:col>10</xdr:col>
      <xdr:colOff>114300</xdr:colOff>
      <xdr:row>59</xdr:row>
      <xdr:rowOff>72949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1119"/>
          <a:ext cx="889000" cy="8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79528</xdr:rowOff>
    </xdr:from>
    <xdr:to>
      <xdr:col>24</xdr:col>
      <xdr:colOff>114300</xdr:colOff>
      <xdr:row>53</xdr:row>
      <xdr:rowOff>9678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57955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28637</xdr:rowOff>
    </xdr:from>
    <xdr:to>
      <xdr:col>20</xdr:col>
      <xdr:colOff>38100</xdr:colOff>
      <xdr:row>59</xdr:row>
      <xdr:rowOff>130237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121364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156816</xdr:rowOff>
    </xdr:from>
    <xdr:to>
      <xdr:col>15</xdr:col>
      <xdr:colOff>101600</xdr:colOff>
      <xdr:row>59</xdr:row>
      <xdr:rowOff>86966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103493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22149</xdr:rowOff>
    </xdr:from>
    <xdr:to>
      <xdr:col>10</xdr:col>
      <xdr:colOff>165100</xdr:colOff>
      <xdr:row>59</xdr:row>
      <xdr:rowOff>123749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114876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106219</xdr:rowOff>
    </xdr:from>
    <xdr:to>
      <xdr:col>6</xdr:col>
      <xdr:colOff>38100</xdr:colOff>
      <xdr:row>59</xdr:row>
      <xdr:rowOff>36369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74288</xdr:rowOff>
    </xdr:from>
    <xdr:to>
      <xdr:col>24</xdr:col>
      <xdr:colOff>63500</xdr:colOff>
      <xdr:row>76</xdr:row>
      <xdr:rowOff>160393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04488"/>
          <a:ext cx="8382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160393</xdr:rowOff>
    </xdr:from>
    <xdr:to>
      <xdr:col>19</xdr:col>
      <xdr:colOff>177800</xdr:colOff>
      <xdr:row>77</xdr:row>
      <xdr:rowOff>66112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90593"/>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66112</xdr:rowOff>
    </xdr:from>
    <xdr:to>
      <xdr:col>15</xdr:col>
      <xdr:colOff>50800</xdr:colOff>
      <xdr:row>77</xdr:row>
      <xdr:rowOff>78087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6776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78087</xdr:rowOff>
    </xdr:from>
    <xdr:to>
      <xdr:col>10</xdr:col>
      <xdr:colOff>114300</xdr:colOff>
      <xdr:row>77</xdr:row>
      <xdr:rowOff>128935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79737"/>
          <a:ext cx="889000" cy="5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23488</xdr:rowOff>
    </xdr:from>
    <xdr:to>
      <xdr:col>24</xdr:col>
      <xdr:colOff>114300</xdr:colOff>
      <xdr:row>76</xdr:row>
      <xdr:rowOff>125088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1915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3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109593</xdr:rowOff>
    </xdr:from>
    <xdr:to>
      <xdr:col>20</xdr:col>
      <xdr:colOff>38100</xdr:colOff>
      <xdr:row>77</xdr:row>
      <xdr:rowOff>39743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30870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3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15312</xdr:rowOff>
    </xdr:from>
    <xdr:to>
      <xdr:col>15</xdr:col>
      <xdr:colOff>101600</xdr:colOff>
      <xdr:row>77</xdr:row>
      <xdr:rowOff>116912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108039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0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27287</xdr:rowOff>
    </xdr:from>
    <xdr:to>
      <xdr:col>10</xdr:col>
      <xdr:colOff>165100</xdr:colOff>
      <xdr:row>77</xdr:row>
      <xdr:rowOff>128887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120014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78135</xdr:rowOff>
    </xdr:from>
    <xdr:to>
      <xdr:col>6</xdr:col>
      <xdr:colOff>38100</xdr:colOff>
      <xdr:row>78</xdr:row>
      <xdr:rowOff>8285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170862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7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22200</xdr:rowOff>
    </xdr:from>
    <xdr:to>
      <xdr:col>24</xdr:col>
      <xdr:colOff>63500</xdr:colOff>
      <xdr:row>97</xdr:row>
      <xdr:rowOff>76116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52850"/>
          <a:ext cx="838200" cy="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73831</xdr:rowOff>
    </xdr:from>
    <xdr:to>
      <xdr:col>19</xdr:col>
      <xdr:colOff>177800</xdr:colOff>
      <xdr:row>97</xdr:row>
      <xdr:rowOff>76116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0448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73831</xdr:rowOff>
    </xdr:from>
    <xdr:to>
      <xdr:col>15</xdr:col>
      <xdr:colOff>50800</xdr:colOff>
      <xdr:row>97</xdr:row>
      <xdr:rowOff>98323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04481"/>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98323</xdr:rowOff>
    </xdr:from>
    <xdr:to>
      <xdr:col>10</xdr:col>
      <xdr:colOff>114300</xdr:colOff>
      <xdr:row>97</xdr:row>
      <xdr:rowOff>153383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28973"/>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142850</xdr:rowOff>
    </xdr:from>
    <xdr:to>
      <xdr:col>24</xdr:col>
      <xdr:colOff>114300</xdr:colOff>
      <xdr:row>97</xdr:row>
      <xdr:rowOff>73000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121277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25316</xdr:rowOff>
    </xdr:from>
    <xdr:to>
      <xdr:col>20</xdr:col>
      <xdr:colOff>38100</xdr:colOff>
      <xdr:row>97</xdr:row>
      <xdr:rowOff>126916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118043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23031</xdr:rowOff>
    </xdr:from>
    <xdr:to>
      <xdr:col>15</xdr:col>
      <xdr:colOff>101600</xdr:colOff>
      <xdr:row>97</xdr:row>
      <xdr:rowOff>124631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115758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7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47523</xdr:rowOff>
    </xdr:from>
    <xdr:to>
      <xdr:col>10</xdr:col>
      <xdr:colOff>165100</xdr:colOff>
      <xdr:row>97</xdr:row>
      <xdr:rowOff>149123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140250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102583</xdr:rowOff>
    </xdr:from>
    <xdr:to>
      <xdr:col>6</xdr:col>
      <xdr:colOff>38100</xdr:colOff>
      <xdr:row>98</xdr:row>
      <xdr:rowOff>32733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23860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44145</xdr:rowOff>
    </xdr:from>
    <xdr:to>
      <xdr:col>55</xdr:col>
      <xdr:colOff>0</xdr:colOff>
      <xdr:row>35</xdr:row>
      <xdr:rowOff>167589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530545"/>
          <a:ext cx="838200" cy="6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44145</xdr:rowOff>
    </xdr:from>
    <xdr:to>
      <xdr:col>50</xdr:col>
      <xdr:colOff>114300</xdr:colOff>
      <xdr:row>36</xdr:row>
      <xdr:rowOff>71577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530545"/>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71577</xdr:rowOff>
    </xdr:from>
    <xdr:to>
      <xdr:col>45</xdr:col>
      <xdr:colOff>177800</xdr:colOff>
      <xdr:row>36</xdr:row>
      <xdr:rowOff>136957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4377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136957</xdr:rowOff>
    </xdr:from>
    <xdr:to>
      <xdr:col>41</xdr:col>
      <xdr:colOff>50800</xdr:colOff>
      <xdr:row>36</xdr:row>
      <xdr:rowOff>139700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3091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116789</xdr:rowOff>
    </xdr:from>
    <xdr:to>
      <xdr:col>55</xdr:col>
      <xdr:colOff>50800</xdr:colOff>
      <xdr:row>36</xdr:row>
      <xdr:rowOff>46939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139666</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9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164795</xdr:rowOff>
    </xdr:from>
    <xdr:to>
      <xdr:col>50</xdr:col>
      <xdr:colOff>165100</xdr:colOff>
      <xdr:row>32</xdr:row>
      <xdr:rowOff>94945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111472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20777</xdr:rowOff>
    </xdr:from>
    <xdr:to>
      <xdr:col>46</xdr:col>
      <xdr:colOff>38100</xdr:colOff>
      <xdr:row>36</xdr:row>
      <xdr:rowOff>122377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138904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6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86157</xdr:rowOff>
    </xdr:from>
    <xdr:to>
      <xdr:col>41</xdr:col>
      <xdr:colOff>101600</xdr:colOff>
      <xdr:row>37</xdr:row>
      <xdr:rowOff>16307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32834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033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88900</xdr:rowOff>
    </xdr:from>
    <xdr:to>
      <xdr:col>36</xdr:col>
      <xdr:colOff>165100</xdr:colOff>
      <xdr:row>37</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35577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86608</xdr:rowOff>
    </xdr:from>
    <xdr:to>
      <xdr:col>55</xdr:col>
      <xdr:colOff>0</xdr:colOff>
      <xdr:row>55</xdr:row>
      <xdr:rowOff>90436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16358"/>
          <a:ext cx="8382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90436</xdr:rowOff>
    </xdr:from>
    <xdr:to>
      <xdr:col>50</xdr:col>
      <xdr:colOff>114300</xdr:colOff>
      <xdr:row>55</xdr:row>
      <xdr:rowOff>111640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20186"/>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72720</xdr:rowOff>
    </xdr:from>
    <xdr:to>
      <xdr:col>45</xdr:col>
      <xdr:colOff>177800</xdr:colOff>
      <xdr:row>55</xdr:row>
      <xdr:rowOff>111640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02470"/>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72720</xdr:rowOff>
    </xdr:from>
    <xdr:to>
      <xdr:col>41</xdr:col>
      <xdr:colOff>50800</xdr:colOff>
      <xdr:row>55</xdr:row>
      <xdr:rowOff>169646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02470"/>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35808</xdr:rowOff>
    </xdr:from>
    <xdr:to>
      <xdr:col>55</xdr:col>
      <xdr:colOff>50800</xdr:colOff>
      <xdr:row>55</xdr:row>
      <xdr:rowOff>137408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58685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1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39636</xdr:rowOff>
    </xdr:from>
    <xdr:to>
      <xdr:col>50</xdr:col>
      <xdr:colOff>165100</xdr:colOff>
      <xdr:row>55</xdr:row>
      <xdr:rowOff>141236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157763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60840</xdr:rowOff>
    </xdr:from>
    <xdr:to>
      <xdr:col>46</xdr:col>
      <xdr:colOff>38100</xdr:colOff>
      <xdr:row>55</xdr:row>
      <xdr:rowOff>162440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7517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2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21920</xdr:rowOff>
    </xdr:from>
    <xdr:to>
      <xdr:col>41</xdr:col>
      <xdr:colOff>101600</xdr:colOff>
      <xdr:row>55</xdr:row>
      <xdr:rowOff>123520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140047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2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118846</xdr:rowOff>
    </xdr:from>
    <xdr:to>
      <xdr:col>36</xdr:col>
      <xdr:colOff>165100</xdr:colOff>
      <xdr:row>56</xdr:row>
      <xdr:rowOff>48996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65523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3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162192</xdr:rowOff>
    </xdr:from>
    <xdr:to>
      <xdr:col>55</xdr:col>
      <xdr:colOff>0</xdr:colOff>
      <xdr:row>78</xdr:row>
      <xdr:rowOff>137071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63842"/>
          <a:ext cx="838200" cy="1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125171</xdr:rowOff>
    </xdr:from>
    <xdr:to>
      <xdr:col>50</xdr:col>
      <xdr:colOff>114300</xdr:colOff>
      <xdr:row>78</xdr:row>
      <xdr:rowOff>137071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8271"/>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125171</xdr:rowOff>
    </xdr:from>
    <xdr:to>
      <xdr:col>45</xdr:col>
      <xdr:colOff>177800</xdr:colOff>
      <xdr:row>78</xdr:row>
      <xdr:rowOff>131242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827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122465</xdr:rowOff>
    </xdr:from>
    <xdr:to>
      <xdr:col>41</xdr:col>
      <xdr:colOff>50800</xdr:colOff>
      <xdr:row>78</xdr:row>
      <xdr:rowOff>131242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5565"/>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111392</xdr:rowOff>
    </xdr:from>
    <xdr:to>
      <xdr:col>55</xdr:col>
      <xdr:colOff>50800</xdr:colOff>
      <xdr:row>78</xdr:row>
      <xdr:rowOff>41542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89819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86271</xdr:rowOff>
    </xdr:from>
    <xdr:to>
      <xdr:col>50</xdr:col>
      <xdr:colOff>165100</xdr:colOff>
      <xdr:row>79</xdr:row>
      <xdr:rowOff>16421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7548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74371</xdr:rowOff>
    </xdr:from>
    <xdr:to>
      <xdr:col>46</xdr:col>
      <xdr:colOff>38100</xdr:colOff>
      <xdr:row>79</xdr:row>
      <xdr:rowOff>4521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167098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80442</xdr:rowOff>
    </xdr:from>
    <xdr:to>
      <xdr:col>41</xdr:col>
      <xdr:colOff>101600</xdr:colOff>
      <xdr:row>79</xdr:row>
      <xdr:rowOff>10592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1719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71665</xdr:rowOff>
    </xdr:from>
    <xdr:to>
      <xdr:col>36</xdr:col>
      <xdr:colOff>165100</xdr:colOff>
      <xdr:row>79</xdr:row>
      <xdr:rowOff>1815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164392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58699</xdr:rowOff>
    </xdr:from>
    <xdr:to>
      <xdr:col>55</xdr:col>
      <xdr:colOff>0</xdr:colOff>
      <xdr:row>95</xdr:row>
      <xdr:rowOff>45935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174999"/>
          <a:ext cx="8382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45935</xdr:rowOff>
    </xdr:from>
    <xdr:to>
      <xdr:col>50</xdr:col>
      <xdr:colOff>114300</xdr:colOff>
      <xdr:row>95</xdr:row>
      <xdr:rowOff>127279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3368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127279</xdr:rowOff>
    </xdr:from>
    <xdr:to>
      <xdr:col>45</xdr:col>
      <xdr:colOff>177800</xdr:colOff>
      <xdr:row>95</xdr:row>
      <xdr:rowOff>127984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1502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127984</xdr:rowOff>
    </xdr:from>
    <xdr:to>
      <xdr:col>41</xdr:col>
      <xdr:colOff>50800</xdr:colOff>
      <xdr:row>95</xdr:row>
      <xdr:rowOff>131660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1573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7899</xdr:rowOff>
    </xdr:from>
    <xdr:to>
      <xdr:col>55</xdr:col>
      <xdr:colOff>50800</xdr:colOff>
      <xdr:row>94</xdr:row>
      <xdr:rowOff>109499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30776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166585</xdr:rowOff>
    </xdr:from>
    <xdr:to>
      <xdr:col>50</xdr:col>
      <xdr:colOff>165100</xdr:colOff>
      <xdr:row>95</xdr:row>
      <xdr:rowOff>96735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113262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76479</xdr:rowOff>
    </xdr:from>
    <xdr:to>
      <xdr:col>46</xdr:col>
      <xdr:colOff>38100</xdr:colOff>
      <xdr:row>96</xdr:row>
      <xdr:rowOff>6629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23156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77184</xdr:rowOff>
    </xdr:from>
    <xdr:to>
      <xdr:col>41</xdr:col>
      <xdr:colOff>101600</xdr:colOff>
      <xdr:row>96</xdr:row>
      <xdr:rowOff>7334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23861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80860</xdr:rowOff>
    </xdr:from>
    <xdr:to>
      <xdr:col>36</xdr:col>
      <xdr:colOff>165100</xdr:colOff>
      <xdr:row>96</xdr:row>
      <xdr:rowOff>11010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27537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58601</xdr:rowOff>
    </xdr:from>
    <xdr:to>
      <xdr:col>85</xdr:col>
      <xdr:colOff>127000</xdr:colOff>
      <xdr:row>35</xdr:row>
      <xdr:rowOff>109002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059351"/>
          <a:ext cx="8382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109002</xdr:rowOff>
    </xdr:from>
    <xdr:to>
      <xdr:col>81</xdr:col>
      <xdr:colOff>50800</xdr:colOff>
      <xdr:row>36</xdr:row>
      <xdr:rowOff>80482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09752"/>
          <a:ext cx="889000" cy="1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80482</xdr:rowOff>
    </xdr:from>
    <xdr:to>
      <xdr:col>76</xdr:col>
      <xdr:colOff>114300</xdr:colOff>
      <xdr:row>37</xdr:row>
      <xdr:rowOff>36286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52682"/>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19086</xdr:rowOff>
    </xdr:from>
    <xdr:to>
      <xdr:col>71</xdr:col>
      <xdr:colOff>177800</xdr:colOff>
      <xdr:row>37</xdr:row>
      <xdr:rowOff>36286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62736"/>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7801</xdr:rowOff>
    </xdr:from>
    <xdr:to>
      <xdr:col>85</xdr:col>
      <xdr:colOff>177800</xdr:colOff>
      <xdr:row>35</xdr:row>
      <xdr:rowOff>109401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30678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8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58202</xdr:rowOff>
    </xdr:from>
    <xdr:to>
      <xdr:col>81</xdr:col>
      <xdr:colOff>101600</xdr:colOff>
      <xdr:row>35</xdr:row>
      <xdr:rowOff>159802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8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29682</xdr:rowOff>
    </xdr:from>
    <xdr:to>
      <xdr:col>76</xdr:col>
      <xdr:colOff>165100</xdr:colOff>
      <xdr:row>36</xdr:row>
      <xdr:rowOff>131282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147809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156936</xdr:rowOff>
    </xdr:from>
    <xdr:to>
      <xdr:col>72</xdr:col>
      <xdr:colOff>38100</xdr:colOff>
      <xdr:row>37</xdr:row>
      <xdr:rowOff>87086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103613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139736</xdr:rowOff>
    </xdr:from>
    <xdr:to>
      <xdr:col>67</xdr:col>
      <xdr:colOff>101600</xdr:colOff>
      <xdr:row>37</xdr:row>
      <xdr:rowOff>69886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86413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0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167437</xdr:rowOff>
    </xdr:from>
    <xdr:to>
      <xdr:col>85</xdr:col>
      <xdr:colOff>127000</xdr:colOff>
      <xdr:row>56</xdr:row>
      <xdr:rowOff>89636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97187"/>
          <a:ext cx="838200" cy="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167437</xdr:rowOff>
    </xdr:from>
    <xdr:to>
      <xdr:col>81</xdr:col>
      <xdr:colOff>50800</xdr:colOff>
      <xdr:row>58</xdr:row>
      <xdr:rowOff>146901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97187"/>
          <a:ext cx="889000" cy="4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115774</xdr:rowOff>
    </xdr:from>
    <xdr:to>
      <xdr:col>76</xdr:col>
      <xdr:colOff>114300</xdr:colOff>
      <xdr:row>58</xdr:row>
      <xdr:rowOff>146901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10059874"/>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40336</xdr:rowOff>
    </xdr:from>
    <xdr:to>
      <xdr:col>71</xdr:col>
      <xdr:colOff>177800</xdr:colOff>
      <xdr:row>58</xdr:row>
      <xdr:rowOff>115774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1298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38836</xdr:rowOff>
    </xdr:from>
    <xdr:to>
      <xdr:col>85</xdr:col>
      <xdr:colOff>177800</xdr:colOff>
      <xdr:row>56</xdr:row>
      <xdr:rowOff>140436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17263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116637</xdr:rowOff>
    </xdr:from>
    <xdr:to>
      <xdr:col>81</xdr:col>
      <xdr:colOff>101600</xdr:colOff>
      <xdr:row>56</xdr:row>
      <xdr:rowOff>46787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63314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3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96101</xdr:rowOff>
    </xdr:from>
    <xdr:to>
      <xdr:col>76</xdr:col>
      <xdr:colOff>165100</xdr:colOff>
      <xdr:row>59</xdr:row>
      <xdr:rowOff>26251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17378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64974</xdr:rowOff>
    </xdr:from>
    <xdr:to>
      <xdr:col>72</xdr:col>
      <xdr:colOff>38100</xdr:colOff>
      <xdr:row>58</xdr:row>
      <xdr:rowOff>166574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157701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160986</xdr:rowOff>
    </xdr:from>
    <xdr:to>
      <xdr:col>67</xdr:col>
      <xdr:colOff>101600</xdr:colOff>
      <xdr:row>57</xdr:row>
      <xdr:rowOff>91136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82263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42717</xdr:rowOff>
    </xdr:from>
    <xdr:to>
      <xdr:col>85</xdr:col>
      <xdr:colOff>127000</xdr:colOff>
      <xdr:row>79</xdr:row>
      <xdr:rowOff>43841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7267"/>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30981</xdr:rowOff>
    </xdr:from>
    <xdr:to>
      <xdr:col>81</xdr:col>
      <xdr:colOff>50800</xdr:colOff>
      <xdr:row>79</xdr:row>
      <xdr:rowOff>43841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5531"/>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30981</xdr:rowOff>
    </xdr:from>
    <xdr:to>
      <xdr:col>76</xdr:col>
      <xdr:colOff>114300</xdr:colOff>
      <xdr:row>79</xdr:row>
      <xdr:rowOff>41078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553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41078</xdr:rowOff>
    </xdr:from>
    <xdr:to>
      <xdr:col>71</xdr:col>
      <xdr:colOff>177800</xdr:colOff>
      <xdr:row>79</xdr:row>
      <xdr:rowOff>42183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562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163367</xdr:rowOff>
    </xdr:from>
    <xdr:to>
      <xdr:col>85</xdr:col>
      <xdr:colOff>177800</xdr:colOff>
      <xdr:row>79</xdr:row>
      <xdr:rowOff>93517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151631</xdr:rowOff>
    </xdr:from>
    <xdr:to>
      <xdr:col>76</xdr:col>
      <xdr:colOff>165100</xdr:colOff>
      <xdr:row>79</xdr:row>
      <xdr:rowOff>81781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72908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161728</xdr:rowOff>
    </xdr:from>
    <xdr:to>
      <xdr:col>72</xdr:col>
      <xdr:colOff>38100</xdr:colOff>
      <xdr:row>79</xdr:row>
      <xdr:rowOff>91878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83005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162833</xdr:rowOff>
    </xdr:from>
    <xdr:to>
      <xdr:col>67</xdr:col>
      <xdr:colOff>101600</xdr:colOff>
      <xdr:row>79</xdr:row>
      <xdr:rowOff>92983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84110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11319</xdr:rowOff>
    </xdr:from>
    <xdr:to>
      <xdr:col>85</xdr:col>
      <xdr:colOff>127000</xdr:colOff>
      <xdr:row>93</xdr:row>
      <xdr:rowOff>17650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56169"/>
          <a:ext cx="8382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16805</xdr:rowOff>
    </xdr:from>
    <xdr:to>
      <xdr:col>81</xdr:col>
      <xdr:colOff>50800</xdr:colOff>
      <xdr:row>93</xdr:row>
      <xdr:rowOff>17650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961655"/>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12576</xdr:rowOff>
    </xdr:from>
    <xdr:to>
      <xdr:col>76</xdr:col>
      <xdr:colOff>114300</xdr:colOff>
      <xdr:row>93</xdr:row>
      <xdr:rowOff>16805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95742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12576</xdr:rowOff>
    </xdr:from>
    <xdr:to>
      <xdr:col>71</xdr:col>
      <xdr:colOff>177800</xdr:colOff>
      <xdr:row>93</xdr:row>
      <xdr:rowOff>23937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5957426"/>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131969</xdr:rowOff>
    </xdr:from>
    <xdr:to>
      <xdr:col>85</xdr:col>
      <xdr:colOff>177800</xdr:colOff>
      <xdr:row>93</xdr:row>
      <xdr:rowOff>62119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154846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5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138300</xdr:rowOff>
    </xdr:from>
    <xdr:to>
      <xdr:col>81</xdr:col>
      <xdr:colOff>101600</xdr:colOff>
      <xdr:row>93</xdr:row>
      <xdr:rowOff>68450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84977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6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137455</xdr:rowOff>
    </xdr:from>
    <xdr:to>
      <xdr:col>76</xdr:col>
      <xdr:colOff>165100</xdr:colOff>
      <xdr:row>93</xdr:row>
      <xdr:rowOff>67605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84132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133226</xdr:rowOff>
    </xdr:from>
    <xdr:to>
      <xdr:col>72</xdr:col>
      <xdr:colOff>38100</xdr:colOff>
      <xdr:row>93</xdr:row>
      <xdr:rowOff>63376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9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79903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6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144587</xdr:rowOff>
    </xdr:from>
    <xdr:to>
      <xdr:col>67</xdr:col>
      <xdr:colOff>101600</xdr:colOff>
      <xdr:row>93</xdr:row>
      <xdr:rowOff>74737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91264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6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137,361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円で，特別定額給付金事業や積立金などの増により対前年度比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105,575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円の増となったが，類似団体の平均を下回っている。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円で，新型コロナウイルス感染症対応雇用対策推進事業の増があったものの，勤労者福祉施設の大規模改修事業の終了により対前年度比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円減となったが，依然として類似団体平均を上回る状態となっている。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円で，盛岡バスセンター整備事業や道路除排雪事業などの増により対前年度比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円の増となり，依然として類似団体と比較してコストが高くなっている。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円で，盛岡広域消防組合への負担金などの増により，対前年度比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円の増となった。類似団体平均を上回る状態は平成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年度から継続しており，今後も事務事業の見直し等により適切なコストになるよう努めることとする。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円で，総合プール改修事業やコンピュータ教育設備整備事業などの増があったものの，学校施設空調設備整備事業などの減により前年度比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年度から４年連続のマイナスとなっていた実質単年度収支について，令和２年度はプラスになり，前年度と比較すると</a:t>
          </a:r>
          <a:r>
            <a:rPr kumimoji="1" lang="en-US" altLang="ja-JP" sz="1400">
              <a:solidFill>
                <a:sysClr val="windowText" lastClr="000000"/>
              </a:solidFill>
              <a:latin typeface="ＭＳ ゴシック" pitchFamily="49" charset="-128"/>
              <a:ea typeface="ＭＳ ゴシック" pitchFamily="49" charset="-128"/>
            </a:rPr>
            <a:t>2.75pt</a:t>
          </a:r>
          <a:r>
            <a:rPr kumimoji="1" lang="ja-JP" altLang="en-US" sz="1400">
              <a:solidFill>
                <a:sysClr val="windowText" lastClr="000000"/>
              </a:solidFill>
              <a:latin typeface="ＭＳ ゴシック" pitchFamily="49" charset="-128"/>
              <a:ea typeface="ＭＳ ゴシック" pitchFamily="49" charset="-128"/>
            </a:rPr>
            <a:t>の増加となった。財政調整基金残高，実質収支額については，それぞれ</a:t>
          </a:r>
          <a:r>
            <a:rPr kumimoji="1" lang="en-US" altLang="ja-JP" sz="1400">
              <a:solidFill>
                <a:sysClr val="windowText" lastClr="000000"/>
              </a:solidFill>
              <a:latin typeface="ＭＳ ゴシック" pitchFamily="49" charset="-128"/>
              <a:ea typeface="ＭＳ ゴシック" pitchFamily="49" charset="-128"/>
            </a:rPr>
            <a:t>0.74pt</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0.83pt</a:t>
          </a:r>
          <a:r>
            <a:rPr kumimoji="1" lang="ja-JP" altLang="en-US" sz="1400">
              <a:solidFill>
                <a:sysClr val="windowText" lastClr="000000"/>
              </a:solidFill>
              <a:latin typeface="ＭＳ ゴシック" pitchFamily="49" charset="-128"/>
              <a:ea typeface="ＭＳ ゴシック" pitchFamily="49" charset="-128"/>
            </a:rPr>
            <a:t>の増となっている。財政調整基金残高の増加は，決算剰余金を積立てたほか，新型コロナウイルス感染症の影響により中止した事業が多く取崩が少なかったことなどによる。</a:t>
          </a:r>
        </a:p>
        <a:p>
          <a:r>
            <a:rPr kumimoji="1" lang="ja-JP" altLang="en-US" sz="1400">
              <a:solidFill>
                <a:sysClr val="windowText" lastClr="000000"/>
              </a:solidFill>
              <a:latin typeface="ＭＳ ゴシック" pitchFamily="49" charset="-128"/>
              <a:ea typeface="ＭＳ ゴシック" pitchFamily="49" charset="-128"/>
            </a:rPr>
            <a:t>　今後も，標準財政規模と財政調整基金のバランスを考慮した基金運用に努めることとする。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年度以降，全会計における連結実質赤字比率は黒字が続いている状況にあるが，病院事業会計において，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令和２年度においては黒字であったものの，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年度が標準財政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と，令和元年度が△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％と資金不足が生じている状況である。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，事業経営が厳しい状況を示していることから，更なる健全化に向けた経営改善の取組に努めていく。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5919;&#37096;/031000&#36001;&#25919;&#35506;/13-&#36001;&#25919;&#20107;&#24773;&#35519;&#26619;/R3/R4.9.7&#29031;&#20250;&#12539;&#36001;&#25919;&#29366;&#27841;&#36039;&#26009;&#38598;&#65288;R2&#27770;&#31639;&#12539;&#9313;&#20844;&#20250;&#35336;&#20998;&#65289;/03%20&#22238;&#31572;/&#12304;&#36001;&#25919;&#29366;&#27841;&#36039;&#26009;&#38598;&#12305;_032018_&#30427;&#2371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68.599999999999994</v>
          </cell>
          <cell r="BX51">
            <v>64.2</v>
          </cell>
          <cell r="CF51">
            <v>60.6</v>
          </cell>
          <cell r="CN51">
            <v>63</v>
          </cell>
          <cell r="CV51">
            <v>59.5</v>
          </cell>
        </row>
        <row r="53">
          <cell r="BP53">
            <v>56.6</v>
          </cell>
          <cell r="BX53">
            <v>58.2</v>
          </cell>
          <cell r="CF53">
            <v>59.6</v>
          </cell>
          <cell r="CN53">
            <v>60.8</v>
          </cell>
          <cell r="CV53">
            <v>62.1</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68.599999999999994</v>
          </cell>
          <cell r="BX73">
            <v>64.2</v>
          </cell>
          <cell r="CF73">
            <v>60.6</v>
          </cell>
          <cell r="CN73">
            <v>63</v>
          </cell>
          <cell r="CV73">
            <v>59.5</v>
          </cell>
        </row>
        <row r="75">
          <cell r="BP75">
            <v>9.6</v>
          </cell>
          <cell r="BX75">
            <v>9.5</v>
          </cell>
          <cell r="CF75">
            <v>9.3000000000000007</v>
          </cell>
          <cell r="CN75">
            <v>9.5</v>
          </cell>
          <cell r="CV75">
            <v>9.6999999999999993</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74" t="s">
        <v>80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c r="CY1" s="574"/>
      <c r="CZ1" s="574"/>
      <c r="DA1" s="574"/>
      <c r="DB1" s="574"/>
      <c r="DC1" s="574"/>
      <c r="DD1" s="574"/>
      <c r="DE1" s="574"/>
      <c r="DF1" s="574"/>
      <c r="DG1" s="574"/>
      <c r="DH1" s="574"/>
      <c r="DI1" s="574"/>
      <c r="DJ1" s="181"/>
      <c r="DK1" s="181"/>
      <c r="DL1" s="181"/>
      <c r="DM1" s="181"/>
      <c r="DN1" s="181"/>
      <c r="DO1" s="181"/>
    </row>
    <row r="2" spans="1:119" ht="24.75" thickBot="1" x14ac:dyDescent="0.2">
      <c r="B2" s="182" t="s">
        <v>81</v>
      </c>
      <c r="C2" s="182"/>
      <c r="D2" s="183"/>
    </row>
    <row r="3" spans="1:119" ht="18.75" customHeight="1" thickBot="1" x14ac:dyDescent="0.2">
      <c r="A3" s="181"/>
      <c r="B3" s="575" t="s">
        <v>82</v>
      </c>
      <c r="C3" s="576"/>
      <c r="D3" s="576"/>
      <c r="E3" s="577"/>
      <c r="F3" s="577"/>
      <c r="G3" s="577"/>
      <c r="H3" s="577"/>
      <c r="I3" s="577"/>
      <c r="J3" s="577"/>
      <c r="K3" s="577"/>
      <c r="L3" s="577" t="s">
        <v>83</v>
      </c>
      <c r="M3" s="577"/>
      <c r="N3" s="577"/>
      <c r="O3" s="577"/>
      <c r="P3" s="577"/>
      <c r="Q3" s="577"/>
      <c r="R3" s="580"/>
      <c r="S3" s="580"/>
      <c r="T3" s="580"/>
      <c r="U3" s="580"/>
      <c r="V3" s="581"/>
      <c r="W3" s="471" t="s">
        <v>84</v>
      </c>
      <c r="X3" s="472"/>
      <c r="Y3" s="472"/>
      <c r="Z3" s="472"/>
      <c r="AA3" s="472"/>
      <c r="AB3" s="576"/>
      <c r="AC3" s="580" t="s">
        <v>85</v>
      </c>
      <c r="AD3" s="472"/>
      <c r="AE3" s="472"/>
      <c r="AF3" s="472"/>
      <c r="AG3" s="472"/>
      <c r="AH3" s="472"/>
      <c r="AI3" s="472"/>
      <c r="AJ3" s="472"/>
      <c r="AK3" s="472"/>
      <c r="AL3" s="542"/>
      <c r="AM3" s="471" t="s">
        <v>86</v>
      </c>
      <c r="AN3" s="472"/>
      <c r="AO3" s="472"/>
      <c r="AP3" s="472"/>
      <c r="AQ3" s="472"/>
      <c r="AR3" s="472"/>
      <c r="AS3" s="472"/>
      <c r="AT3" s="472"/>
      <c r="AU3" s="472"/>
      <c r="AV3" s="472"/>
      <c r="AW3" s="472"/>
      <c r="AX3" s="542"/>
      <c r="AY3" s="534" t="s">
        <v>1</v>
      </c>
      <c r="AZ3" s="535"/>
      <c r="BA3" s="535"/>
      <c r="BB3" s="535"/>
      <c r="BC3" s="535"/>
      <c r="BD3" s="535"/>
      <c r="BE3" s="535"/>
      <c r="BF3" s="535"/>
      <c r="BG3" s="535"/>
      <c r="BH3" s="535"/>
      <c r="BI3" s="535"/>
      <c r="BJ3" s="535"/>
      <c r="BK3" s="535"/>
      <c r="BL3" s="535"/>
      <c r="BM3" s="584"/>
      <c r="BN3" s="471" t="s">
        <v>87</v>
      </c>
      <c r="BO3" s="472"/>
      <c r="BP3" s="472"/>
      <c r="BQ3" s="472"/>
      <c r="BR3" s="472"/>
      <c r="BS3" s="472"/>
      <c r="BT3" s="472"/>
      <c r="BU3" s="542"/>
      <c r="BV3" s="471" t="s">
        <v>88</v>
      </c>
      <c r="BW3" s="472"/>
      <c r="BX3" s="472"/>
      <c r="BY3" s="472"/>
      <c r="BZ3" s="472"/>
      <c r="CA3" s="472"/>
      <c r="CB3" s="472"/>
      <c r="CC3" s="542"/>
      <c r="CD3" s="534" t="s">
        <v>1</v>
      </c>
      <c r="CE3" s="535"/>
      <c r="CF3" s="535"/>
      <c r="CG3" s="535"/>
      <c r="CH3" s="535"/>
      <c r="CI3" s="535"/>
      <c r="CJ3" s="535"/>
      <c r="CK3" s="535"/>
      <c r="CL3" s="535"/>
      <c r="CM3" s="535"/>
      <c r="CN3" s="535"/>
      <c r="CO3" s="535"/>
      <c r="CP3" s="535"/>
      <c r="CQ3" s="535"/>
      <c r="CR3" s="535"/>
      <c r="CS3" s="584"/>
      <c r="CT3" s="471" t="s">
        <v>89</v>
      </c>
      <c r="CU3" s="472"/>
      <c r="CV3" s="472"/>
      <c r="CW3" s="472"/>
      <c r="CX3" s="472"/>
      <c r="CY3" s="472"/>
      <c r="CZ3" s="472"/>
      <c r="DA3" s="542"/>
      <c r="DB3" s="471" t="s">
        <v>90</v>
      </c>
      <c r="DC3" s="472"/>
      <c r="DD3" s="472"/>
      <c r="DE3" s="472"/>
      <c r="DF3" s="472"/>
      <c r="DG3" s="472"/>
      <c r="DH3" s="472"/>
      <c r="DI3" s="542"/>
    </row>
    <row r="4" spans="1:119" ht="18.75" customHeight="1" x14ac:dyDescent="0.15">
      <c r="A4" s="181"/>
      <c r="B4" s="550"/>
      <c r="C4" s="551"/>
      <c r="D4" s="551"/>
      <c r="E4" s="552"/>
      <c r="F4" s="552"/>
      <c r="G4" s="552"/>
      <c r="H4" s="552"/>
      <c r="I4" s="552"/>
      <c r="J4" s="552"/>
      <c r="K4" s="552"/>
      <c r="L4" s="552"/>
      <c r="M4" s="552"/>
      <c r="N4" s="552"/>
      <c r="O4" s="552"/>
      <c r="P4" s="552"/>
      <c r="Q4" s="552"/>
      <c r="R4" s="556"/>
      <c r="S4" s="556"/>
      <c r="T4" s="556"/>
      <c r="U4" s="556"/>
      <c r="V4" s="557"/>
      <c r="W4" s="543"/>
      <c r="X4" s="354"/>
      <c r="Y4" s="354"/>
      <c r="Z4" s="354"/>
      <c r="AA4" s="354"/>
      <c r="AB4" s="551"/>
      <c r="AC4" s="556"/>
      <c r="AD4" s="354"/>
      <c r="AE4" s="354"/>
      <c r="AF4" s="354"/>
      <c r="AG4" s="354"/>
      <c r="AH4" s="354"/>
      <c r="AI4" s="354"/>
      <c r="AJ4" s="354"/>
      <c r="AK4" s="354"/>
      <c r="AL4" s="544"/>
      <c r="AM4" s="498"/>
      <c r="AN4" s="408"/>
      <c r="AO4" s="408"/>
      <c r="AP4" s="408"/>
      <c r="AQ4" s="408"/>
      <c r="AR4" s="408"/>
      <c r="AS4" s="408"/>
      <c r="AT4" s="408"/>
      <c r="AU4" s="408"/>
      <c r="AV4" s="408"/>
      <c r="AW4" s="408"/>
      <c r="AX4" s="583"/>
      <c r="AY4" s="384" t="s">
        <v>91</v>
      </c>
      <c r="AZ4" s="385"/>
      <c r="BA4" s="385"/>
      <c r="BB4" s="385"/>
      <c r="BC4" s="385"/>
      <c r="BD4" s="385"/>
      <c r="BE4" s="385"/>
      <c r="BF4" s="385"/>
      <c r="BG4" s="385"/>
      <c r="BH4" s="385"/>
      <c r="BI4" s="385"/>
      <c r="BJ4" s="385"/>
      <c r="BK4" s="385"/>
      <c r="BL4" s="385"/>
      <c r="BM4" s="386"/>
      <c r="BN4" s="387">
        <v>154591410</v>
      </c>
      <c r="BO4" s="388"/>
      <c r="BP4" s="388"/>
      <c r="BQ4" s="388"/>
      <c r="BR4" s="388"/>
      <c r="BS4" s="388"/>
      <c r="BT4" s="388"/>
      <c r="BU4" s="389"/>
      <c r="BV4" s="387">
        <v>116955668</v>
      </c>
      <c r="BW4" s="388"/>
      <c r="BX4" s="388"/>
      <c r="BY4" s="388"/>
      <c r="BZ4" s="388"/>
      <c r="CA4" s="388"/>
      <c r="CB4" s="388"/>
      <c r="CC4" s="389"/>
      <c r="CD4" s="568" t="s">
        <v>92</v>
      </c>
      <c r="CE4" s="569"/>
      <c r="CF4" s="569"/>
      <c r="CG4" s="569"/>
      <c r="CH4" s="569"/>
      <c r="CI4" s="569"/>
      <c r="CJ4" s="569"/>
      <c r="CK4" s="569"/>
      <c r="CL4" s="569"/>
      <c r="CM4" s="569"/>
      <c r="CN4" s="569"/>
      <c r="CO4" s="569"/>
      <c r="CP4" s="569"/>
      <c r="CQ4" s="569"/>
      <c r="CR4" s="569"/>
      <c r="CS4" s="570"/>
      <c r="CT4" s="571">
        <v>1.5</v>
      </c>
      <c r="CU4" s="572"/>
      <c r="CV4" s="572"/>
      <c r="CW4" s="572"/>
      <c r="CX4" s="572"/>
      <c r="CY4" s="572"/>
      <c r="CZ4" s="572"/>
      <c r="DA4" s="573"/>
      <c r="DB4" s="571">
        <v>0.6</v>
      </c>
      <c r="DC4" s="572"/>
      <c r="DD4" s="572"/>
      <c r="DE4" s="572"/>
      <c r="DF4" s="572"/>
      <c r="DG4" s="572"/>
      <c r="DH4" s="572"/>
      <c r="DI4" s="573"/>
    </row>
    <row r="5" spans="1:119" ht="18.75" customHeight="1" x14ac:dyDescent="0.15">
      <c r="A5" s="181"/>
      <c r="B5" s="578"/>
      <c r="C5" s="409"/>
      <c r="D5" s="409"/>
      <c r="E5" s="579"/>
      <c r="F5" s="579"/>
      <c r="G5" s="579"/>
      <c r="H5" s="579"/>
      <c r="I5" s="579"/>
      <c r="J5" s="579"/>
      <c r="K5" s="579"/>
      <c r="L5" s="579"/>
      <c r="M5" s="579"/>
      <c r="N5" s="579"/>
      <c r="O5" s="579"/>
      <c r="P5" s="579"/>
      <c r="Q5" s="579"/>
      <c r="R5" s="407"/>
      <c r="S5" s="407"/>
      <c r="T5" s="407"/>
      <c r="U5" s="407"/>
      <c r="V5" s="582"/>
      <c r="W5" s="498"/>
      <c r="X5" s="408"/>
      <c r="Y5" s="408"/>
      <c r="Z5" s="408"/>
      <c r="AA5" s="408"/>
      <c r="AB5" s="409"/>
      <c r="AC5" s="407"/>
      <c r="AD5" s="408"/>
      <c r="AE5" s="408"/>
      <c r="AF5" s="408"/>
      <c r="AG5" s="408"/>
      <c r="AH5" s="408"/>
      <c r="AI5" s="408"/>
      <c r="AJ5" s="408"/>
      <c r="AK5" s="408"/>
      <c r="AL5" s="583"/>
      <c r="AM5" s="461" t="s">
        <v>93</v>
      </c>
      <c r="AN5" s="366"/>
      <c r="AO5" s="366"/>
      <c r="AP5" s="366"/>
      <c r="AQ5" s="366"/>
      <c r="AR5" s="366"/>
      <c r="AS5" s="366"/>
      <c r="AT5" s="367"/>
      <c r="AU5" s="449" t="s">
        <v>94</v>
      </c>
      <c r="AV5" s="450"/>
      <c r="AW5" s="450"/>
      <c r="AX5" s="450"/>
      <c r="AY5" s="372" t="s">
        <v>95</v>
      </c>
      <c r="AZ5" s="373"/>
      <c r="BA5" s="373"/>
      <c r="BB5" s="373"/>
      <c r="BC5" s="373"/>
      <c r="BD5" s="373"/>
      <c r="BE5" s="373"/>
      <c r="BF5" s="373"/>
      <c r="BG5" s="373"/>
      <c r="BH5" s="373"/>
      <c r="BI5" s="373"/>
      <c r="BJ5" s="373"/>
      <c r="BK5" s="373"/>
      <c r="BL5" s="373"/>
      <c r="BM5" s="374"/>
      <c r="BN5" s="392">
        <v>153178536</v>
      </c>
      <c r="BO5" s="393"/>
      <c r="BP5" s="393"/>
      <c r="BQ5" s="393"/>
      <c r="BR5" s="393"/>
      <c r="BS5" s="393"/>
      <c r="BT5" s="393"/>
      <c r="BU5" s="394"/>
      <c r="BV5" s="392">
        <v>115998661</v>
      </c>
      <c r="BW5" s="393"/>
      <c r="BX5" s="393"/>
      <c r="BY5" s="393"/>
      <c r="BZ5" s="393"/>
      <c r="CA5" s="393"/>
      <c r="CB5" s="393"/>
      <c r="CC5" s="394"/>
      <c r="CD5" s="401" t="s">
        <v>96</v>
      </c>
      <c r="CE5" s="402"/>
      <c r="CF5" s="402"/>
      <c r="CG5" s="402"/>
      <c r="CH5" s="402"/>
      <c r="CI5" s="402"/>
      <c r="CJ5" s="402"/>
      <c r="CK5" s="402"/>
      <c r="CL5" s="402"/>
      <c r="CM5" s="402"/>
      <c r="CN5" s="402"/>
      <c r="CO5" s="402"/>
      <c r="CP5" s="402"/>
      <c r="CQ5" s="402"/>
      <c r="CR5" s="402"/>
      <c r="CS5" s="403"/>
      <c r="CT5" s="362">
        <v>96</v>
      </c>
      <c r="CU5" s="363"/>
      <c r="CV5" s="363"/>
      <c r="CW5" s="363"/>
      <c r="CX5" s="363"/>
      <c r="CY5" s="363"/>
      <c r="CZ5" s="363"/>
      <c r="DA5" s="364"/>
      <c r="DB5" s="362">
        <v>96.3</v>
      </c>
      <c r="DC5" s="363"/>
      <c r="DD5" s="363"/>
      <c r="DE5" s="363"/>
      <c r="DF5" s="363"/>
      <c r="DG5" s="363"/>
      <c r="DH5" s="363"/>
      <c r="DI5" s="364"/>
    </row>
    <row r="6" spans="1:119" ht="18.75" customHeight="1" x14ac:dyDescent="0.15">
      <c r="A6" s="181"/>
      <c r="B6" s="548" t="s">
        <v>97</v>
      </c>
      <c r="C6" s="406"/>
      <c r="D6" s="406"/>
      <c r="E6" s="549"/>
      <c r="F6" s="549"/>
      <c r="G6" s="549"/>
      <c r="H6" s="549"/>
      <c r="I6" s="549"/>
      <c r="J6" s="549"/>
      <c r="K6" s="549"/>
      <c r="L6" s="549" t="s">
        <v>98</v>
      </c>
      <c r="M6" s="549"/>
      <c r="N6" s="549"/>
      <c r="O6" s="549"/>
      <c r="P6" s="549"/>
      <c r="Q6" s="549"/>
      <c r="R6" s="430"/>
      <c r="S6" s="430"/>
      <c r="T6" s="430"/>
      <c r="U6" s="430"/>
      <c r="V6" s="555"/>
      <c r="W6" s="483" t="s">
        <v>99</v>
      </c>
      <c r="X6" s="405"/>
      <c r="Y6" s="405"/>
      <c r="Z6" s="405"/>
      <c r="AA6" s="405"/>
      <c r="AB6" s="406"/>
      <c r="AC6" s="560" t="s">
        <v>100</v>
      </c>
      <c r="AD6" s="561"/>
      <c r="AE6" s="561"/>
      <c r="AF6" s="561"/>
      <c r="AG6" s="561"/>
      <c r="AH6" s="561"/>
      <c r="AI6" s="561"/>
      <c r="AJ6" s="561"/>
      <c r="AK6" s="561"/>
      <c r="AL6" s="562"/>
      <c r="AM6" s="461" t="s">
        <v>101</v>
      </c>
      <c r="AN6" s="366"/>
      <c r="AO6" s="366"/>
      <c r="AP6" s="366"/>
      <c r="AQ6" s="366"/>
      <c r="AR6" s="366"/>
      <c r="AS6" s="366"/>
      <c r="AT6" s="367"/>
      <c r="AU6" s="449" t="s">
        <v>102</v>
      </c>
      <c r="AV6" s="450"/>
      <c r="AW6" s="450"/>
      <c r="AX6" s="450"/>
      <c r="AY6" s="372" t="s">
        <v>103</v>
      </c>
      <c r="AZ6" s="373"/>
      <c r="BA6" s="373"/>
      <c r="BB6" s="373"/>
      <c r="BC6" s="373"/>
      <c r="BD6" s="373"/>
      <c r="BE6" s="373"/>
      <c r="BF6" s="373"/>
      <c r="BG6" s="373"/>
      <c r="BH6" s="373"/>
      <c r="BI6" s="373"/>
      <c r="BJ6" s="373"/>
      <c r="BK6" s="373"/>
      <c r="BL6" s="373"/>
      <c r="BM6" s="374"/>
      <c r="BN6" s="392">
        <v>1412874</v>
      </c>
      <c r="BO6" s="393"/>
      <c r="BP6" s="393"/>
      <c r="BQ6" s="393"/>
      <c r="BR6" s="393"/>
      <c r="BS6" s="393"/>
      <c r="BT6" s="393"/>
      <c r="BU6" s="394"/>
      <c r="BV6" s="392">
        <v>957007</v>
      </c>
      <c r="BW6" s="393"/>
      <c r="BX6" s="393"/>
      <c r="BY6" s="393"/>
      <c r="BZ6" s="393"/>
      <c r="CA6" s="393"/>
      <c r="CB6" s="393"/>
      <c r="CC6" s="394"/>
      <c r="CD6" s="401" t="s">
        <v>104</v>
      </c>
      <c r="CE6" s="402"/>
      <c r="CF6" s="402"/>
      <c r="CG6" s="402"/>
      <c r="CH6" s="402"/>
      <c r="CI6" s="402"/>
      <c r="CJ6" s="402"/>
      <c r="CK6" s="402"/>
      <c r="CL6" s="402"/>
      <c r="CM6" s="402"/>
      <c r="CN6" s="402"/>
      <c r="CO6" s="402"/>
      <c r="CP6" s="402"/>
      <c r="CQ6" s="402"/>
      <c r="CR6" s="402"/>
      <c r="CS6" s="403"/>
      <c r="CT6" s="545">
        <v>102.9</v>
      </c>
      <c r="CU6" s="546"/>
      <c r="CV6" s="546"/>
      <c r="CW6" s="546"/>
      <c r="CX6" s="546"/>
      <c r="CY6" s="546"/>
      <c r="CZ6" s="546"/>
      <c r="DA6" s="547"/>
      <c r="DB6" s="545">
        <v>103</v>
      </c>
      <c r="DC6" s="546"/>
      <c r="DD6" s="546"/>
      <c r="DE6" s="546"/>
      <c r="DF6" s="546"/>
      <c r="DG6" s="546"/>
      <c r="DH6" s="546"/>
      <c r="DI6" s="547"/>
    </row>
    <row r="7" spans="1:119" ht="18.75" customHeight="1" x14ac:dyDescent="0.15">
      <c r="A7" s="181"/>
      <c r="B7" s="550"/>
      <c r="C7" s="551"/>
      <c r="D7" s="551"/>
      <c r="E7" s="552"/>
      <c r="F7" s="552"/>
      <c r="G7" s="552"/>
      <c r="H7" s="552"/>
      <c r="I7" s="552"/>
      <c r="J7" s="552"/>
      <c r="K7" s="552"/>
      <c r="L7" s="552"/>
      <c r="M7" s="552"/>
      <c r="N7" s="552"/>
      <c r="O7" s="552"/>
      <c r="P7" s="552"/>
      <c r="Q7" s="552"/>
      <c r="R7" s="556"/>
      <c r="S7" s="556"/>
      <c r="T7" s="556"/>
      <c r="U7" s="556"/>
      <c r="V7" s="557"/>
      <c r="W7" s="543"/>
      <c r="X7" s="354"/>
      <c r="Y7" s="354"/>
      <c r="Z7" s="354"/>
      <c r="AA7" s="354"/>
      <c r="AB7" s="551"/>
      <c r="AC7" s="563"/>
      <c r="AD7" s="355"/>
      <c r="AE7" s="355"/>
      <c r="AF7" s="355"/>
      <c r="AG7" s="355"/>
      <c r="AH7" s="355"/>
      <c r="AI7" s="355"/>
      <c r="AJ7" s="355"/>
      <c r="AK7" s="355"/>
      <c r="AL7" s="564"/>
      <c r="AM7" s="461" t="s">
        <v>105</v>
      </c>
      <c r="AN7" s="366"/>
      <c r="AO7" s="366"/>
      <c r="AP7" s="366"/>
      <c r="AQ7" s="366"/>
      <c r="AR7" s="366"/>
      <c r="AS7" s="366"/>
      <c r="AT7" s="367"/>
      <c r="AU7" s="449" t="s">
        <v>106</v>
      </c>
      <c r="AV7" s="450"/>
      <c r="AW7" s="450"/>
      <c r="AX7" s="450"/>
      <c r="AY7" s="372" t="s">
        <v>107</v>
      </c>
      <c r="AZ7" s="373"/>
      <c r="BA7" s="373"/>
      <c r="BB7" s="373"/>
      <c r="BC7" s="373"/>
      <c r="BD7" s="373"/>
      <c r="BE7" s="373"/>
      <c r="BF7" s="373"/>
      <c r="BG7" s="373"/>
      <c r="BH7" s="373"/>
      <c r="BI7" s="373"/>
      <c r="BJ7" s="373"/>
      <c r="BK7" s="373"/>
      <c r="BL7" s="373"/>
      <c r="BM7" s="374"/>
      <c r="BN7" s="392">
        <v>458642</v>
      </c>
      <c r="BO7" s="393"/>
      <c r="BP7" s="393"/>
      <c r="BQ7" s="393"/>
      <c r="BR7" s="393"/>
      <c r="BS7" s="393"/>
      <c r="BT7" s="393"/>
      <c r="BU7" s="394"/>
      <c r="BV7" s="392">
        <v>545726</v>
      </c>
      <c r="BW7" s="393"/>
      <c r="BX7" s="393"/>
      <c r="BY7" s="393"/>
      <c r="BZ7" s="393"/>
      <c r="CA7" s="393"/>
      <c r="CB7" s="393"/>
      <c r="CC7" s="394"/>
      <c r="CD7" s="401" t="s">
        <v>108</v>
      </c>
      <c r="CE7" s="402"/>
      <c r="CF7" s="402"/>
      <c r="CG7" s="402"/>
      <c r="CH7" s="402"/>
      <c r="CI7" s="402"/>
      <c r="CJ7" s="402"/>
      <c r="CK7" s="402"/>
      <c r="CL7" s="402"/>
      <c r="CM7" s="402"/>
      <c r="CN7" s="402"/>
      <c r="CO7" s="402"/>
      <c r="CP7" s="402"/>
      <c r="CQ7" s="402"/>
      <c r="CR7" s="402"/>
      <c r="CS7" s="403"/>
      <c r="CT7" s="392">
        <v>65017346</v>
      </c>
      <c r="CU7" s="393"/>
      <c r="CV7" s="393"/>
      <c r="CW7" s="393"/>
      <c r="CX7" s="393"/>
      <c r="CY7" s="393"/>
      <c r="CZ7" s="393"/>
      <c r="DA7" s="394"/>
      <c r="DB7" s="392">
        <v>63970173</v>
      </c>
      <c r="DC7" s="393"/>
      <c r="DD7" s="393"/>
      <c r="DE7" s="393"/>
      <c r="DF7" s="393"/>
      <c r="DG7" s="393"/>
      <c r="DH7" s="393"/>
      <c r="DI7" s="394"/>
    </row>
    <row r="8" spans="1:119" ht="18.75" customHeight="1" thickBot="1" x14ac:dyDescent="0.2">
      <c r="A8" s="181"/>
      <c r="B8" s="553"/>
      <c r="C8" s="484"/>
      <c r="D8" s="484"/>
      <c r="E8" s="554"/>
      <c r="F8" s="554"/>
      <c r="G8" s="554"/>
      <c r="H8" s="554"/>
      <c r="I8" s="554"/>
      <c r="J8" s="554"/>
      <c r="K8" s="554"/>
      <c r="L8" s="554"/>
      <c r="M8" s="554"/>
      <c r="N8" s="554"/>
      <c r="O8" s="554"/>
      <c r="P8" s="554"/>
      <c r="Q8" s="554"/>
      <c r="R8" s="558"/>
      <c r="S8" s="558"/>
      <c r="T8" s="558"/>
      <c r="U8" s="558"/>
      <c r="V8" s="559"/>
      <c r="W8" s="473"/>
      <c r="X8" s="474"/>
      <c r="Y8" s="474"/>
      <c r="Z8" s="474"/>
      <c r="AA8" s="474"/>
      <c r="AB8" s="484"/>
      <c r="AC8" s="565"/>
      <c r="AD8" s="566"/>
      <c r="AE8" s="566"/>
      <c r="AF8" s="566"/>
      <c r="AG8" s="566"/>
      <c r="AH8" s="566"/>
      <c r="AI8" s="566"/>
      <c r="AJ8" s="566"/>
      <c r="AK8" s="566"/>
      <c r="AL8" s="567"/>
      <c r="AM8" s="461" t="s">
        <v>109</v>
      </c>
      <c r="AN8" s="366"/>
      <c r="AO8" s="366"/>
      <c r="AP8" s="366"/>
      <c r="AQ8" s="366"/>
      <c r="AR8" s="366"/>
      <c r="AS8" s="366"/>
      <c r="AT8" s="367"/>
      <c r="AU8" s="449" t="s">
        <v>94</v>
      </c>
      <c r="AV8" s="450"/>
      <c r="AW8" s="450"/>
      <c r="AX8" s="450"/>
      <c r="AY8" s="372" t="s">
        <v>110</v>
      </c>
      <c r="AZ8" s="373"/>
      <c r="BA8" s="373"/>
      <c r="BB8" s="373"/>
      <c r="BC8" s="373"/>
      <c r="BD8" s="373"/>
      <c r="BE8" s="373"/>
      <c r="BF8" s="373"/>
      <c r="BG8" s="373"/>
      <c r="BH8" s="373"/>
      <c r="BI8" s="373"/>
      <c r="BJ8" s="373"/>
      <c r="BK8" s="373"/>
      <c r="BL8" s="373"/>
      <c r="BM8" s="374"/>
      <c r="BN8" s="392">
        <v>954232</v>
      </c>
      <c r="BO8" s="393"/>
      <c r="BP8" s="393"/>
      <c r="BQ8" s="393"/>
      <c r="BR8" s="393"/>
      <c r="BS8" s="393"/>
      <c r="BT8" s="393"/>
      <c r="BU8" s="394"/>
      <c r="BV8" s="392">
        <v>411281</v>
      </c>
      <c r="BW8" s="393"/>
      <c r="BX8" s="393"/>
      <c r="BY8" s="393"/>
      <c r="BZ8" s="393"/>
      <c r="CA8" s="393"/>
      <c r="CB8" s="393"/>
      <c r="CC8" s="394"/>
      <c r="CD8" s="401" t="s">
        <v>111</v>
      </c>
      <c r="CE8" s="402"/>
      <c r="CF8" s="402"/>
      <c r="CG8" s="402"/>
      <c r="CH8" s="402"/>
      <c r="CI8" s="402"/>
      <c r="CJ8" s="402"/>
      <c r="CK8" s="402"/>
      <c r="CL8" s="402"/>
      <c r="CM8" s="402"/>
      <c r="CN8" s="402"/>
      <c r="CO8" s="402"/>
      <c r="CP8" s="402"/>
      <c r="CQ8" s="402"/>
      <c r="CR8" s="402"/>
      <c r="CS8" s="403"/>
      <c r="CT8" s="505">
        <v>0.75</v>
      </c>
      <c r="CU8" s="506"/>
      <c r="CV8" s="506"/>
      <c r="CW8" s="506"/>
      <c r="CX8" s="506"/>
      <c r="CY8" s="506"/>
      <c r="CZ8" s="506"/>
      <c r="DA8" s="507"/>
      <c r="DB8" s="505">
        <v>0.75</v>
      </c>
      <c r="DC8" s="506"/>
      <c r="DD8" s="506"/>
      <c r="DE8" s="506"/>
      <c r="DF8" s="506"/>
      <c r="DG8" s="506"/>
      <c r="DH8" s="506"/>
      <c r="DI8" s="507"/>
    </row>
    <row r="9" spans="1:119" ht="18.75" customHeight="1" thickBot="1" x14ac:dyDescent="0.2">
      <c r="A9" s="181"/>
      <c r="B9" s="534" t="s">
        <v>112</v>
      </c>
      <c r="C9" s="535"/>
      <c r="D9" s="535"/>
      <c r="E9" s="535"/>
      <c r="F9" s="535"/>
      <c r="G9" s="535"/>
      <c r="H9" s="535"/>
      <c r="I9" s="535"/>
      <c r="J9" s="535"/>
      <c r="K9" s="455"/>
      <c r="L9" s="536" t="s">
        <v>113</v>
      </c>
      <c r="M9" s="537"/>
      <c r="N9" s="537"/>
      <c r="O9" s="537"/>
      <c r="P9" s="537"/>
      <c r="Q9" s="538"/>
      <c r="R9" s="539">
        <v>289731</v>
      </c>
      <c r="S9" s="540"/>
      <c r="T9" s="540"/>
      <c r="U9" s="540"/>
      <c r="V9" s="541"/>
      <c r="W9" s="471" t="s">
        <v>114</v>
      </c>
      <c r="X9" s="472"/>
      <c r="Y9" s="472"/>
      <c r="Z9" s="472"/>
      <c r="AA9" s="472"/>
      <c r="AB9" s="472"/>
      <c r="AC9" s="472"/>
      <c r="AD9" s="472"/>
      <c r="AE9" s="472"/>
      <c r="AF9" s="472"/>
      <c r="AG9" s="472"/>
      <c r="AH9" s="472"/>
      <c r="AI9" s="472"/>
      <c r="AJ9" s="472"/>
      <c r="AK9" s="472"/>
      <c r="AL9" s="542"/>
      <c r="AM9" s="461" t="s">
        <v>115</v>
      </c>
      <c r="AN9" s="366"/>
      <c r="AO9" s="366"/>
      <c r="AP9" s="366"/>
      <c r="AQ9" s="366"/>
      <c r="AR9" s="366"/>
      <c r="AS9" s="366"/>
      <c r="AT9" s="367"/>
      <c r="AU9" s="449" t="s">
        <v>102</v>
      </c>
      <c r="AV9" s="450"/>
      <c r="AW9" s="450"/>
      <c r="AX9" s="450"/>
      <c r="AY9" s="372" t="s">
        <v>116</v>
      </c>
      <c r="AZ9" s="373"/>
      <c r="BA9" s="373"/>
      <c r="BB9" s="373"/>
      <c r="BC9" s="373"/>
      <c r="BD9" s="373"/>
      <c r="BE9" s="373"/>
      <c r="BF9" s="373"/>
      <c r="BG9" s="373"/>
      <c r="BH9" s="373"/>
      <c r="BI9" s="373"/>
      <c r="BJ9" s="373"/>
      <c r="BK9" s="373"/>
      <c r="BL9" s="373"/>
      <c r="BM9" s="374"/>
      <c r="BN9" s="392">
        <v>542951</v>
      </c>
      <c r="BO9" s="393"/>
      <c r="BP9" s="393"/>
      <c r="BQ9" s="393"/>
      <c r="BR9" s="393"/>
      <c r="BS9" s="393"/>
      <c r="BT9" s="393"/>
      <c r="BU9" s="394"/>
      <c r="BV9" s="392">
        <v>-618804</v>
      </c>
      <c r="BW9" s="393"/>
      <c r="BX9" s="393"/>
      <c r="BY9" s="393"/>
      <c r="BZ9" s="393"/>
      <c r="CA9" s="393"/>
      <c r="CB9" s="393"/>
      <c r="CC9" s="394"/>
      <c r="CD9" s="401" t="s">
        <v>117</v>
      </c>
      <c r="CE9" s="402"/>
      <c r="CF9" s="402"/>
      <c r="CG9" s="402"/>
      <c r="CH9" s="402"/>
      <c r="CI9" s="402"/>
      <c r="CJ9" s="402"/>
      <c r="CK9" s="402"/>
      <c r="CL9" s="402"/>
      <c r="CM9" s="402"/>
      <c r="CN9" s="402"/>
      <c r="CO9" s="402"/>
      <c r="CP9" s="402"/>
      <c r="CQ9" s="402"/>
      <c r="CR9" s="402"/>
      <c r="CS9" s="403"/>
      <c r="CT9" s="362">
        <v>15.4</v>
      </c>
      <c r="CU9" s="363"/>
      <c r="CV9" s="363"/>
      <c r="CW9" s="363"/>
      <c r="CX9" s="363"/>
      <c r="CY9" s="363"/>
      <c r="CZ9" s="363"/>
      <c r="DA9" s="364"/>
      <c r="DB9" s="362">
        <v>16.399999999999999</v>
      </c>
      <c r="DC9" s="363"/>
      <c r="DD9" s="363"/>
      <c r="DE9" s="363"/>
      <c r="DF9" s="363"/>
      <c r="DG9" s="363"/>
      <c r="DH9" s="363"/>
      <c r="DI9" s="364"/>
    </row>
    <row r="10" spans="1:119" ht="18.75" customHeight="1" thickBot="1" x14ac:dyDescent="0.2">
      <c r="A10" s="181"/>
      <c r="B10" s="534"/>
      <c r="C10" s="535"/>
      <c r="D10" s="535"/>
      <c r="E10" s="535"/>
      <c r="F10" s="535"/>
      <c r="G10" s="535"/>
      <c r="H10" s="535"/>
      <c r="I10" s="535"/>
      <c r="J10" s="535"/>
      <c r="K10" s="455"/>
      <c r="L10" s="365" t="s">
        <v>118</v>
      </c>
      <c r="M10" s="366"/>
      <c r="N10" s="366"/>
      <c r="O10" s="366"/>
      <c r="P10" s="366"/>
      <c r="Q10" s="367"/>
      <c r="R10" s="368">
        <v>297631</v>
      </c>
      <c r="S10" s="369"/>
      <c r="T10" s="369"/>
      <c r="U10" s="369"/>
      <c r="V10" s="371"/>
      <c r="W10" s="543"/>
      <c r="X10" s="354"/>
      <c r="Y10" s="354"/>
      <c r="Z10" s="354"/>
      <c r="AA10" s="354"/>
      <c r="AB10" s="354"/>
      <c r="AC10" s="354"/>
      <c r="AD10" s="354"/>
      <c r="AE10" s="354"/>
      <c r="AF10" s="354"/>
      <c r="AG10" s="354"/>
      <c r="AH10" s="354"/>
      <c r="AI10" s="354"/>
      <c r="AJ10" s="354"/>
      <c r="AK10" s="354"/>
      <c r="AL10" s="544"/>
      <c r="AM10" s="461" t="s">
        <v>119</v>
      </c>
      <c r="AN10" s="366"/>
      <c r="AO10" s="366"/>
      <c r="AP10" s="366"/>
      <c r="AQ10" s="366"/>
      <c r="AR10" s="366"/>
      <c r="AS10" s="366"/>
      <c r="AT10" s="367"/>
      <c r="AU10" s="449" t="s">
        <v>120</v>
      </c>
      <c r="AV10" s="450"/>
      <c r="AW10" s="450"/>
      <c r="AX10" s="450"/>
      <c r="AY10" s="372" t="s">
        <v>121</v>
      </c>
      <c r="AZ10" s="373"/>
      <c r="BA10" s="373"/>
      <c r="BB10" s="373"/>
      <c r="BC10" s="373"/>
      <c r="BD10" s="373"/>
      <c r="BE10" s="373"/>
      <c r="BF10" s="373"/>
      <c r="BG10" s="373"/>
      <c r="BH10" s="373"/>
      <c r="BI10" s="373"/>
      <c r="BJ10" s="373"/>
      <c r="BK10" s="373"/>
      <c r="BL10" s="373"/>
      <c r="BM10" s="374"/>
      <c r="BN10" s="392">
        <v>608326</v>
      </c>
      <c r="BO10" s="393"/>
      <c r="BP10" s="393"/>
      <c r="BQ10" s="393"/>
      <c r="BR10" s="393"/>
      <c r="BS10" s="393"/>
      <c r="BT10" s="393"/>
      <c r="BU10" s="394"/>
      <c r="BV10" s="392">
        <v>1098926</v>
      </c>
      <c r="BW10" s="393"/>
      <c r="BX10" s="393"/>
      <c r="BY10" s="393"/>
      <c r="BZ10" s="393"/>
      <c r="CA10" s="393"/>
      <c r="CB10" s="393"/>
      <c r="CC10" s="394"/>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34"/>
      <c r="C11" s="535"/>
      <c r="D11" s="535"/>
      <c r="E11" s="535"/>
      <c r="F11" s="535"/>
      <c r="G11" s="535"/>
      <c r="H11" s="535"/>
      <c r="I11" s="535"/>
      <c r="J11" s="535"/>
      <c r="K11" s="455"/>
      <c r="L11" s="438" t="s">
        <v>123</v>
      </c>
      <c r="M11" s="439"/>
      <c r="N11" s="439"/>
      <c r="O11" s="439"/>
      <c r="P11" s="439"/>
      <c r="Q11" s="440"/>
      <c r="R11" s="531" t="s">
        <v>124</v>
      </c>
      <c r="S11" s="532"/>
      <c r="T11" s="532"/>
      <c r="U11" s="532"/>
      <c r="V11" s="533"/>
      <c r="W11" s="543"/>
      <c r="X11" s="354"/>
      <c r="Y11" s="354"/>
      <c r="Z11" s="354"/>
      <c r="AA11" s="354"/>
      <c r="AB11" s="354"/>
      <c r="AC11" s="354"/>
      <c r="AD11" s="354"/>
      <c r="AE11" s="354"/>
      <c r="AF11" s="354"/>
      <c r="AG11" s="354"/>
      <c r="AH11" s="354"/>
      <c r="AI11" s="354"/>
      <c r="AJ11" s="354"/>
      <c r="AK11" s="354"/>
      <c r="AL11" s="544"/>
      <c r="AM11" s="461" t="s">
        <v>125</v>
      </c>
      <c r="AN11" s="366"/>
      <c r="AO11" s="366"/>
      <c r="AP11" s="366"/>
      <c r="AQ11" s="366"/>
      <c r="AR11" s="366"/>
      <c r="AS11" s="366"/>
      <c r="AT11" s="367"/>
      <c r="AU11" s="449" t="s">
        <v>126</v>
      </c>
      <c r="AV11" s="450"/>
      <c r="AW11" s="450"/>
      <c r="AX11" s="450"/>
      <c r="AY11" s="372" t="s">
        <v>127</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128</v>
      </c>
      <c r="CE11" s="402"/>
      <c r="CF11" s="402"/>
      <c r="CG11" s="402"/>
      <c r="CH11" s="402"/>
      <c r="CI11" s="402"/>
      <c r="CJ11" s="402"/>
      <c r="CK11" s="402"/>
      <c r="CL11" s="402"/>
      <c r="CM11" s="402"/>
      <c r="CN11" s="402"/>
      <c r="CO11" s="402"/>
      <c r="CP11" s="402"/>
      <c r="CQ11" s="402"/>
      <c r="CR11" s="402"/>
      <c r="CS11" s="403"/>
      <c r="CT11" s="505" t="s">
        <v>129</v>
      </c>
      <c r="CU11" s="506"/>
      <c r="CV11" s="506"/>
      <c r="CW11" s="506"/>
      <c r="CX11" s="506"/>
      <c r="CY11" s="506"/>
      <c r="CZ11" s="506"/>
      <c r="DA11" s="507"/>
      <c r="DB11" s="505" t="s">
        <v>130</v>
      </c>
      <c r="DC11" s="506"/>
      <c r="DD11" s="506"/>
      <c r="DE11" s="506"/>
      <c r="DF11" s="506"/>
      <c r="DG11" s="506"/>
      <c r="DH11" s="506"/>
      <c r="DI11" s="507"/>
    </row>
    <row r="12" spans="1:119" ht="18.75" customHeight="1" x14ac:dyDescent="0.15">
      <c r="A12" s="181"/>
      <c r="B12" s="508" t="s">
        <v>131</v>
      </c>
      <c r="C12" s="509"/>
      <c r="D12" s="509"/>
      <c r="E12" s="509"/>
      <c r="F12" s="509"/>
      <c r="G12" s="509"/>
      <c r="H12" s="509"/>
      <c r="I12" s="509"/>
      <c r="J12" s="509"/>
      <c r="K12" s="510"/>
      <c r="L12" s="517" t="s">
        <v>132</v>
      </c>
      <c r="M12" s="518"/>
      <c r="N12" s="518"/>
      <c r="O12" s="518"/>
      <c r="P12" s="518"/>
      <c r="Q12" s="519"/>
      <c r="R12" s="520">
        <v>286820</v>
      </c>
      <c r="S12" s="521"/>
      <c r="T12" s="521"/>
      <c r="U12" s="521"/>
      <c r="V12" s="522"/>
      <c r="W12" s="523" t="s">
        <v>1</v>
      </c>
      <c r="X12" s="450"/>
      <c r="Y12" s="450"/>
      <c r="Z12" s="450"/>
      <c r="AA12" s="450"/>
      <c r="AB12" s="524"/>
      <c r="AC12" s="525" t="s">
        <v>133</v>
      </c>
      <c r="AD12" s="526"/>
      <c r="AE12" s="526"/>
      <c r="AF12" s="526"/>
      <c r="AG12" s="527"/>
      <c r="AH12" s="525" t="s">
        <v>134</v>
      </c>
      <c r="AI12" s="526"/>
      <c r="AJ12" s="526"/>
      <c r="AK12" s="526"/>
      <c r="AL12" s="528"/>
      <c r="AM12" s="461" t="s">
        <v>135</v>
      </c>
      <c r="AN12" s="366"/>
      <c r="AO12" s="366"/>
      <c r="AP12" s="366"/>
      <c r="AQ12" s="366"/>
      <c r="AR12" s="366"/>
      <c r="AS12" s="366"/>
      <c r="AT12" s="367"/>
      <c r="AU12" s="449" t="s">
        <v>136</v>
      </c>
      <c r="AV12" s="450"/>
      <c r="AW12" s="450"/>
      <c r="AX12" s="450"/>
      <c r="AY12" s="372" t="s">
        <v>137</v>
      </c>
      <c r="AZ12" s="373"/>
      <c r="BA12" s="373"/>
      <c r="BB12" s="373"/>
      <c r="BC12" s="373"/>
      <c r="BD12" s="373"/>
      <c r="BE12" s="373"/>
      <c r="BF12" s="373"/>
      <c r="BG12" s="373"/>
      <c r="BH12" s="373"/>
      <c r="BI12" s="373"/>
      <c r="BJ12" s="373"/>
      <c r="BK12" s="373"/>
      <c r="BL12" s="373"/>
      <c r="BM12" s="374"/>
      <c r="BN12" s="392">
        <v>2</v>
      </c>
      <c r="BO12" s="393"/>
      <c r="BP12" s="393"/>
      <c r="BQ12" s="393"/>
      <c r="BR12" s="393"/>
      <c r="BS12" s="393"/>
      <c r="BT12" s="393"/>
      <c r="BU12" s="394"/>
      <c r="BV12" s="392">
        <v>1104952</v>
      </c>
      <c r="BW12" s="393"/>
      <c r="BX12" s="393"/>
      <c r="BY12" s="393"/>
      <c r="BZ12" s="393"/>
      <c r="CA12" s="393"/>
      <c r="CB12" s="393"/>
      <c r="CC12" s="394"/>
      <c r="CD12" s="401" t="s">
        <v>138</v>
      </c>
      <c r="CE12" s="402"/>
      <c r="CF12" s="402"/>
      <c r="CG12" s="402"/>
      <c r="CH12" s="402"/>
      <c r="CI12" s="402"/>
      <c r="CJ12" s="402"/>
      <c r="CK12" s="402"/>
      <c r="CL12" s="402"/>
      <c r="CM12" s="402"/>
      <c r="CN12" s="402"/>
      <c r="CO12" s="402"/>
      <c r="CP12" s="402"/>
      <c r="CQ12" s="402"/>
      <c r="CR12" s="402"/>
      <c r="CS12" s="403"/>
      <c r="CT12" s="505" t="s">
        <v>139</v>
      </c>
      <c r="CU12" s="506"/>
      <c r="CV12" s="506"/>
      <c r="CW12" s="506"/>
      <c r="CX12" s="506"/>
      <c r="CY12" s="506"/>
      <c r="CZ12" s="506"/>
      <c r="DA12" s="507"/>
      <c r="DB12" s="505" t="s">
        <v>129</v>
      </c>
      <c r="DC12" s="506"/>
      <c r="DD12" s="506"/>
      <c r="DE12" s="506"/>
      <c r="DF12" s="506"/>
      <c r="DG12" s="506"/>
      <c r="DH12" s="506"/>
      <c r="DI12" s="507"/>
    </row>
    <row r="13" spans="1:119" ht="18.75" customHeight="1" x14ac:dyDescent="0.15">
      <c r="A13" s="181"/>
      <c r="B13" s="511"/>
      <c r="C13" s="512"/>
      <c r="D13" s="512"/>
      <c r="E13" s="512"/>
      <c r="F13" s="512"/>
      <c r="G13" s="512"/>
      <c r="H13" s="512"/>
      <c r="I13" s="512"/>
      <c r="J13" s="512"/>
      <c r="K13" s="513"/>
      <c r="L13" s="190"/>
      <c r="M13" s="492" t="s">
        <v>140</v>
      </c>
      <c r="N13" s="493"/>
      <c r="O13" s="493"/>
      <c r="P13" s="493"/>
      <c r="Q13" s="494"/>
      <c r="R13" s="495">
        <v>285205</v>
      </c>
      <c r="S13" s="496"/>
      <c r="T13" s="496"/>
      <c r="U13" s="496"/>
      <c r="V13" s="497"/>
      <c r="W13" s="483" t="s">
        <v>141</v>
      </c>
      <c r="X13" s="405"/>
      <c r="Y13" s="405"/>
      <c r="Z13" s="405"/>
      <c r="AA13" s="405"/>
      <c r="AB13" s="406"/>
      <c r="AC13" s="368">
        <v>4797</v>
      </c>
      <c r="AD13" s="369"/>
      <c r="AE13" s="369"/>
      <c r="AF13" s="369"/>
      <c r="AG13" s="370"/>
      <c r="AH13" s="368">
        <v>5016</v>
      </c>
      <c r="AI13" s="369"/>
      <c r="AJ13" s="369"/>
      <c r="AK13" s="369"/>
      <c r="AL13" s="371"/>
      <c r="AM13" s="461" t="s">
        <v>142</v>
      </c>
      <c r="AN13" s="366"/>
      <c r="AO13" s="366"/>
      <c r="AP13" s="366"/>
      <c r="AQ13" s="366"/>
      <c r="AR13" s="366"/>
      <c r="AS13" s="366"/>
      <c r="AT13" s="367"/>
      <c r="AU13" s="449" t="s">
        <v>143</v>
      </c>
      <c r="AV13" s="450"/>
      <c r="AW13" s="450"/>
      <c r="AX13" s="450"/>
      <c r="AY13" s="372" t="s">
        <v>144</v>
      </c>
      <c r="AZ13" s="373"/>
      <c r="BA13" s="373"/>
      <c r="BB13" s="373"/>
      <c r="BC13" s="373"/>
      <c r="BD13" s="373"/>
      <c r="BE13" s="373"/>
      <c r="BF13" s="373"/>
      <c r="BG13" s="373"/>
      <c r="BH13" s="373"/>
      <c r="BI13" s="373"/>
      <c r="BJ13" s="373"/>
      <c r="BK13" s="373"/>
      <c r="BL13" s="373"/>
      <c r="BM13" s="374"/>
      <c r="BN13" s="392">
        <v>1151275</v>
      </c>
      <c r="BO13" s="393"/>
      <c r="BP13" s="393"/>
      <c r="BQ13" s="393"/>
      <c r="BR13" s="393"/>
      <c r="BS13" s="393"/>
      <c r="BT13" s="393"/>
      <c r="BU13" s="394"/>
      <c r="BV13" s="392">
        <v>-624830</v>
      </c>
      <c r="BW13" s="393"/>
      <c r="BX13" s="393"/>
      <c r="BY13" s="393"/>
      <c r="BZ13" s="393"/>
      <c r="CA13" s="393"/>
      <c r="CB13" s="393"/>
      <c r="CC13" s="394"/>
      <c r="CD13" s="401" t="s">
        <v>145</v>
      </c>
      <c r="CE13" s="402"/>
      <c r="CF13" s="402"/>
      <c r="CG13" s="402"/>
      <c r="CH13" s="402"/>
      <c r="CI13" s="402"/>
      <c r="CJ13" s="402"/>
      <c r="CK13" s="402"/>
      <c r="CL13" s="402"/>
      <c r="CM13" s="402"/>
      <c r="CN13" s="402"/>
      <c r="CO13" s="402"/>
      <c r="CP13" s="402"/>
      <c r="CQ13" s="402"/>
      <c r="CR13" s="402"/>
      <c r="CS13" s="403"/>
      <c r="CT13" s="362">
        <v>9.6999999999999993</v>
      </c>
      <c r="CU13" s="363"/>
      <c r="CV13" s="363"/>
      <c r="CW13" s="363"/>
      <c r="CX13" s="363"/>
      <c r="CY13" s="363"/>
      <c r="CZ13" s="363"/>
      <c r="DA13" s="364"/>
      <c r="DB13" s="362">
        <v>9.5</v>
      </c>
      <c r="DC13" s="363"/>
      <c r="DD13" s="363"/>
      <c r="DE13" s="363"/>
      <c r="DF13" s="363"/>
      <c r="DG13" s="363"/>
      <c r="DH13" s="363"/>
      <c r="DI13" s="364"/>
    </row>
    <row r="14" spans="1:119" ht="18.75" customHeight="1" thickBot="1" x14ac:dyDescent="0.2">
      <c r="A14" s="181"/>
      <c r="B14" s="511"/>
      <c r="C14" s="512"/>
      <c r="D14" s="512"/>
      <c r="E14" s="512"/>
      <c r="F14" s="512"/>
      <c r="G14" s="512"/>
      <c r="H14" s="512"/>
      <c r="I14" s="512"/>
      <c r="J14" s="512"/>
      <c r="K14" s="513"/>
      <c r="L14" s="485" t="s">
        <v>146</v>
      </c>
      <c r="M14" s="529"/>
      <c r="N14" s="529"/>
      <c r="O14" s="529"/>
      <c r="P14" s="529"/>
      <c r="Q14" s="530"/>
      <c r="R14" s="495">
        <v>288470</v>
      </c>
      <c r="S14" s="496"/>
      <c r="T14" s="496"/>
      <c r="U14" s="496"/>
      <c r="V14" s="497"/>
      <c r="W14" s="498"/>
      <c r="X14" s="408"/>
      <c r="Y14" s="408"/>
      <c r="Z14" s="408"/>
      <c r="AA14" s="408"/>
      <c r="AB14" s="409"/>
      <c r="AC14" s="488">
        <v>3.4</v>
      </c>
      <c r="AD14" s="489"/>
      <c r="AE14" s="489"/>
      <c r="AF14" s="489"/>
      <c r="AG14" s="490"/>
      <c r="AH14" s="488">
        <v>3.7</v>
      </c>
      <c r="AI14" s="489"/>
      <c r="AJ14" s="489"/>
      <c r="AK14" s="489"/>
      <c r="AL14" s="491"/>
      <c r="AM14" s="461"/>
      <c r="AN14" s="366"/>
      <c r="AO14" s="366"/>
      <c r="AP14" s="366"/>
      <c r="AQ14" s="366"/>
      <c r="AR14" s="366"/>
      <c r="AS14" s="366"/>
      <c r="AT14" s="367"/>
      <c r="AU14" s="449"/>
      <c r="AV14" s="450"/>
      <c r="AW14" s="450"/>
      <c r="AX14" s="450"/>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147</v>
      </c>
      <c r="CE14" s="399"/>
      <c r="CF14" s="399"/>
      <c r="CG14" s="399"/>
      <c r="CH14" s="399"/>
      <c r="CI14" s="399"/>
      <c r="CJ14" s="399"/>
      <c r="CK14" s="399"/>
      <c r="CL14" s="399"/>
      <c r="CM14" s="399"/>
      <c r="CN14" s="399"/>
      <c r="CO14" s="399"/>
      <c r="CP14" s="399"/>
      <c r="CQ14" s="399"/>
      <c r="CR14" s="399"/>
      <c r="CS14" s="400"/>
      <c r="CT14" s="499">
        <v>59.5</v>
      </c>
      <c r="CU14" s="500"/>
      <c r="CV14" s="500"/>
      <c r="CW14" s="500"/>
      <c r="CX14" s="500"/>
      <c r="CY14" s="500"/>
      <c r="CZ14" s="500"/>
      <c r="DA14" s="501"/>
      <c r="DB14" s="499">
        <v>63</v>
      </c>
      <c r="DC14" s="500"/>
      <c r="DD14" s="500"/>
      <c r="DE14" s="500"/>
      <c r="DF14" s="500"/>
      <c r="DG14" s="500"/>
      <c r="DH14" s="500"/>
      <c r="DI14" s="501"/>
    </row>
    <row r="15" spans="1:119" ht="18.75" customHeight="1" x14ac:dyDescent="0.15">
      <c r="A15" s="181"/>
      <c r="B15" s="511"/>
      <c r="C15" s="512"/>
      <c r="D15" s="512"/>
      <c r="E15" s="512"/>
      <c r="F15" s="512"/>
      <c r="G15" s="512"/>
      <c r="H15" s="512"/>
      <c r="I15" s="512"/>
      <c r="J15" s="512"/>
      <c r="K15" s="513"/>
      <c r="L15" s="190"/>
      <c r="M15" s="492" t="s">
        <v>148</v>
      </c>
      <c r="N15" s="493"/>
      <c r="O15" s="493"/>
      <c r="P15" s="493"/>
      <c r="Q15" s="494"/>
      <c r="R15" s="495">
        <v>286796</v>
      </c>
      <c r="S15" s="496"/>
      <c r="T15" s="496"/>
      <c r="U15" s="496"/>
      <c r="V15" s="497"/>
      <c r="W15" s="483" t="s">
        <v>149</v>
      </c>
      <c r="X15" s="405"/>
      <c r="Y15" s="405"/>
      <c r="Z15" s="405"/>
      <c r="AA15" s="405"/>
      <c r="AB15" s="406"/>
      <c r="AC15" s="368">
        <v>20013</v>
      </c>
      <c r="AD15" s="369"/>
      <c r="AE15" s="369"/>
      <c r="AF15" s="369"/>
      <c r="AG15" s="370"/>
      <c r="AH15" s="368">
        <v>18242</v>
      </c>
      <c r="AI15" s="369"/>
      <c r="AJ15" s="369"/>
      <c r="AK15" s="369"/>
      <c r="AL15" s="371"/>
      <c r="AM15" s="461"/>
      <c r="AN15" s="366"/>
      <c r="AO15" s="366"/>
      <c r="AP15" s="366"/>
      <c r="AQ15" s="366"/>
      <c r="AR15" s="366"/>
      <c r="AS15" s="366"/>
      <c r="AT15" s="367"/>
      <c r="AU15" s="449"/>
      <c r="AV15" s="450"/>
      <c r="AW15" s="450"/>
      <c r="AX15" s="450"/>
      <c r="AY15" s="384" t="s">
        <v>150</v>
      </c>
      <c r="AZ15" s="385"/>
      <c r="BA15" s="385"/>
      <c r="BB15" s="385"/>
      <c r="BC15" s="385"/>
      <c r="BD15" s="385"/>
      <c r="BE15" s="385"/>
      <c r="BF15" s="385"/>
      <c r="BG15" s="385"/>
      <c r="BH15" s="385"/>
      <c r="BI15" s="385"/>
      <c r="BJ15" s="385"/>
      <c r="BK15" s="385"/>
      <c r="BL15" s="385"/>
      <c r="BM15" s="386"/>
      <c r="BN15" s="387">
        <v>37877644</v>
      </c>
      <c r="BO15" s="388"/>
      <c r="BP15" s="388"/>
      <c r="BQ15" s="388"/>
      <c r="BR15" s="388"/>
      <c r="BS15" s="388"/>
      <c r="BT15" s="388"/>
      <c r="BU15" s="389"/>
      <c r="BV15" s="387">
        <v>36725443</v>
      </c>
      <c r="BW15" s="388"/>
      <c r="BX15" s="388"/>
      <c r="BY15" s="388"/>
      <c r="BZ15" s="388"/>
      <c r="CA15" s="388"/>
      <c r="CB15" s="388"/>
      <c r="CC15" s="389"/>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11"/>
      <c r="C16" s="512"/>
      <c r="D16" s="512"/>
      <c r="E16" s="512"/>
      <c r="F16" s="512"/>
      <c r="G16" s="512"/>
      <c r="H16" s="512"/>
      <c r="I16" s="512"/>
      <c r="J16" s="512"/>
      <c r="K16" s="513"/>
      <c r="L16" s="485" t="s">
        <v>152</v>
      </c>
      <c r="M16" s="486"/>
      <c r="N16" s="486"/>
      <c r="O16" s="486"/>
      <c r="P16" s="486"/>
      <c r="Q16" s="487"/>
      <c r="R16" s="480" t="s">
        <v>153</v>
      </c>
      <c r="S16" s="481"/>
      <c r="T16" s="481"/>
      <c r="U16" s="481"/>
      <c r="V16" s="482"/>
      <c r="W16" s="498"/>
      <c r="X16" s="408"/>
      <c r="Y16" s="408"/>
      <c r="Z16" s="408"/>
      <c r="AA16" s="408"/>
      <c r="AB16" s="409"/>
      <c r="AC16" s="488">
        <v>14.3</v>
      </c>
      <c r="AD16" s="489"/>
      <c r="AE16" s="489"/>
      <c r="AF16" s="489"/>
      <c r="AG16" s="490"/>
      <c r="AH16" s="488">
        <v>13.5</v>
      </c>
      <c r="AI16" s="489"/>
      <c r="AJ16" s="489"/>
      <c r="AK16" s="489"/>
      <c r="AL16" s="491"/>
      <c r="AM16" s="461"/>
      <c r="AN16" s="366"/>
      <c r="AO16" s="366"/>
      <c r="AP16" s="366"/>
      <c r="AQ16" s="366"/>
      <c r="AR16" s="366"/>
      <c r="AS16" s="366"/>
      <c r="AT16" s="367"/>
      <c r="AU16" s="449"/>
      <c r="AV16" s="450"/>
      <c r="AW16" s="450"/>
      <c r="AX16" s="450"/>
      <c r="AY16" s="372" t="s">
        <v>154</v>
      </c>
      <c r="AZ16" s="373"/>
      <c r="BA16" s="373"/>
      <c r="BB16" s="373"/>
      <c r="BC16" s="373"/>
      <c r="BD16" s="373"/>
      <c r="BE16" s="373"/>
      <c r="BF16" s="373"/>
      <c r="BG16" s="373"/>
      <c r="BH16" s="373"/>
      <c r="BI16" s="373"/>
      <c r="BJ16" s="373"/>
      <c r="BK16" s="373"/>
      <c r="BL16" s="373"/>
      <c r="BM16" s="374"/>
      <c r="BN16" s="392">
        <v>50213506</v>
      </c>
      <c r="BO16" s="393"/>
      <c r="BP16" s="393"/>
      <c r="BQ16" s="393"/>
      <c r="BR16" s="393"/>
      <c r="BS16" s="393"/>
      <c r="BT16" s="393"/>
      <c r="BU16" s="394"/>
      <c r="BV16" s="392">
        <v>48966122</v>
      </c>
      <c r="BW16" s="393"/>
      <c r="BX16" s="393"/>
      <c r="BY16" s="393"/>
      <c r="BZ16" s="393"/>
      <c r="CA16" s="393"/>
      <c r="CB16" s="393"/>
      <c r="CC16" s="394"/>
      <c r="CD16" s="194"/>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
      <c r="A17" s="181"/>
      <c r="B17" s="514"/>
      <c r="C17" s="515"/>
      <c r="D17" s="515"/>
      <c r="E17" s="515"/>
      <c r="F17" s="515"/>
      <c r="G17" s="515"/>
      <c r="H17" s="515"/>
      <c r="I17" s="515"/>
      <c r="J17" s="515"/>
      <c r="K17" s="516"/>
      <c r="L17" s="195"/>
      <c r="M17" s="477" t="s">
        <v>155</v>
      </c>
      <c r="N17" s="478"/>
      <c r="O17" s="478"/>
      <c r="P17" s="478"/>
      <c r="Q17" s="479"/>
      <c r="R17" s="480" t="s">
        <v>156</v>
      </c>
      <c r="S17" s="481"/>
      <c r="T17" s="481"/>
      <c r="U17" s="481"/>
      <c r="V17" s="482"/>
      <c r="W17" s="483" t="s">
        <v>157</v>
      </c>
      <c r="X17" s="405"/>
      <c r="Y17" s="405"/>
      <c r="Z17" s="405"/>
      <c r="AA17" s="405"/>
      <c r="AB17" s="406"/>
      <c r="AC17" s="368">
        <v>115081</v>
      </c>
      <c r="AD17" s="369"/>
      <c r="AE17" s="369"/>
      <c r="AF17" s="369"/>
      <c r="AG17" s="370"/>
      <c r="AH17" s="368">
        <v>112277</v>
      </c>
      <c r="AI17" s="369"/>
      <c r="AJ17" s="369"/>
      <c r="AK17" s="369"/>
      <c r="AL17" s="371"/>
      <c r="AM17" s="461"/>
      <c r="AN17" s="366"/>
      <c r="AO17" s="366"/>
      <c r="AP17" s="366"/>
      <c r="AQ17" s="366"/>
      <c r="AR17" s="366"/>
      <c r="AS17" s="366"/>
      <c r="AT17" s="367"/>
      <c r="AU17" s="449"/>
      <c r="AV17" s="450"/>
      <c r="AW17" s="450"/>
      <c r="AX17" s="450"/>
      <c r="AY17" s="372" t="s">
        <v>158</v>
      </c>
      <c r="AZ17" s="373"/>
      <c r="BA17" s="373"/>
      <c r="BB17" s="373"/>
      <c r="BC17" s="373"/>
      <c r="BD17" s="373"/>
      <c r="BE17" s="373"/>
      <c r="BF17" s="373"/>
      <c r="BG17" s="373"/>
      <c r="BH17" s="373"/>
      <c r="BI17" s="373"/>
      <c r="BJ17" s="373"/>
      <c r="BK17" s="373"/>
      <c r="BL17" s="373"/>
      <c r="BM17" s="374"/>
      <c r="BN17" s="392">
        <v>48299436</v>
      </c>
      <c r="BO17" s="393"/>
      <c r="BP17" s="393"/>
      <c r="BQ17" s="393"/>
      <c r="BR17" s="393"/>
      <c r="BS17" s="393"/>
      <c r="BT17" s="393"/>
      <c r="BU17" s="394"/>
      <c r="BV17" s="392">
        <v>47137503</v>
      </c>
      <c r="BW17" s="393"/>
      <c r="BX17" s="393"/>
      <c r="BY17" s="393"/>
      <c r="BZ17" s="393"/>
      <c r="CA17" s="393"/>
      <c r="CB17" s="393"/>
      <c r="CC17" s="394"/>
      <c r="CD17" s="194"/>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
      <c r="A18" s="181"/>
      <c r="B18" s="454" t="s">
        <v>159</v>
      </c>
      <c r="C18" s="455"/>
      <c r="D18" s="455"/>
      <c r="E18" s="456"/>
      <c r="F18" s="456"/>
      <c r="G18" s="456"/>
      <c r="H18" s="456"/>
      <c r="I18" s="456"/>
      <c r="J18" s="456"/>
      <c r="K18" s="456"/>
      <c r="L18" s="457">
        <v>886.47</v>
      </c>
      <c r="M18" s="457"/>
      <c r="N18" s="457"/>
      <c r="O18" s="457"/>
      <c r="P18" s="457"/>
      <c r="Q18" s="457"/>
      <c r="R18" s="458"/>
      <c r="S18" s="458"/>
      <c r="T18" s="458"/>
      <c r="U18" s="458"/>
      <c r="V18" s="459"/>
      <c r="W18" s="473"/>
      <c r="X18" s="474"/>
      <c r="Y18" s="474"/>
      <c r="Z18" s="474"/>
      <c r="AA18" s="474"/>
      <c r="AB18" s="484"/>
      <c r="AC18" s="356">
        <v>82.3</v>
      </c>
      <c r="AD18" s="357"/>
      <c r="AE18" s="357"/>
      <c r="AF18" s="357"/>
      <c r="AG18" s="460"/>
      <c r="AH18" s="356">
        <v>82.8</v>
      </c>
      <c r="AI18" s="357"/>
      <c r="AJ18" s="357"/>
      <c r="AK18" s="357"/>
      <c r="AL18" s="358"/>
      <c r="AM18" s="461"/>
      <c r="AN18" s="366"/>
      <c r="AO18" s="366"/>
      <c r="AP18" s="366"/>
      <c r="AQ18" s="366"/>
      <c r="AR18" s="366"/>
      <c r="AS18" s="366"/>
      <c r="AT18" s="367"/>
      <c r="AU18" s="449"/>
      <c r="AV18" s="450"/>
      <c r="AW18" s="450"/>
      <c r="AX18" s="450"/>
      <c r="AY18" s="372" t="s">
        <v>160</v>
      </c>
      <c r="AZ18" s="373"/>
      <c r="BA18" s="373"/>
      <c r="BB18" s="373"/>
      <c r="BC18" s="373"/>
      <c r="BD18" s="373"/>
      <c r="BE18" s="373"/>
      <c r="BF18" s="373"/>
      <c r="BG18" s="373"/>
      <c r="BH18" s="373"/>
      <c r="BI18" s="373"/>
      <c r="BJ18" s="373"/>
      <c r="BK18" s="373"/>
      <c r="BL18" s="373"/>
      <c r="BM18" s="374"/>
      <c r="BN18" s="392">
        <v>63961632</v>
      </c>
      <c r="BO18" s="393"/>
      <c r="BP18" s="393"/>
      <c r="BQ18" s="393"/>
      <c r="BR18" s="393"/>
      <c r="BS18" s="393"/>
      <c r="BT18" s="393"/>
      <c r="BU18" s="394"/>
      <c r="BV18" s="392">
        <v>62968577</v>
      </c>
      <c r="BW18" s="393"/>
      <c r="BX18" s="393"/>
      <c r="BY18" s="393"/>
      <c r="BZ18" s="393"/>
      <c r="CA18" s="393"/>
      <c r="CB18" s="393"/>
      <c r="CC18" s="394"/>
      <c r="CD18" s="194"/>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
      <c r="A19" s="181"/>
      <c r="B19" s="454" t="s">
        <v>161</v>
      </c>
      <c r="C19" s="455"/>
      <c r="D19" s="455"/>
      <c r="E19" s="456"/>
      <c r="F19" s="456"/>
      <c r="G19" s="456"/>
      <c r="H19" s="456"/>
      <c r="I19" s="456"/>
      <c r="J19" s="456"/>
      <c r="K19" s="456"/>
      <c r="L19" s="462">
        <v>327</v>
      </c>
      <c r="M19" s="462"/>
      <c r="N19" s="462"/>
      <c r="O19" s="462"/>
      <c r="P19" s="462"/>
      <c r="Q19" s="462"/>
      <c r="R19" s="463"/>
      <c r="S19" s="463"/>
      <c r="T19" s="463"/>
      <c r="U19" s="463"/>
      <c r="V19" s="464"/>
      <c r="W19" s="471"/>
      <c r="X19" s="472"/>
      <c r="Y19" s="472"/>
      <c r="Z19" s="472"/>
      <c r="AA19" s="472"/>
      <c r="AB19" s="472"/>
      <c r="AC19" s="475"/>
      <c r="AD19" s="475"/>
      <c r="AE19" s="475"/>
      <c r="AF19" s="475"/>
      <c r="AG19" s="475"/>
      <c r="AH19" s="475"/>
      <c r="AI19" s="475"/>
      <c r="AJ19" s="475"/>
      <c r="AK19" s="475"/>
      <c r="AL19" s="476"/>
      <c r="AM19" s="461"/>
      <c r="AN19" s="366"/>
      <c r="AO19" s="366"/>
      <c r="AP19" s="366"/>
      <c r="AQ19" s="366"/>
      <c r="AR19" s="366"/>
      <c r="AS19" s="366"/>
      <c r="AT19" s="367"/>
      <c r="AU19" s="449"/>
      <c r="AV19" s="450"/>
      <c r="AW19" s="450"/>
      <c r="AX19" s="450"/>
      <c r="AY19" s="372" t="s">
        <v>162</v>
      </c>
      <c r="AZ19" s="373"/>
      <c r="BA19" s="373"/>
      <c r="BB19" s="373"/>
      <c r="BC19" s="373"/>
      <c r="BD19" s="373"/>
      <c r="BE19" s="373"/>
      <c r="BF19" s="373"/>
      <c r="BG19" s="373"/>
      <c r="BH19" s="373"/>
      <c r="BI19" s="373"/>
      <c r="BJ19" s="373"/>
      <c r="BK19" s="373"/>
      <c r="BL19" s="373"/>
      <c r="BM19" s="374"/>
      <c r="BN19" s="392">
        <v>78606241</v>
      </c>
      <c r="BO19" s="393"/>
      <c r="BP19" s="393"/>
      <c r="BQ19" s="393"/>
      <c r="BR19" s="393"/>
      <c r="BS19" s="393"/>
      <c r="BT19" s="393"/>
      <c r="BU19" s="394"/>
      <c r="BV19" s="392">
        <v>73688883</v>
      </c>
      <c r="BW19" s="393"/>
      <c r="BX19" s="393"/>
      <c r="BY19" s="393"/>
      <c r="BZ19" s="393"/>
      <c r="CA19" s="393"/>
      <c r="CB19" s="393"/>
      <c r="CC19" s="394"/>
      <c r="CD19" s="194"/>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
      <c r="A20" s="181"/>
      <c r="B20" s="454" t="s">
        <v>163</v>
      </c>
      <c r="C20" s="455"/>
      <c r="D20" s="455"/>
      <c r="E20" s="456"/>
      <c r="F20" s="456"/>
      <c r="G20" s="456"/>
      <c r="H20" s="456"/>
      <c r="I20" s="456"/>
      <c r="J20" s="456"/>
      <c r="K20" s="456"/>
      <c r="L20" s="462">
        <v>131110</v>
      </c>
      <c r="M20" s="462"/>
      <c r="N20" s="462"/>
      <c r="O20" s="462"/>
      <c r="P20" s="462"/>
      <c r="Q20" s="462"/>
      <c r="R20" s="463"/>
      <c r="S20" s="463"/>
      <c r="T20" s="463"/>
      <c r="U20" s="463"/>
      <c r="V20" s="464"/>
      <c r="W20" s="473"/>
      <c r="X20" s="474"/>
      <c r="Y20" s="474"/>
      <c r="Z20" s="474"/>
      <c r="AA20" s="474"/>
      <c r="AB20" s="474"/>
      <c r="AC20" s="465"/>
      <c r="AD20" s="465"/>
      <c r="AE20" s="465"/>
      <c r="AF20" s="465"/>
      <c r="AG20" s="465"/>
      <c r="AH20" s="465"/>
      <c r="AI20" s="465"/>
      <c r="AJ20" s="465"/>
      <c r="AK20" s="465"/>
      <c r="AL20" s="466"/>
      <c r="AM20" s="467"/>
      <c r="AN20" s="439"/>
      <c r="AO20" s="439"/>
      <c r="AP20" s="439"/>
      <c r="AQ20" s="439"/>
      <c r="AR20" s="439"/>
      <c r="AS20" s="439"/>
      <c r="AT20" s="440"/>
      <c r="AU20" s="468"/>
      <c r="AV20" s="469"/>
      <c r="AW20" s="469"/>
      <c r="AX20" s="470"/>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94"/>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x14ac:dyDescent="0.15">
      <c r="A21" s="181"/>
      <c r="B21" s="451" t="s">
        <v>164</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94"/>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x14ac:dyDescent="0.2">
      <c r="A22" s="181"/>
      <c r="B22" s="421" t="s">
        <v>165</v>
      </c>
      <c r="C22" s="422"/>
      <c r="D22" s="423"/>
      <c r="E22" s="430" t="s">
        <v>1</v>
      </c>
      <c r="F22" s="405"/>
      <c r="G22" s="405"/>
      <c r="H22" s="405"/>
      <c r="I22" s="405"/>
      <c r="J22" s="405"/>
      <c r="K22" s="406"/>
      <c r="L22" s="430" t="s">
        <v>166</v>
      </c>
      <c r="M22" s="405"/>
      <c r="N22" s="405"/>
      <c r="O22" s="405"/>
      <c r="P22" s="406"/>
      <c r="Q22" s="415" t="s">
        <v>167</v>
      </c>
      <c r="R22" s="416"/>
      <c r="S22" s="416"/>
      <c r="T22" s="416"/>
      <c r="U22" s="416"/>
      <c r="V22" s="431"/>
      <c r="W22" s="433" t="s">
        <v>168</v>
      </c>
      <c r="X22" s="422"/>
      <c r="Y22" s="423"/>
      <c r="Z22" s="430" t="s">
        <v>1</v>
      </c>
      <c r="AA22" s="405"/>
      <c r="AB22" s="405"/>
      <c r="AC22" s="405"/>
      <c r="AD22" s="405"/>
      <c r="AE22" s="405"/>
      <c r="AF22" s="405"/>
      <c r="AG22" s="406"/>
      <c r="AH22" s="404" t="s">
        <v>169</v>
      </c>
      <c r="AI22" s="405"/>
      <c r="AJ22" s="405"/>
      <c r="AK22" s="405"/>
      <c r="AL22" s="406"/>
      <c r="AM22" s="404" t="s">
        <v>170</v>
      </c>
      <c r="AN22" s="410"/>
      <c r="AO22" s="410"/>
      <c r="AP22" s="410"/>
      <c r="AQ22" s="410"/>
      <c r="AR22" s="411"/>
      <c r="AS22" s="415" t="s">
        <v>167</v>
      </c>
      <c r="AT22" s="416"/>
      <c r="AU22" s="416"/>
      <c r="AV22" s="416"/>
      <c r="AW22" s="416"/>
      <c r="AX22" s="417"/>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94"/>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15">
      <c r="A23" s="181"/>
      <c r="B23" s="424"/>
      <c r="C23" s="425"/>
      <c r="D23" s="426"/>
      <c r="E23" s="407"/>
      <c r="F23" s="408"/>
      <c r="G23" s="408"/>
      <c r="H23" s="408"/>
      <c r="I23" s="408"/>
      <c r="J23" s="408"/>
      <c r="K23" s="409"/>
      <c r="L23" s="407"/>
      <c r="M23" s="408"/>
      <c r="N23" s="408"/>
      <c r="O23" s="408"/>
      <c r="P23" s="409"/>
      <c r="Q23" s="418"/>
      <c r="R23" s="419"/>
      <c r="S23" s="419"/>
      <c r="T23" s="419"/>
      <c r="U23" s="419"/>
      <c r="V23" s="432"/>
      <c r="W23" s="434"/>
      <c r="X23" s="425"/>
      <c r="Y23" s="426"/>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84" t="s">
        <v>171</v>
      </c>
      <c r="AZ23" s="385"/>
      <c r="BA23" s="385"/>
      <c r="BB23" s="385"/>
      <c r="BC23" s="385"/>
      <c r="BD23" s="385"/>
      <c r="BE23" s="385"/>
      <c r="BF23" s="385"/>
      <c r="BG23" s="385"/>
      <c r="BH23" s="385"/>
      <c r="BI23" s="385"/>
      <c r="BJ23" s="385"/>
      <c r="BK23" s="385"/>
      <c r="BL23" s="385"/>
      <c r="BM23" s="386"/>
      <c r="BN23" s="392">
        <v>135325041</v>
      </c>
      <c r="BO23" s="393"/>
      <c r="BP23" s="393"/>
      <c r="BQ23" s="393"/>
      <c r="BR23" s="393"/>
      <c r="BS23" s="393"/>
      <c r="BT23" s="393"/>
      <c r="BU23" s="394"/>
      <c r="BV23" s="392">
        <v>133374073</v>
      </c>
      <c r="BW23" s="393"/>
      <c r="BX23" s="393"/>
      <c r="BY23" s="393"/>
      <c r="BZ23" s="393"/>
      <c r="CA23" s="393"/>
      <c r="CB23" s="393"/>
      <c r="CC23" s="394"/>
      <c r="CD23" s="194"/>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
      <c r="A24" s="181"/>
      <c r="B24" s="424"/>
      <c r="C24" s="425"/>
      <c r="D24" s="426"/>
      <c r="E24" s="365" t="s">
        <v>172</v>
      </c>
      <c r="F24" s="366"/>
      <c r="G24" s="366"/>
      <c r="H24" s="366"/>
      <c r="I24" s="366"/>
      <c r="J24" s="366"/>
      <c r="K24" s="367"/>
      <c r="L24" s="368">
        <v>1</v>
      </c>
      <c r="M24" s="369"/>
      <c r="N24" s="369"/>
      <c r="O24" s="369"/>
      <c r="P24" s="370"/>
      <c r="Q24" s="368">
        <v>11380</v>
      </c>
      <c r="R24" s="369"/>
      <c r="S24" s="369"/>
      <c r="T24" s="369"/>
      <c r="U24" s="369"/>
      <c r="V24" s="370"/>
      <c r="W24" s="434"/>
      <c r="X24" s="425"/>
      <c r="Y24" s="426"/>
      <c r="Z24" s="365" t="s">
        <v>173</v>
      </c>
      <c r="AA24" s="366"/>
      <c r="AB24" s="366"/>
      <c r="AC24" s="366"/>
      <c r="AD24" s="366"/>
      <c r="AE24" s="366"/>
      <c r="AF24" s="366"/>
      <c r="AG24" s="367"/>
      <c r="AH24" s="368">
        <v>1638</v>
      </c>
      <c r="AI24" s="369"/>
      <c r="AJ24" s="369"/>
      <c r="AK24" s="369"/>
      <c r="AL24" s="370"/>
      <c r="AM24" s="368">
        <v>5033574</v>
      </c>
      <c r="AN24" s="369"/>
      <c r="AO24" s="369"/>
      <c r="AP24" s="369"/>
      <c r="AQ24" s="369"/>
      <c r="AR24" s="370"/>
      <c r="AS24" s="368">
        <v>3073</v>
      </c>
      <c r="AT24" s="369"/>
      <c r="AU24" s="369"/>
      <c r="AV24" s="369"/>
      <c r="AW24" s="369"/>
      <c r="AX24" s="371"/>
      <c r="AY24" s="359" t="s">
        <v>174</v>
      </c>
      <c r="AZ24" s="360"/>
      <c r="BA24" s="360"/>
      <c r="BB24" s="360"/>
      <c r="BC24" s="360"/>
      <c r="BD24" s="360"/>
      <c r="BE24" s="360"/>
      <c r="BF24" s="360"/>
      <c r="BG24" s="360"/>
      <c r="BH24" s="360"/>
      <c r="BI24" s="360"/>
      <c r="BJ24" s="360"/>
      <c r="BK24" s="360"/>
      <c r="BL24" s="360"/>
      <c r="BM24" s="361"/>
      <c r="BN24" s="392">
        <v>112918384</v>
      </c>
      <c r="BO24" s="393"/>
      <c r="BP24" s="393"/>
      <c r="BQ24" s="393"/>
      <c r="BR24" s="393"/>
      <c r="BS24" s="393"/>
      <c r="BT24" s="393"/>
      <c r="BU24" s="394"/>
      <c r="BV24" s="392">
        <v>109869367</v>
      </c>
      <c r="BW24" s="393"/>
      <c r="BX24" s="393"/>
      <c r="BY24" s="393"/>
      <c r="BZ24" s="393"/>
      <c r="CA24" s="393"/>
      <c r="CB24" s="393"/>
      <c r="CC24" s="394"/>
      <c r="CD24" s="194"/>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15">
      <c r="A25" s="181"/>
      <c r="B25" s="424"/>
      <c r="C25" s="425"/>
      <c r="D25" s="426"/>
      <c r="E25" s="365" t="s">
        <v>175</v>
      </c>
      <c r="F25" s="366"/>
      <c r="G25" s="366"/>
      <c r="H25" s="366"/>
      <c r="I25" s="366"/>
      <c r="J25" s="366"/>
      <c r="K25" s="367"/>
      <c r="L25" s="368">
        <v>2</v>
      </c>
      <c r="M25" s="369"/>
      <c r="N25" s="369"/>
      <c r="O25" s="369"/>
      <c r="P25" s="370"/>
      <c r="Q25" s="368">
        <v>8820</v>
      </c>
      <c r="R25" s="369"/>
      <c r="S25" s="369"/>
      <c r="T25" s="369"/>
      <c r="U25" s="369"/>
      <c r="V25" s="370"/>
      <c r="W25" s="434"/>
      <c r="X25" s="425"/>
      <c r="Y25" s="426"/>
      <c r="Z25" s="365" t="s">
        <v>176</v>
      </c>
      <c r="AA25" s="366"/>
      <c r="AB25" s="366"/>
      <c r="AC25" s="366"/>
      <c r="AD25" s="366"/>
      <c r="AE25" s="366"/>
      <c r="AF25" s="366"/>
      <c r="AG25" s="367"/>
      <c r="AH25" s="368" t="s">
        <v>139</v>
      </c>
      <c r="AI25" s="369"/>
      <c r="AJ25" s="369"/>
      <c r="AK25" s="369"/>
      <c r="AL25" s="370"/>
      <c r="AM25" s="368" t="s">
        <v>130</v>
      </c>
      <c r="AN25" s="369"/>
      <c r="AO25" s="369"/>
      <c r="AP25" s="369"/>
      <c r="AQ25" s="369"/>
      <c r="AR25" s="370"/>
      <c r="AS25" s="368" t="s">
        <v>130</v>
      </c>
      <c r="AT25" s="369"/>
      <c r="AU25" s="369"/>
      <c r="AV25" s="369"/>
      <c r="AW25" s="369"/>
      <c r="AX25" s="371"/>
      <c r="AY25" s="384" t="s">
        <v>177</v>
      </c>
      <c r="AZ25" s="385"/>
      <c r="BA25" s="385"/>
      <c r="BB25" s="385"/>
      <c r="BC25" s="385"/>
      <c r="BD25" s="385"/>
      <c r="BE25" s="385"/>
      <c r="BF25" s="385"/>
      <c r="BG25" s="385"/>
      <c r="BH25" s="385"/>
      <c r="BI25" s="385"/>
      <c r="BJ25" s="385"/>
      <c r="BK25" s="385"/>
      <c r="BL25" s="385"/>
      <c r="BM25" s="386"/>
      <c r="BN25" s="387">
        <v>45728091</v>
      </c>
      <c r="BO25" s="388"/>
      <c r="BP25" s="388"/>
      <c r="BQ25" s="388"/>
      <c r="BR25" s="388"/>
      <c r="BS25" s="388"/>
      <c r="BT25" s="388"/>
      <c r="BU25" s="389"/>
      <c r="BV25" s="387">
        <v>48774847</v>
      </c>
      <c r="BW25" s="388"/>
      <c r="BX25" s="388"/>
      <c r="BY25" s="388"/>
      <c r="BZ25" s="388"/>
      <c r="CA25" s="388"/>
      <c r="CB25" s="388"/>
      <c r="CC25" s="389"/>
      <c r="CD25" s="194"/>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15">
      <c r="A26" s="181"/>
      <c r="B26" s="424"/>
      <c r="C26" s="425"/>
      <c r="D26" s="426"/>
      <c r="E26" s="365" t="s">
        <v>178</v>
      </c>
      <c r="F26" s="366"/>
      <c r="G26" s="366"/>
      <c r="H26" s="366"/>
      <c r="I26" s="366"/>
      <c r="J26" s="366"/>
      <c r="K26" s="367"/>
      <c r="L26" s="368">
        <v>1</v>
      </c>
      <c r="M26" s="369"/>
      <c r="N26" s="369"/>
      <c r="O26" s="369"/>
      <c r="P26" s="370"/>
      <c r="Q26" s="368">
        <v>7210</v>
      </c>
      <c r="R26" s="369"/>
      <c r="S26" s="369"/>
      <c r="T26" s="369"/>
      <c r="U26" s="369"/>
      <c r="V26" s="370"/>
      <c r="W26" s="434"/>
      <c r="X26" s="425"/>
      <c r="Y26" s="426"/>
      <c r="Z26" s="365" t="s">
        <v>179</v>
      </c>
      <c r="AA26" s="447"/>
      <c r="AB26" s="447"/>
      <c r="AC26" s="447"/>
      <c r="AD26" s="447"/>
      <c r="AE26" s="447"/>
      <c r="AF26" s="447"/>
      <c r="AG26" s="448"/>
      <c r="AH26" s="368">
        <v>230</v>
      </c>
      <c r="AI26" s="369"/>
      <c r="AJ26" s="369"/>
      <c r="AK26" s="369"/>
      <c r="AL26" s="370"/>
      <c r="AM26" s="368">
        <v>717370</v>
      </c>
      <c r="AN26" s="369"/>
      <c r="AO26" s="369"/>
      <c r="AP26" s="369"/>
      <c r="AQ26" s="369"/>
      <c r="AR26" s="370"/>
      <c r="AS26" s="368">
        <v>3119</v>
      </c>
      <c r="AT26" s="369"/>
      <c r="AU26" s="369"/>
      <c r="AV26" s="369"/>
      <c r="AW26" s="369"/>
      <c r="AX26" s="371"/>
      <c r="AY26" s="401" t="s">
        <v>180</v>
      </c>
      <c r="AZ26" s="402"/>
      <c r="BA26" s="402"/>
      <c r="BB26" s="402"/>
      <c r="BC26" s="402"/>
      <c r="BD26" s="402"/>
      <c r="BE26" s="402"/>
      <c r="BF26" s="402"/>
      <c r="BG26" s="402"/>
      <c r="BH26" s="402"/>
      <c r="BI26" s="402"/>
      <c r="BJ26" s="402"/>
      <c r="BK26" s="402"/>
      <c r="BL26" s="402"/>
      <c r="BM26" s="403"/>
      <c r="BN26" s="392" t="s">
        <v>139</v>
      </c>
      <c r="BO26" s="393"/>
      <c r="BP26" s="393"/>
      <c r="BQ26" s="393"/>
      <c r="BR26" s="393"/>
      <c r="BS26" s="393"/>
      <c r="BT26" s="393"/>
      <c r="BU26" s="394"/>
      <c r="BV26" s="392" t="s">
        <v>130</v>
      </c>
      <c r="BW26" s="393"/>
      <c r="BX26" s="393"/>
      <c r="BY26" s="393"/>
      <c r="BZ26" s="393"/>
      <c r="CA26" s="393"/>
      <c r="CB26" s="393"/>
      <c r="CC26" s="394"/>
      <c r="CD26" s="194"/>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
      <c r="A27" s="181"/>
      <c r="B27" s="424"/>
      <c r="C27" s="425"/>
      <c r="D27" s="426"/>
      <c r="E27" s="365" t="s">
        <v>181</v>
      </c>
      <c r="F27" s="366"/>
      <c r="G27" s="366"/>
      <c r="H27" s="366"/>
      <c r="I27" s="366"/>
      <c r="J27" s="366"/>
      <c r="K27" s="367"/>
      <c r="L27" s="368">
        <v>1</v>
      </c>
      <c r="M27" s="369"/>
      <c r="N27" s="369"/>
      <c r="O27" s="369"/>
      <c r="P27" s="370"/>
      <c r="Q27" s="368">
        <v>7110</v>
      </c>
      <c r="R27" s="369"/>
      <c r="S27" s="369"/>
      <c r="T27" s="369"/>
      <c r="U27" s="369"/>
      <c r="V27" s="370"/>
      <c r="W27" s="434"/>
      <c r="X27" s="425"/>
      <c r="Y27" s="426"/>
      <c r="Z27" s="365" t="s">
        <v>182</v>
      </c>
      <c r="AA27" s="366"/>
      <c r="AB27" s="366"/>
      <c r="AC27" s="366"/>
      <c r="AD27" s="366"/>
      <c r="AE27" s="366"/>
      <c r="AF27" s="366"/>
      <c r="AG27" s="367"/>
      <c r="AH27" s="368">
        <v>71</v>
      </c>
      <c r="AI27" s="369"/>
      <c r="AJ27" s="369"/>
      <c r="AK27" s="369"/>
      <c r="AL27" s="370"/>
      <c r="AM27" s="368">
        <v>282429</v>
      </c>
      <c r="AN27" s="369"/>
      <c r="AO27" s="369"/>
      <c r="AP27" s="369"/>
      <c r="AQ27" s="369"/>
      <c r="AR27" s="370"/>
      <c r="AS27" s="368">
        <v>3978</v>
      </c>
      <c r="AT27" s="369"/>
      <c r="AU27" s="369"/>
      <c r="AV27" s="369"/>
      <c r="AW27" s="369"/>
      <c r="AX27" s="371"/>
      <c r="AY27" s="398" t="s">
        <v>183</v>
      </c>
      <c r="AZ27" s="399"/>
      <c r="BA27" s="399"/>
      <c r="BB27" s="399"/>
      <c r="BC27" s="399"/>
      <c r="BD27" s="399"/>
      <c r="BE27" s="399"/>
      <c r="BF27" s="399"/>
      <c r="BG27" s="399"/>
      <c r="BH27" s="399"/>
      <c r="BI27" s="399"/>
      <c r="BJ27" s="399"/>
      <c r="BK27" s="399"/>
      <c r="BL27" s="399"/>
      <c r="BM27" s="400"/>
      <c r="BN27" s="395">
        <v>4797500</v>
      </c>
      <c r="BO27" s="396"/>
      <c r="BP27" s="396"/>
      <c r="BQ27" s="396"/>
      <c r="BR27" s="396"/>
      <c r="BS27" s="396"/>
      <c r="BT27" s="396"/>
      <c r="BU27" s="397"/>
      <c r="BV27" s="395">
        <v>4797500</v>
      </c>
      <c r="BW27" s="396"/>
      <c r="BX27" s="396"/>
      <c r="BY27" s="396"/>
      <c r="BZ27" s="396"/>
      <c r="CA27" s="396"/>
      <c r="CB27" s="396"/>
      <c r="CC27" s="397"/>
      <c r="CD27" s="196"/>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15">
      <c r="A28" s="181"/>
      <c r="B28" s="424"/>
      <c r="C28" s="425"/>
      <c r="D28" s="426"/>
      <c r="E28" s="365" t="s">
        <v>184</v>
      </c>
      <c r="F28" s="366"/>
      <c r="G28" s="366"/>
      <c r="H28" s="366"/>
      <c r="I28" s="366"/>
      <c r="J28" s="366"/>
      <c r="K28" s="367"/>
      <c r="L28" s="368">
        <v>1</v>
      </c>
      <c r="M28" s="369"/>
      <c r="N28" s="369"/>
      <c r="O28" s="369"/>
      <c r="P28" s="370"/>
      <c r="Q28" s="368">
        <v>6450</v>
      </c>
      <c r="R28" s="369"/>
      <c r="S28" s="369"/>
      <c r="T28" s="369"/>
      <c r="U28" s="369"/>
      <c r="V28" s="370"/>
      <c r="W28" s="434"/>
      <c r="X28" s="425"/>
      <c r="Y28" s="426"/>
      <c r="Z28" s="365" t="s">
        <v>185</v>
      </c>
      <c r="AA28" s="366"/>
      <c r="AB28" s="366"/>
      <c r="AC28" s="366"/>
      <c r="AD28" s="366"/>
      <c r="AE28" s="366"/>
      <c r="AF28" s="366"/>
      <c r="AG28" s="367"/>
      <c r="AH28" s="368" t="s">
        <v>130</v>
      </c>
      <c r="AI28" s="369"/>
      <c r="AJ28" s="369"/>
      <c r="AK28" s="369"/>
      <c r="AL28" s="370"/>
      <c r="AM28" s="368" t="s">
        <v>186</v>
      </c>
      <c r="AN28" s="369"/>
      <c r="AO28" s="369"/>
      <c r="AP28" s="369"/>
      <c r="AQ28" s="369"/>
      <c r="AR28" s="370"/>
      <c r="AS28" s="368" t="s">
        <v>139</v>
      </c>
      <c r="AT28" s="369"/>
      <c r="AU28" s="369"/>
      <c r="AV28" s="369"/>
      <c r="AW28" s="369"/>
      <c r="AX28" s="371"/>
      <c r="AY28" s="375" t="s">
        <v>187</v>
      </c>
      <c r="AZ28" s="376"/>
      <c r="BA28" s="376"/>
      <c r="BB28" s="377"/>
      <c r="BC28" s="384" t="s">
        <v>48</v>
      </c>
      <c r="BD28" s="385"/>
      <c r="BE28" s="385"/>
      <c r="BF28" s="385"/>
      <c r="BG28" s="385"/>
      <c r="BH28" s="385"/>
      <c r="BI28" s="385"/>
      <c r="BJ28" s="385"/>
      <c r="BK28" s="385"/>
      <c r="BL28" s="385"/>
      <c r="BM28" s="386"/>
      <c r="BN28" s="387">
        <v>8335187</v>
      </c>
      <c r="BO28" s="388"/>
      <c r="BP28" s="388"/>
      <c r="BQ28" s="388"/>
      <c r="BR28" s="388"/>
      <c r="BS28" s="388"/>
      <c r="BT28" s="388"/>
      <c r="BU28" s="389"/>
      <c r="BV28" s="387">
        <v>7726863</v>
      </c>
      <c r="BW28" s="388"/>
      <c r="BX28" s="388"/>
      <c r="BY28" s="388"/>
      <c r="BZ28" s="388"/>
      <c r="CA28" s="388"/>
      <c r="CB28" s="388"/>
      <c r="CC28" s="389"/>
      <c r="CD28" s="194"/>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15">
      <c r="A29" s="181"/>
      <c r="B29" s="424"/>
      <c r="C29" s="425"/>
      <c r="D29" s="426"/>
      <c r="E29" s="365" t="s">
        <v>188</v>
      </c>
      <c r="F29" s="366"/>
      <c r="G29" s="366"/>
      <c r="H29" s="366"/>
      <c r="I29" s="366"/>
      <c r="J29" s="366"/>
      <c r="K29" s="367"/>
      <c r="L29" s="368">
        <v>36</v>
      </c>
      <c r="M29" s="369"/>
      <c r="N29" s="369"/>
      <c r="O29" s="369"/>
      <c r="P29" s="370"/>
      <c r="Q29" s="368">
        <v>6170</v>
      </c>
      <c r="R29" s="369"/>
      <c r="S29" s="369"/>
      <c r="T29" s="369"/>
      <c r="U29" s="369"/>
      <c r="V29" s="370"/>
      <c r="W29" s="435"/>
      <c r="X29" s="436"/>
      <c r="Y29" s="437"/>
      <c r="Z29" s="365" t="s">
        <v>189</v>
      </c>
      <c r="AA29" s="366"/>
      <c r="AB29" s="366"/>
      <c r="AC29" s="366"/>
      <c r="AD29" s="366"/>
      <c r="AE29" s="366"/>
      <c r="AF29" s="366"/>
      <c r="AG29" s="367"/>
      <c r="AH29" s="368">
        <v>1709</v>
      </c>
      <c r="AI29" s="369"/>
      <c r="AJ29" s="369"/>
      <c r="AK29" s="369"/>
      <c r="AL29" s="370"/>
      <c r="AM29" s="368">
        <v>5316003</v>
      </c>
      <c r="AN29" s="369"/>
      <c r="AO29" s="369"/>
      <c r="AP29" s="369"/>
      <c r="AQ29" s="369"/>
      <c r="AR29" s="370"/>
      <c r="AS29" s="368">
        <v>3111</v>
      </c>
      <c r="AT29" s="369"/>
      <c r="AU29" s="369"/>
      <c r="AV29" s="369"/>
      <c r="AW29" s="369"/>
      <c r="AX29" s="371"/>
      <c r="AY29" s="378"/>
      <c r="AZ29" s="379"/>
      <c r="BA29" s="379"/>
      <c r="BB29" s="380"/>
      <c r="BC29" s="372" t="s">
        <v>190</v>
      </c>
      <c r="BD29" s="373"/>
      <c r="BE29" s="373"/>
      <c r="BF29" s="373"/>
      <c r="BG29" s="373"/>
      <c r="BH29" s="373"/>
      <c r="BI29" s="373"/>
      <c r="BJ29" s="373"/>
      <c r="BK29" s="373"/>
      <c r="BL29" s="373"/>
      <c r="BM29" s="374"/>
      <c r="BN29" s="392">
        <v>1019702</v>
      </c>
      <c r="BO29" s="393"/>
      <c r="BP29" s="393"/>
      <c r="BQ29" s="393"/>
      <c r="BR29" s="393"/>
      <c r="BS29" s="393"/>
      <c r="BT29" s="393"/>
      <c r="BU29" s="394"/>
      <c r="BV29" s="392">
        <v>306087</v>
      </c>
      <c r="BW29" s="393"/>
      <c r="BX29" s="393"/>
      <c r="BY29" s="393"/>
      <c r="BZ29" s="393"/>
      <c r="CA29" s="393"/>
      <c r="CB29" s="393"/>
      <c r="CC29" s="394"/>
      <c r="CD29" s="196"/>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
      <c r="A30" s="181"/>
      <c r="B30" s="427"/>
      <c r="C30" s="428"/>
      <c r="D30" s="429"/>
      <c r="E30" s="438"/>
      <c r="F30" s="439"/>
      <c r="G30" s="439"/>
      <c r="H30" s="439"/>
      <c r="I30" s="439"/>
      <c r="J30" s="439"/>
      <c r="K30" s="440"/>
      <c r="L30" s="441"/>
      <c r="M30" s="442"/>
      <c r="N30" s="442"/>
      <c r="O30" s="442"/>
      <c r="P30" s="443"/>
      <c r="Q30" s="441"/>
      <c r="R30" s="442"/>
      <c r="S30" s="442"/>
      <c r="T30" s="442"/>
      <c r="U30" s="442"/>
      <c r="V30" s="443"/>
      <c r="W30" s="444" t="s">
        <v>191</v>
      </c>
      <c r="X30" s="445"/>
      <c r="Y30" s="445"/>
      <c r="Z30" s="445"/>
      <c r="AA30" s="445"/>
      <c r="AB30" s="445"/>
      <c r="AC30" s="445"/>
      <c r="AD30" s="445"/>
      <c r="AE30" s="445"/>
      <c r="AF30" s="445"/>
      <c r="AG30" s="446"/>
      <c r="AH30" s="356">
        <v>99</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50</v>
      </c>
      <c r="BD30" s="360"/>
      <c r="BE30" s="360"/>
      <c r="BF30" s="360"/>
      <c r="BG30" s="360"/>
      <c r="BH30" s="360"/>
      <c r="BI30" s="360"/>
      <c r="BJ30" s="360"/>
      <c r="BK30" s="360"/>
      <c r="BL30" s="360"/>
      <c r="BM30" s="361"/>
      <c r="BN30" s="395">
        <v>6120353</v>
      </c>
      <c r="BO30" s="396"/>
      <c r="BP30" s="396"/>
      <c r="BQ30" s="396"/>
      <c r="BR30" s="396"/>
      <c r="BS30" s="396"/>
      <c r="BT30" s="396"/>
      <c r="BU30" s="397"/>
      <c r="BV30" s="395">
        <v>4943935</v>
      </c>
      <c r="BW30" s="396"/>
      <c r="BX30" s="396"/>
      <c r="BY30" s="396"/>
      <c r="BZ30" s="396"/>
      <c r="CA30" s="396"/>
      <c r="CB30" s="396"/>
      <c r="CC30" s="39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192</v>
      </c>
      <c r="D32" s="181"/>
      <c r="E32" s="181"/>
      <c r="U32" s="180" t="s">
        <v>193</v>
      </c>
      <c r="AM32" s="180" t="s">
        <v>194</v>
      </c>
      <c r="BE32" s="180" t="s">
        <v>195</v>
      </c>
      <c r="BW32" s="180" t="s">
        <v>196</v>
      </c>
      <c r="CO32" s="180" t="s">
        <v>197</v>
      </c>
      <c r="DI32" s="204"/>
    </row>
    <row r="33" spans="1:113" ht="13.5" customHeight="1" x14ac:dyDescent="0.15">
      <c r="A33" s="181"/>
      <c r="B33" s="205"/>
      <c r="C33" s="355" t="s">
        <v>198</v>
      </c>
      <c r="D33" s="355"/>
      <c r="E33" s="354" t="s">
        <v>199</v>
      </c>
      <c r="F33" s="354"/>
      <c r="G33" s="354"/>
      <c r="H33" s="354"/>
      <c r="I33" s="354"/>
      <c r="J33" s="354"/>
      <c r="K33" s="354"/>
      <c r="L33" s="354"/>
      <c r="M33" s="354"/>
      <c r="N33" s="354"/>
      <c r="O33" s="354"/>
      <c r="P33" s="354"/>
      <c r="Q33" s="354"/>
      <c r="R33" s="354"/>
      <c r="S33" s="354"/>
      <c r="T33" s="206"/>
      <c r="U33" s="355" t="s">
        <v>198</v>
      </c>
      <c r="V33" s="355"/>
      <c r="W33" s="354" t="s">
        <v>199</v>
      </c>
      <c r="X33" s="354"/>
      <c r="Y33" s="354"/>
      <c r="Z33" s="354"/>
      <c r="AA33" s="354"/>
      <c r="AB33" s="354"/>
      <c r="AC33" s="354"/>
      <c r="AD33" s="354"/>
      <c r="AE33" s="354"/>
      <c r="AF33" s="354"/>
      <c r="AG33" s="354"/>
      <c r="AH33" s="354"/>
      <c r="AI33" s="354"/>
      <c r="AJ33" s="354"/>
      <c r="AK33" s="354"/>
      <c r="AL33" s="206"/>
      <c r="AM33" s="355" t="s">
        <v>200</v>
      </c>
      <c r="AN33" s="355"/>
      <c r="AO33" s="354" t="s">
        <v>201</v>
      </c>
      <c r="AP33" s="354"/>
      <c r="AQ33" s="354"/>
      <c r="AR33" s="354"/>
      <c r="AS33" s="354"/>
      <c r="AT33" s="354"/>
      <c r="AU33" s="354"/>
      <c r="AV33" s="354"/>
      <c r="AW33" s="354"/>
      <c r="AX33" s="354"/>
      <c r="AY33" s="354"/>
      <c r="AZ33" s="354"/>
      <c r="BA33" s="354"/>
      <c r="BB33" s="354"/>
      <c r="BC33" s="354"/>
      <c r="BD33" s="207"/>
      <c r="BE33" s="354" t="s">
        <v>202</v>
      </c>
      <c r="BF33" s="354"/>
      <c r="BG33" s="354" t="s">
        <v>203</v>
      </c>
      <c r="BH33" s="354"/>
      <c r="BI33" s="354"/>
      <c r="BJ33" s="354"/>
      <c r="BK33" s="354"/>
      <c r="BL33" s="354"/>
      <c r="BM33" s="354"/>
      <c r="BN33" s="354"/>
      <c r="BO33" s="354"/>
      <c r="BP33" s="354"/>
      <c r="BQ33" s="354"/>
      <c r="BR33" s="354"/>
      <c r="BS33" s="354"/>
      <c r="BT33" s="354"/>
      <c r="BU33" s="354"/>
      <c r="BV33" s="207"/>
      <c r="BW33" s="355" t="s">
        <v>202</v>
      </c>
      <c r="BX33" s="355"/>
      <c r="BY33" s="354" t="s">
        <v>204</v>
      </c>
      <c r="BZ33" s="354"/>
      <c r="CA33" s="354"/>
      <c r="CB33" s="354"/>
      <c r="CC33" s="354"/>
      <c r="CD33" s="354"/>
      <c r="CE33" s="354"/>
      <c r="CF33" s="354"/>
      <c r="CG33" s="354"/>
      <c r="CH33" s="354"/>
      <c r="CI33" s="354"/>
      <c r="CJ33" s="354"/>
      <c r="CK33" s="354"/>
      <c r="CL33" s="354"/>
      <c r="CM33" s="354"/>
      <c r="CN33" s="206"/>
      <c r="CO33" s="355" t="s">
        <v>205</v>
      </c>
      <c r="CP33" s="355"/>
      <c r="CQ33" s="354" t="s">
        <v>206</v>
      </c>
      <c r="CR33" s="354"/>
      <c r="CS33" s="354"/>
      <c r="CT33" s="354"/>
      <c r="CU33" s="354"/>
      <c r="CV33" s="354"/>
      <c r="CW33" s="354"/>
      <c r="CX33" s="354"/>
      <c r="CY33" s="354"/>
      <c r="CZ33" s="354"/>
      <c r="DA33" s="354"/>
      <c r="DB33" s="354"/>
      <c r="DC33" s="354"/>
      <c r="DD33" s="354"/>
      <c r="DE33" s="354"/>
      <c r="DF33" s="206"/>
      <c r="DG33" s="353" t="s">
        <v>207</v>
      </c>
      <c r="DH33" s="353"/>
      <c r="DI33" s="208"/>
    </row>
    <row r="34" spans="1:113" ht="32.25" customHeight="1" x14ac:dyDescent="0.15">
      <c r="A34" s="181"/>
      <c r="B34" s="205"/>
      <c r="C34" s="351">
        <f>IF(E34="","",1)</f>
        <v>1</v>
      </c>
      <c r="D34" s="351"/>
      <c r="E34" s="350" t="str">
        <f>IF('各会計、関係団体の財政状況及び健全化判断比率'!B7="","",'各会計、関係団体の財政状況及び健全化判断比率'!B7)</f>
        <v>一般会計</v>
      </c>
      <c r="F34" s="350"/>
      <c r="G34" s="350"/>
      <c r="H34" s="350"/>
      <c r="I34" s="350"/>
      <c r="J34" s="350"/>
      <c r="K34" s="350"/>
      <c r="L34" s="350"/>
      <c r="M34" s="350"/>
      <c r="N34" s="350"/>
      <c r="O34" s="350"/>
      <c r="P34" s="350"/>
      <c r="Q34" s="350"/>
      <c r="R34" s="350"/>
      <c r="S34" s="350"/>
      <c r="T34" s="181"/>
      <c r="U34" s="351">
        <f>IF(W34="","",MAX(C34:D43)+1)</f>
        <v>4</v>
      </c>
      <c r="V34" s="351"/>
      <c r="W34" s="350" t="str">
        <f>IF('各会計、関係団体の財政状況及び健全化判断比率'!B28="","",'各会計、関係団体の財政状況及び健全化判断比率'!B28)</f>
        <v>国民健康保険費特別会計</v>
      </c>
      <c r="X34" s="350"/>
      <c r="Y34" s="350"/>
      <c r="Z34" s="350"/>
      <c r="AA34" s="350"/>
      <c r="AB34" s="350"/>
      <c r="AC34" s="350"/>
      <c r="AD34" s="350"/>
      <c r="AE34" s="350"/>
      <c r="AF34" s="350"/>
      <c r="AG34" s="350"/>
      <c r="AH34" s="350"/>
      <c r="AI34" s="350"/>
      <c r="AJ34" s="350"/>
      <c r="AK34" s="350"/>
      <c r="AL34" s="181"/>
      <c r="AM34" s="351">
        <f>IF(AO34="","",MAX(C34:D43,U34:V43)+1)</f>
        <v>7</v>
      </c>
      <c r="AN34" s="351"/>
      <c r="AO34" s="350" t="str">
        <f>IF('各会計、関係団体の財政状況及び健全化判断比率'!B31="","",'各会計、関係団体の財政状況及び健全化判断比率'!B31)</f>
        <v>水道事業会計</v>
      </c>
      <c r="AP34" s="350"/>
      <c r="AQ34" s="350"/>
      <c r="AR34" s="350"/>
      <c r="AS34" s="350"/>
      <c r="AT34" s="350"/>
      <c r="AU34" s="350"/>
      <c r="AV34" s="350"/>
      <c r="AW34" s="350"/>
      <c r="AX34" s="350"/>
      <c r="AY34" s="350"/>
      <c r="AZ34" s="350"/>
      <c r="BA34" s="350"/>
      <c r="BB34" s="350"/>
      <c r="BC34" s="350"/>
      <c r="BD34" s="181"/>
      <c r="BE34" s="351">
        <f>IF(BG34="","",MAX(C34:D43,U34:V43,AM34:AN43)+1)</f>
        <v>10</v>
      </c>
      <c r="BF34" s="351"/>
      <c r="BG34" s="350" t="str">
        <f>IF('各会計、関係団体の財政状況及び健全化判断比率'!B34="","",'各会計、関係団体の財政状況及び健全化判断比率'!B34)</f>
        <v>農業集落排水事業費特別会計</v>
      </c>
      <c r="BH34" s="350"/>
      <c r="BI34" s="350"/>
      <c r="BJ34" s="350"/>
      <c r="BK34" s="350"/>
      <c r="BL34" s="350"/>
      <c r="BM34" s="350"/>
      <c r="BN34" s="350"/>
      <c r="BO34" s="350"/>
      <c r="BP34" s="350"/>
      <c r="BQ34" s="350"/>
      <c r="BR34" s="350"/>
      <c r="BS34" s="350"/>
      <c r="BT34" s="350"/>
      <c r="BU34" s="350"/>
      <c r="BV34" s="181"/>
      <c r="BW34" s="351">
        <f>IF(BY34="","",MAX(C34:D43,U34:V43,AM34:AN43,BE34:BF43)+1)</f>
        <v>14</v>
      </c>
      <c r="BX34" s="351"/>
      <c r="BY34" s="350" t="str">
        <f>IF('各会計、関係団体の財政状況及び健全化判断比率'!B68="","",'各会計、関係団体の財政状況及び健全化判断比率'!B68)</f>
        <v>盛岡地区広域消防組合</v>
      </c>
      <c r="BZ34" s="350"/>
      <c r="CA34" s="350"/>
      <c r="CB34" s="350"/>
      <c r="CC34" s="350"/>
      <c r="CD34" s="350"/>
      <c r="CE34" s="350"/>
      <c r="CF34" s="350"/>
      <c r="CG34" s="350"/>
      <c r="CH34" s="350"/>
      <c r="CI34" s="350"/>
      <c r="CJ34" s="350"/>
      <c r="CK34" s="350"/>
      <c r="CL34" s="350"/>
      <c r="CM34" s="350"/>
      <c r="CN34" s="181"/>
      <c r="CO34" s="351">
        <f>IF(CQ34="","",MAX(C34:D43,U34:V43,AM34:AN43,BE34:BF43,BW34:BX43)+1)</f>
        <v>22</v>
      </c>
      <c r="CP34" s="351"/>
      <c r="CQ34" s="350" t="str">
        <f>IF('各会計、関係団体の財政状況及び健全化判断比率'!BS7="","",'各会計、関係団体の財政状況及び健全化判断比率'!BS7)</f>
        <v>（財）地場産業振興センター</v>
      </c>
      <c r="CR34" s="350"/>
      <c r="CS34" s="350"/>
      <c r="CT34" s="350"/>
      <c r="CU34" s="350"/>
      <c r="CV34" s="350"/>
      <c r="CW34" s="350"/>
      <c r="CX34" s="350"/>
      <c r="CY34" s="350"/>
      <c r="CZ34" s="350"/>
      <c r="DA34" s="350"/>
      <c r="DB34" s="350"/>
      <c r="DC34" s="350"/>
      <c r="DD34" s="350"/>
      <c r="DE34" s="350"/>
      <c r="DG34" s="352" t="str">
        <f>IF('各会計、関係団体の財政状況及び健全化判断比率'!BR7="","",'各会計、関係団体の財政状況及び健全化判断比率'!BR7)</f>
        <v/>
      </c>
      <c r="DH34" s="352"/>
      <c r="DI34" s="208"/>
    </row>
    <row r="35" spans="1:113" ht="32.25" customHeight="1" x14ac:dyDescent="0.15">
      <c r="A35" s="181"/>
      <c r="B35" s="205"/>
      <c r="C35" s="351">
        <f>IF(E35="","",C34+1)</f>
        <v>2</v>
      </c>
      <c r="D35" s="351"/>
      <c r="E35" s="350" t="str">
        <f>IF('各会計、関係団体の財政状況及び健全化判断比率'!B8="","",'各会計、関係団体の財政状況及び健全化判断比率'!B8)</f>
        <v>母子父子寡婦福祉資金貸付事業費特別会計</v>
      </c>
      <c r="F35" s="350"/>
      <c r="G35" s="350"/>
      <c r="H35" s="350"/>
      <c r="I35" s="350"/>
      <c r="J35" s="350"/>
      <c r="K35" s="350"/>
      <c r="L35" s="350"/>
      <c r="M35" s="350"/>
      <c r="N35" s="350"/>
      <c r="O35" s="350"/>
      <c r="P35" s="350"/>
      <c r="Q35" s="350"/>
      <c r="R35" s="350"/>
      <c r="S35" s="350"/>
      <c r="T35" s="181"/>
      <c r="U35" s="351">
        <f>IF(W35="","",U34+1)</f>
        <v>5</v>
      </c>
      <c r="V35" s="351"/>
      <c r="W35" s="350" t="str">
        <f>IF('各会計、関係団体の財政状況及び健全化判断比率'!B29="","",'各会計、関係団体の財政状況及び健全化判断比率'!B29)</f>
        <v>介護保険費特別会計</v>
      </c>
      <c r="X35" s="350"/>
      <c r="Y35" s="350"/>
      <c r="Z35" s="350"/>
      <c r="AA35" s="350"/>
      <c r="AB35" s="350"/>
      <c r="AC35" s="350"/>
      <c r="AD35" s="350"/>
      <c r="AE35" s="350"/>
      <c r="AF35" s="350"/>
      <c r="AG35" s="350"/>
      <c r="AH35" s="350"/>
      <c r="AI35" s="350"/>
      <c r="AJ35" s="350"/>
      <c r="AK35" s="350"/>
      <c r="AL35" s="181"/>
      <c r="AM35" s="351">
        <f t="shared" ref="AM35:AM43" si="0">IF(AO35="","",AM34+1)</f>
        <v>8</v>
      </c>
      <c r="AN35" s="351"/>
      <c r="AO35" s="350" t="str">
        <f>IF('各会計、関係団体の財政状況及び健全化判断比率'!B32="","",'各会計、関係団体の財政状況及び健全化判断比率'!B32)</f>
        <v>下水道事業会計</v>
      </c>
      <c r="AP35" s="350"/>
      <c r="AQ35" s="350"/>
      <c r="AR35" s="350"/>
      <c r="AS35" s="350"/>
      <c r="AT35" s="350"/>
      <c r="AU35" s="350"/>
      <c r="AV35" s="350"/>
      <c r="AW35" s="350"/>
      <c r="AX35" s="350"/>
      <c r="AY35" s="350"/>
      <c r="AZ35" s="350"/>
      <c r="BA35" s="350"/>
      <c r="BB35" s="350"/>
      <c r="BC35" s="350"/>
      <c r="BD35" s="181"/>
      <c r="BE35" s="351">
        <f t="shared" ref="BE35:BE43" si="1">IF(BG35="","",BE34+1)</f>
        <v>11</v>
      </c>
      <c r="BF35" s="351"/>
      <c r="BG35" s="350" t="str">
        <f>IF('各会計、関係団体の財政状況及び健全化判断比率'!B35="","",'各会計、関係団体の財政状況及び健全化判断比率'!B35)</f>
        <v>公設浄化槽事業費特別会計</v>
      </c>
      <c r="BH35" s="350"/>
      <c r="BI35" s="350"/>
      <c r="BJ35" s="350"/>
      <c r="BK35" s="350"/>
      <c r="BL35" s="350"/>
      <c r="BM35" s="350"/>
      <c r="BN35" s="350"/>
      <c r="BO35" s="350"/>
      <c r="BP35" s="350"/>
      <c r="BQ35" s="350"/>
      <c r="BR35" s="350"/>
      <c r="BS35" s="350"/>
      <c r="BT35" s="350"/>
      <c r="BU35" s="350"/>
      <c r="BV35" s="181"/>
      <c r="BW35" s="351">
        <f t="shared" ref="BW35:BW43" si="2">IF(BY35="","",BW34+1)</f>
        <v>15</v>
      </c>
      <c r="BX35" s="351"/>
      <c r="BY35" s="350" t="str">
        <f>IF('各会計、関係団体の財政状況及び健全化判断比率'!B69="","",'各会計、関係団体の財政状況及び健全化判断比率'!B69)</f>
        <v>盛岡・紫波地区環境施設組合</v>
      </c>
      <c r="BZ35" s="350"/>
      <c r="CA35" s="350"/>
      <c r="CB35" s="350"/>
      <c r="CC35" s="350"/>
      <c r="CD35" s="350"/>
      <c r="CE35" s="350"/>
      <c r="CF35" s="350"/>
      <c r="CG35" s="350"/>
      <c r="CH35" s="350"/>
      <c r="CI35" s="350"/>
      <c r="CJ35" s="350"/>
      <c r="CK35" s="350"/>
      <c r="CL35" s="350"/>
      <c r="CM35" s="350"/>
      <c r="CN35" s="181"/>
      <c r="CO35" s="351">
        <f t="shared" ref="CO35:CO43" si="3">IF(CQ35="","",CO34+1)</f>
        <v>23</v>
      </c>
      <c r="CP35" s="351"/>
      <c r="CQ35" s="350" t="str">
        <f>IF('各会計、関係団体の財政状況及び健全化判断比率'!BS8="","",'各会計、関係団体の財政状況及び健全化判断比率'!BS8)</f>
        <v>盛岡まちづくり（株）</v>
      </c>
      <c r="CR35" s="350"/>
      <c r="CS35" s="350"/>
      <c r="CT35" s="350"/>
      <c r="CU35" s="350"/>
      <c r="CV35" s="350"/>
      <c r="CW35" s="350"/>
      <c r="CX35" s="350"/>
      <c r="CY35" s="350"/>
      <c r="CZ35" s="350"/>
      <c r="DA35" s="350"/>
      <c r="DB35" s="350"/>
      <c r="DC35" s="350"/>
      <c r="DD35" s="350"/>
      <c r="DE35" s="350"/>
      <c r="DG35" s="352" t="str">
        <f>IF('各会計、関係団体の財政状況及び健全化判断比率'!BR8="","",'各会計、関係団体の財政状況及び健全化判断比率'!BR8)</f>
        <v/>
      </c>
      <c r="DH35" s="352"/>
      <c r="DI35" s="208"/>
    </row>
    <row r="36" spans="1:113" ht="32.25" customHeight="1" x14ac:dyDescent="0.15">
      <c r="A36" s="181"/>
      <c r="B36" s="205"/>
      <c r="C36" s="351">
        <f>IF(E36="","",C35+1)</f>
        <v>3</v>
      </c>
      <c r="D36" s="351"/>
      <c r="E36" s="350" t="str">
        <f>IF('各会計、関係団体の財政状況及び健全化判断比率'!B9="","",'各会計、関係団体の財政状況及び健全化判断比率'!B9)</f>
        <v>土地取得事業費特別会計</v>
      </c>
      <c r="F36" s="350"/>
      <c r="G36" s="350"/>
      <c r="H36" s="350"/>
      <c r="I36" s="350"/>
      <c r="J36" s="350"/>
      <c r="K36" s="350"/>
      <c r="L36" s="350"/>
      <c r="M36" s="350"/>
      <c r="N36" s="350"/>
      <c r="O36" s="350"/>
      <c r="P36" s="350"/>
      <c r="Q36" s="350"/>
      <c r="R36" s="350"/>
      <c r="S36" s="350"/>
      <c r="T36" s="181"/>
      <c r="U36" s="351">
        <f t="shared" ref="U36:U43" si="4">IF(W36="","",U35+1)</f>
        <v>6</v>
      </c>
      <c r="V36" s="351"/>
      <c r="W36" s="350" t="str">
        <f>IF('各会計、関係団体の財政状況及び健全化判断比率'!B30="","",'各会計、関係団体の財政状況及び健全化判断比率'!B30)</f>
        <v>後期高齢者医療費特別会計</v>
      </c>
      <c r="X36" s="350"/>
      <c r="Y36" s="350"/>
      <c r="Z36" s="350"/>
      <c r="AA36" s="350"/>
      <c r="AB36" s="350"/>
      <c r="AC36" s="350"/>
      <c r="AD36" s="350"/>
      <c r="AE36" s="350"/>
      <c r="AF36" s="350"/>
      <c r="AG36" s="350"/>
      <c r="AH36" s="350"/>
      <c r="AI36" s="350"/>
      <c r="AJ36" s="350"/>
      <c r="AK36" s="350"/>
      <c r="AL36" s="181"/>
      <c r="AM36" s="351">
        <f t="shared" si="0"/>
        <v>9</v>
      </c>
      <c r="AN36" s="351"/>
      <c r="AO36" s="350" t="str">
        <f>IF('各会計、関係団体の財政状況及び健全化判断比率'!B33="","",'各会計、関係団体の財政状況及び健全化判断比率'!B33)</f>
        <v>病院事業会計</v>
      </c>
      <c r="AP36" s="350"/>
      <c r="AQ36" s="350"/>
      <c r="AR36" s="350"/>
      <c r="AS36" s="350"/>
      <c r="AT36" s="350"/>
      <c r="AU36" s="350"/>
      <c r="AV36" s="350"/>
      <c r="AW36" s="350"/>
      <c r="AX36" s="350"/>
      <c r="AY36" s="350"/>
      <c r="AZ36" s="350"/>
      <c r="BA36" s="350"/>
      <c r="BB36" s="350"/>
      <c r="BC36" s="350"/>
      <c r="BD36" s="181"/>
      <c r="BE36" s="351">
        <f t="shared" si="1"/>
        <v>12</v>
      </c>
      <c r="BF36" s="351"/>
      <c r="BG36" s="350" t="str">
        <f>IF('各会計、関係団体の財政状況及び健全化判断比率'!B36="","",'各会計、関係団体の財政状況及び健全化判断比率'!B36)</f>
        <v>中央卸売市場費特別会計</v>
      </c>
      <c r="BH36" s="350"/>
      <c r="BI36" s="350"/>
      <c r="BJ36" s="350"/>
      <c r="BK36" s="350"/>
      <c r="BL36" s="350"/>
      <c r="BM36" s="350"/>
      <c r="BN36" s="350"/>
      <c r="BO36" s="350"/>
      <c r="BP36" s="350"/>
      <c r="BQ36" s="350"/>
      <c r="BR36" s="350"/>
      <c r="BS36" s="350"/>
      <c r="BT36" s="350"/>
      <c r="BU36" s="350"/>
      <c r="BV36" s="181"/>
      <c r="BW36" s="351">
        <f t="shared" si="2"/>
        <v>16</v>
      </c>
      <c r="BX36" s="351"/>
      <c r="BY36" s="350" t="str">
        <f>IF('各会計、関係団体の財政状況及び健全化判断比率'!B70="","",'各会計、関係団体の財政状況及び健全化判断比率'!B70)</f>
        <v>盛岡地区衛生処理組合</v>
      </c>
      <c r="BZ36" s="350"/>
      <c r="CA36" s="350"/>
      <c r="CB36" s="350"/>
      <c r="CC36" s="350"/>
      <c r="CD36" s="350"/>
      <c r="CE36" s="350"/>
      <c r="CF36" s="350"/>
      <c r="CG36" s="350"/>
      <c r="CH36" s="350"/>
      <c r="CI36" s="350"/>
      <c r="CJ36" s="350"/>
      <c r="CK36" s="350"/>
      <c r="CL36" s="350"/>
      <c r="CM36" s="350"/>
      <c r="CN36" s="181"/>
      <c r="CO36" s="351">
        <f t="shared" si="3"/>
        <v>24</v>
      </c>
      <c r="CP36" s="351"/>
      <c r="CQ36" s="350" t="str">
        <f>IF('各会計、関係団体の財政状況及び健全化判断比率'!BS9="","",'各会計、関係団体の財政状況及び健全化判断比率'!BS9)</f>
        <v>（財）盛岡観光コンベンション協会</v>
      </c>
      <c r="CR36" s="350"/>
      <c r="CS36" s="350"/>
      <c r="CT36" s="350"/>
      <c r="CU36" s="350"/>
      <c r="CV36" s="350"/>
      <c r="CW36" s="350"/>
      <c r="CX36" s="350"/>
      <c r="CY36" s="350"/>
      <c r="CZ36" s="350"/>
      <c r="DA36" s="350"/>
      <c r="DB36" s="350"/>
      <c r="DC36" s="350"/>
      <c r="DD36" s="350"/>
      <c r="DE36" s="350"/>
      <c r="DG36" s="352" t="str">
        <f>IF('各会計、関係団体の財政状況及び健全化判断比率'!BR9="","",'各会計、関係団体の財政状況及び健全化判断比率'!BR9)</f>
        <v/>
      </c>
      <c r="DH36" s="352"/>
      <c r="DI36" s="208"/>
    </row>
    <row r="37" spans="1:113" ht="32.25" customHeight="1" x14ac:dyDescent="0.15">
      <c r="A37" s="181"/>
      <c r="B37" s="205"/>
      <c r="C37" s="351" t="str">
        <f>IF(E37="","",C36+1)</f>
        <v/>
      </c>
      <c r="D37" s="351"/>
      <c r="E37" s="350" t="str">
        <f>IF('各会計、関係団体の財政状況及び健全化判断比率'!B10="","",'各会計、関係団体の財政状況及び健全化判断比率'!B10)</f>
        <v/>
      </c>
      <c r="F37" s="350"/>
      <c r="G37" s="350"/>
      <c r="H37" s="350"/>
      <c r="I37" s="350"/>
      <c r="J37" s="350"/>
      <c r="K37" s="350"/>
      <c r="L37" s="350"/>
      <c r="M37" s="350"/>
      <c r="N37" s="350"/>
      <c r="O37" s="350"/>
      <c r="P37" s="350"/>
      <c r="Q37" s="350"/>
      <c r="R37" s="350"/>
      <c r="S37" s="350"/>
      <c r="T37" s="181"/>
      <c r="U37" s="351" t="str">
        <f t="shared" si="4"/>
        <v/>
      </c>
      <c r="V37" s="351"/>
      <c r="W37" s="350"/>
      <c r="X37" s="350"/>
      <c r="Y37" s="350"/>
      <c r="Z37" s="350"/>
      <c r="AA37" s="350"/>
      <c r="AB37" s="350"/>
      <c r="AC37" s="350"/>
      <c r="AD37" s="350"/>
      <c r="AE37" s="350"/>
      <c r="AF37" s="350"/>
      <c r="AG37" s="350"/>
      <c r="AH37" s="350"/>
      <c r="AI37" s="350"/>
      <c r="AJ37" s="350"/>
      <c r="AK37" s="350"/>
      <c r="AL37" s="181"/>
      <c r="AM37" s="351" t="str">
        <f t="shared" si="0"/>
        <v/>
      </c>
      <c r="AN37" s="351"/>
      <c r="AO37" s="350"/>
      <c r="AP37" s="350"/>
      <c r="AQ37" s="350"/>
      <c r="AR37" s="350"/>
      <c r="AS37" s="350"/>
      <c r="AT37" s="350"/>
      <c r="AU37" s="350"/>
      <c r="AV37" s="350"/>
      <c r="AW37" s="350"/>
      <c r="AX37" s="350"/>
      <c r="AY37" s="350"/>
      <c r="AZ37" s="350"/>
      <c r="BA37" s="350"/>
      <c r="BB37" s="350"/>
      <c r="BC37" s="350"/>
      <c r="BD37" s="181"/>
      <c r="BE37" s="351">
        <f t="shared" si="1"/>
        <v>13</v>
      </c>
      <c r="BF37" s="351"/>
      <c r="BG37" s="350" t="str">
        <f>IF('各会計、関係団体の財政状況及び健全化判断比率'!B37="","",'各会計、関係団体の財政状況及び健全化判断比率'!B37)</f>
        <v>新産業等用地整備事業費特別会計</v>
      </c>
      <c r="BH37" s="350"/>
      <c r="BI37" s="350"/>
      <c r="BJ37" s="350"/>
      <c r="BK37" s="350"/>
      <c r="BL37" s="350"/>
      <c r="BM37" s="350"/>
      <c r="BN37" s="350"/>
      <c r="BO37" s="350"/>
      <c r="BP37" s="350"/>
      <c r="BQ37" s="350"/>
      <c r="BR37" s="350"/>
      <c r="BS37" s="350"/>
      <c r="BT37" s="350"/>
      <c r="BU37" s="350"/>
      <c r="BV37" s="181"/>
      <c r="BW37" s="351">
        <f t="shared" si="2"/>
        <v>17</v>
      </c>
      <c r="BX37" s="351"/>
      <c r="BY37" s="350" t="str">
        <f>IF('各会計、関係団体の財政状況及び健全化判断比率'!B71="","",'各会計、関係団体の財政状況及び健全化判断比率'!B71)</f>
        <v>矢櫃山造林一部組合</v>
      </c>
      <c r="BZ37" s="350"/>
      <c r="CA37" s="350"/>
      <c r="CB37" s="350"/>
      <c r="CC37" s="350"/>
      <c r="CD37" s="350"/>
      <c r="CE37" s="350"/>
      <c r="CF37" s="350"/>
      <c r="CG37" s="350"/>
      <c r="CH37" s="350"/>
      <c r="CI37" s="350"/>
      <c r="CJ37" s="350"/>
      <c r="CK37" s="350"/>
      <c r="CL37" s="350"/>
      <c r="CM37" s="350"/>
      <c r="CN37" s="181"/>
      <c r="CO37" s="351">
        <f t="shared" si="3"/>
        <v>25</v>
      </c>
      <c r="CP37" s="351"/>
      <c r="CQ37" s="350" t="str">
        <f>IF('各会計、関係団体の財政状況及び健全化判断比率'!BS10="","",'各会計、関係団体の財政状況及び健全化判断比率'!BS10)</f>
        <v>たまやま振興</v>
      </c>
      <c r="CR37" s="350"/>
      <c r="CS37" s="350"/>
      <c r="CT37" s="350"/>
      <c r="CU37" s="350"/>
      <c r="CV37" s="350"/>
      <c r="CW37" s="350"/>
      <c r="CX37" s="350"/>
      <c r="CY37" s="350"/>
      <c r="CZ37" s="350"/>
      <c r="DA37" s="350"/>
      <c r="DB37" s="350"/>
      <c r="DC37" s="350"/>
      <c r="DD37" s="350"/>
      <c r="DE37" s="350"/>
      <c r="DG37" s="352" t="str">
        <f>IF('各会計、関係団体の財政状況及び健全化判断比率'!BR10="","",'各会計、関係団体の財政状況及び健全化判断比率'!BR10)</f>
        <v/>
      </c>
      <c r="DH37" s="352"/>
      <c r="DI37" s="208"/>
    </row>
    <row r="38" spans="1:113" ht="32.25" customHeight="1" x14ac:dyDescent="0.15">
      <c r="A38" s="181"/>
      <c r="B38" s="205"/>
      <c r="C38" s="351" t="str">
        <f t="shared" ref="C38:C43" si="5">IF(E38="","",C37+1)</f>
        <v/>
      </c>
      <c r="D38" s="351"/>
      <c r="E38" s="350" t="str">
        <f>IF('各会計、関係団体の財政状況及び健全化判断比率'!B11="","",'各会計、関係団体の財政状況及び健全化判断比率'!B11)</f>
        <v/>
      </c>
      <c r="F38" s="350"/>
      <c r="G38" s="350"/>
      <c r="H38" s="350"/>
      <c r="I38" s="350"/>
      <c r="J38" s="350"/>
      <c r="K38" s="350"/>
      <c r="L38" s="350"/>
      <c r="M38" s="350"/>
      <c r="N38" s="350"/>
      <c r="O38" s="350"/>
      <c r="P38" s="350"/>
      <c r="Q38" s="350"/>
      <c r="R38" s="350"/>
      <c r="S38" s="350"/>
      <c r="T38" s="181"/>
      <c r="U38" s="351" t="str">
        <f t="shared" si="4"/>
        <v/>
      </c>
      <c r="V38" s="351"/>
      <c r="W38" s="350"/>
      <c r="X38" s="350"/>
      <c r="Y38" s="350"/>
      <c r="Z38" s="350"/>
      <c r="AA38" s="350"/>
      <c r="AB38" s="350"/>
      <c r="AC38" s="350"/>
      <c r="AD38" s="350"/>
      <c r="AE38" s="350"/>
      <c r="AF38" s="350"/>
      <c r="AG38" s="350"/>
      <c r="AH38" s="350"/>
      <c r="AI38" s="350"/>
      <c r="AJ38" s="350"/>
      <c r="AK38" s="350"/>
      <c r="AL38" s="181"/>
      <c r="AM38" s="351" t="str">
        <f t="shared" si="0"/>
        <v/>
      </c>
      <c r="AN38" s="351"/>
      <c r="AO38" s="350"/>
      <c r="AP38" s="350"/>
      <c r="AQ38" s="350"/>
      <c r="AR38" s="350"/>
      <c r="AS38" s="350"/>
      <c r="AT38" s="350"/>
      <c r="AU38" s="350"/>
      <c r="AV38" s="350"/>
      <c r="AW38" s="350"/>
      <c r="AX38" s="350"/>
      <c r="AY38" s="350"/>
      <c r="AZ38" s="350"/>
      <c r="BA38" s="350"/>
      <c r="BB38" s="350"/>
      <c r="BC38" s="350"/>
      <c r="BD38" s="181"/>
      <c r="BE38" s="351" t="str">
        <f t="shared" si="1"/>
        <v/>
      </c>
      <c r="BF38" s="351"/>
      <c r="BG38" s="350"/>
      <c r="BH38" s="350"/>
      <c r="BI38" s="350"/>
      <c r="BJ38" s="350"/>
      <c r="BK38" s="350"/>
      <c r="BL38" s="350"/>
      <c r="BM38" s="350"/>
      <c r="BN38" s="350"/>
      <c r="BO38" s="350"/>
      <c r="BP38" s="350"/>
      <c r="BQ38" s="350"/>
      <c r="BR38" s="350"/>
      <c r="BS38" s="350"/>
      <c r="BT38" s="350"/>
      <c r="BU38" s="350"/>
      <c r="BV38" s="181"/>
      <c r="BW38" s="351">
        <f t="shared" si="2"/>
        <v>18</v>
      </c>
      <c r="BX38" s="351"/>
      <c r="BY38" s="350" t="str">
        <f>IF('各会計、関係団体の財政状況及び健全化判断比率'!B72="","",'各会計、関係団体の財政状況及び健全化判断比率'!B72)</f>
        <v>岩手・玉山環境組合</v>
      </c>
      <c r="BZ38" s="350"/>
      <c r="CA38" s="350"/>
      <c r="CB38" s="350"/>
      <c r="CC38" s="350"/>
      <c r="CD38" s="350"/>
      <c r="CE38" s="350"/>
      <c r="CF38" s="350"/>
      <c r="CG38" s="350"/>
      <c r="CH38" s="350"/>
      <c r="CI38" s="350"/>
      <c r="CJ38" s="350"/>
      <c r="CK38" s="350"/>
      <c r="CL38" s="350"/>
      <c r="CM38" s="350"/>
      <c r="CN38" s="181"/>
      <c r="CO38" s="351">
        <f t="shared" si="3"/>
        <v>26</v>
      </c>
      <c r="CP38" s="351"/>
      <c r="CQ38" s="350" t="str">
        <f>IF('各会計、関係団体の財政状況及び健全化判断比率'!BS11="","",'各会計、関係団体の財政状況及び健全化判断比率'!BS11)</f>
        <v>（株）盛岡地域交流センター</v>
      </c>
      <c r="CR38" s="350"/>
      <c r="CS38" s="350"/>
      <c r="CT38" s="350"/>
      <c r="CU38" s="350"/>
      <c r="CV38" s="350"/>
      <c r="CW38" s="350"/>
      <c r="CX38" s="350"/>
      <c r="CY38" s="350"/>
      <c r="CZ38" s="350"/>
      <c r="DA38" s="350"/>
      <c r="DB38" s="350"/>
      <c r="DC38" s="350"/>
      <c r="DD38" s="350"/>
      <c r="DE38" s="350"/>
      <c r="DG38" s="352" t="str">
        <f>IF('各会計、関係団体の財政状況及び健全化判断比率'!BR11="","",'各会計、関係団体の財政状況及び健全化判断比率'!BR11)</f>
        <v/>
      </c>
      <c r="DH38" s="352"/>
      <c r="DI38" s="208"/>
    </row>
    <row r="39" spans="1:113" ht="32.25" customHeight="1" x14ac:dyDescent="0.15">
      <c r="A39" s="181"/>
      <c r="B39" s="205"/>
      <c r="C39" s="351" t="str">
        <f t="shared" si="5"/>
        <v/>
      </c>
      <c r="D39" s="351"/>
      <c r="E39" s="350" t="str">
        <f>IF('各会計、関係団体の財政状況及び健全化判断比率'!B12="","",'各会計、関係団体の財政状況及び健全化判断比率'!B12)</f>
        <v/>
      </c>
      <c r="F39" s="350"/>
      <c r="G39" s="350"/>
      <c r="H39" s="350"/>
      <c r="I39" s="350"/>
      <c r="J39" s="350"/>
      <c r="K39" s="350"/>
      <c r="L39" s="350"/>
      <c r="M39" s="350"/>
      <c r="N39" s="350"/>
      <c r="O39" s="350"/>
      <c r="P39" s="350"/>
      <c r="Q39" s="350"/>
      <c r="R39" s="350"/>
      <c r="S39" s="350"/>
      <c r="T39" s="181"/>
      <c r="U39" s="351" t="str">
        <f t="shared" si="4"/>
        <v/>
      </c>
      <c r="V39" s="351"/>
      <c r="W39" s="350"/>
      <c r="X39" s="350"/>
      <c r="Y39" s="350"/>
      <c r="Z39" s="350"/>
      <c r="AA39" s="350"/>
      <c r="AB39" s="350"/>
      <c r="AC39" s="350"/>
      <c r="AD39" s="350"/>
      <c r="AE39" s="350"/>
      <c r="AF39" s="350"/>
      <c r="AG39" s="350"/>
      <c r="AH39" s="350"/>
      <c r="AI39" s="350"/>
      <c r="AJ39" s="350"/>
      <c r="AK39" s="350"/>
      <c r="AL39" s="181"/>
      <c r="AM39" s="351" t="str">
        <f t="shared" si="0"/>
        <v/>
      </c>
      <c r="AN39" s="351"/>
      <c r="AO39" s="350"/>
      <c r="AP39" s="350"/>
      <c r="AQ39" s="350"/>
      <c r="AR39" s="350"/>
      <c r="AS39" s="350"/>
      <c r="AT39" s="350"/>
      <c r="AU39" s="350"/>
      <c r="AV39" s="350"/>
      <c r="AW39" s="350"/>
      <c r="AX39" s="350"/>
      <c r="AY39" s="350"/>
      <c r="AZ39" s="350"/>
      <c r="BA39" s="350"/>
      <c r="BB39" s="350"/>
      <c r="BC39" s="350"/>
      <c r="BD39" s="181"/>
      <c r="BE39" s="351" t="str">
        <f t="shared" si="1"/>
        <v/>
      </c>
      <c r="BF39" s="351"/>
      <c r="BG39" s="350"/>
      <c r="BH39" s="350"/>
      <c r="BI39" s="350"/>
      <c r="BJ39" s="350"/>
      <c r="BK39" s="350"/>
      <c r="BL39" s="350"/>
      <c r="BM39" s="350"/>
      <c r="BN39" s="350"/>
      <c r="BO39" s="350"/>
      <c r="BP39" s="350"/>
      <c r="BQ39" s="350"/>
      <c r="BR39" s="350"/>
      <c r="BS39" s="350"/>
      <c r="BT39" s="350"/>
      <c r="BU39" s="350"/>
      <c r="BV39" s="181"/>
      <c r="BW39" s="351">
        <f t="shared" si="2"/>
        <v>19</v>
      </c>
      <c r="BX39" s="351"/>
      <c r="BY39" s="350" t="str">
        <f>IF('各会計、関係団体の財政状況及び健全化判断比率'!B73="","",'各会計、関係団体の財政状況及び健全化判断比率'!B73)</f>
        <v>盛岡北部行政事務組合</v>
      </c>
      <c r="BZ39" s="350"/>
      <c r="CA39" s="350"/>
      <c r="CB39" s="350"/>
      <c r="CC39" s="350"/>
      <c r="CD39" s="350"/>
      <c r="CE39" s="350"/>
      <c r="CF39" s="350"/>
      <c r="CG39" s="350"/>
      <c r="CH39" s="350"/>
      <c r="CI39" s="350"/>
      <c r="CJ39" s="350"/>
      <c r="CK39" s="350"/>
      <c r="CL39" s="350"/>
      <c r="CM39" s="350"/>
      <c r="CN39" s="181"/>
      <c r="CO39" s="351">
        <f t="shared" si="3"/>
        <v>27</v>
      </c>
      <c r="CP39" s="351"/>
      <c r="CQ39" s="350" t="str">
        <f>IF('各会計、関係団体の財政状況及び健全化判断比率'!BS12="","",'各会計、関係団体の財政状況及び健全化判断比率'!BS12)</f>
        <v>（財）盛岡国際交流協会</v>
      </c>
      <c r="CR39" s="350"/>
      <c r="CS39" s="350"/>
      <c r="CT39" s="350"/>
      <c r="CU39" s="350"/>
      <c r="CV39" s="350"/>
      <c r="CW39" s="350"/>
      <c r="CX39" s="350"/>
      <c r="CY39" s="350"/>
      <c r="CZ39" s="350"/>
      <c r="DA39" s="350"/>
      <c r="DB39" s="350"/>
      <c r="DC39" s="350"/>
      <c r="DD39" s="350"/>
      <c r="DE39" s="350"/>
      <c r="DG39" s="352" t="str">
        <f>IF('各会計、関係団体の財政状況及び健全化判断比率'!BR12="","",'各会計、関係団体の財政状況及び健全化判断比率'!BR12)</f>
        <v/>
      </c>
      <c r="DH39" s="352"/>
      <c r="DI39" s="208"/>
    </row>
    <row r="40" spans="1:113" ht="32.25" customHeight="1" x14ac:dyDescent="0.15">
      <c r="A40" s="181"/>
      <c r="B40" s="205"/>
      <c r="C40" s="351" t="str">
        <f t="shared" si="5"/>
        <v/>
      </c>
      <c r="D40" s="351"/>
      <c r="E40" s="350" t="str">
        <f>IF('各会計、関係団体の財政状況及び健全化判断比率'!B13="","",'各会計、関係団体の財政状況及び健全化判断比率'!B13)</f>
        <v/>
      </c>
      <c r="F40" s="350"/>
      <c r="G40" s="350"/>
      <c r="H40" s="350"/>
      <c r="I40" s="350"/>
      <c r="J40" s="350"/>
      <c r="K40" s="350"/>
      <c r="L40" s="350"/>
      <c r="M40" s="350"/>
      <c r="N40" s="350"/>
      <c r="O40" s="350"/>
      <c r="P40" s="350"/>
      <c r="Q40" s="350"/>
      <c r="R40" s="350"/>
      <c r="S40" s="350"/>
      <c r="T40" s="181"/>
      <c r="U40" s="351" t="str">
        <f t="shared" si="4"/>
        <v/>
      </c>
      <c r="V40" s="351"/>
      <c r="W40" s="350"/>
      <c r="X40" s="350"/>
      <c r="Y40" s="350"/>
      <c r="Z40" s="350"/>
      <c r="AA40" s="350"/>
      <c r="AB40" s="350"/>
      <c r="AC40" s="350"/>
      <c r="AD40" s="350"/>
      <c r="AE40" s="350"/>
      <c r="AF40" s="350"/>
      <c r="AG40" s="350"/>
      <c r="AH40" s="350"/>
      <c r="AI40" s="350"/>
      <c r="AJ40" s="350"/>
      <c r="AK40" s="350"/>
      <c r="AL40" s="181"/>
      <c r="AM40" s="351" t="str">
        <f t="shared" si="0"/>
        <v/>
      </c>
      <c r="AN40" s="351"/>
      <c r="AO40" s="350"/>
      <c r="AP40" s="350"/>
      <c r="AQ40" s="350"/>
      <c r="AR40" s="350"/>
      <c r="AS40" s="350"/>
      <c r="AT40" s="350"/>
      <c r="AU40" s="350"/>
      <c r="AV40" s="350"/>
      <c r="AW40" s="350"/>
      <c r="AX40" s="350"/>
      <c r="AY40" s="350"/>
      <c r="AZ40" s="350"/>
      <c r="BA40" s="350"/>
      <c r="BB40" s="350"/>
      <c r="BC40" s="350"/>
      <c r="BD40" s="181"/>
      <c r="BE40" s="351" t="str">
        <f t="shared" si="1"/>
        <v/>
      </c>
      <c r="BF40" s="351"/>
      <c r="BG40" s="350"/>
      <c r="BH40" s="350"/>
      <c r="BI40" s="350"/>
      <c r="BJ40" s="350"/>
      <c r="BK40" s="350"/>
      <c r="BL40" s="350"/>
      <c r="BM40" s="350"/>
      <c r="BN40" s="350"/>
      <c r="BO40" s="350"/>
      <c r="BP40" s="350"/>
      <c r="BQ40" s="350"/>
      <c r="BR40" s="350"/>
      <c r="BS40" s="350"/>
      <c r="BT40" s="350"/>
      <c r="BU40" s="350"/>
      <c r="BV40" s="181"/>
      <c r="BW40" s="351">
        <f t="shared" si="2"/>
        <v>20</v>
      </c>
      <c r="BX40" s="351"/>
      <c r="BY40" s="350" t="str">
        <f>IF('各会計、関係団体の財政状況及び健全化判断比率'!B74="","",'各会計、関係団体の財政状況及び健全化判断比率'!B74)</f>
        <v>岩手県後期高齢者医療広域連合</v>
      </c>
      <c r="BZ40" s="350"/>
      <c r="CA40" s="350"/>
      <c r="CB40" s="350"/>
      <c r="CC40" s="350"/>
      <c r="CD40" s="350"/>
      <c r="CE40" s="350"/>
      <c r="CF40" s="350"/>
      <c r="CG40" s="350"/>
      <c r="CH40" s="350"/>
      <c r="CI40" s="350"/>
      <c r="CJ40" s="350"/>
      <c r="CK40" s="350"/>
      <c r="CL40" s="350"/>
      <c r="CM40" s="350"/>
      <c r="CN40" s="181"/>
      <c r="CO40" s="351">
        <f t="shared" si="3"/>
        <v>28</v>
      </c>
      <c r="CP40" s="351"/>
      <c r="CQ40" s="350" t="str">
        <f>IF('各会計、関係団体の財政状況及び健全化判断比率'!BS13="","",'各会計、関係団体の財政状況及び健全化判断比率'!BS13)</f>
        <v>（社）盛岡市社会福祉事業団</v>
      </c>
      <c r="CR40" s="350"/>
      <c r="CS40" s="350"/>
      <c r="CT40" s="350"/>
      <c r="CU40" s="350"/>
      <c r="CV40" s="350"/>
      <c r="CW40" s="350"/>
      <c r="CX40" s="350"/>
      <c r="CY40" s="350"/>
      <c r="CZ40" s="350"/>
      <c r="DA40" s="350"/>
      <c r="DB40" s="350"/>
      <c r="DC40" s="350"/>
      <c r="DD40" s="350"/>
      <c r="DE40" s="350"/>
      <c r="DG40" s="352" t="str">
        <f>IF('各会計、関係団体の財政状況及び健全化判断比率'!BR13="","",'各会計、関係団体の財政状況及び健全化判断比率'!BR13)</f>
        <v/>
      </c>
      <c r="DH40" s="352"/>
      <c r="DI40" s="208"/>
    </row>
    <row r="41" spans="1:113" ht="32.25" customHeight="1" x14ac:dyDescent="0.15">
      <c r="A41" s="181"/>
      <c r="B41" s="205"/>
      <c r="C41" s="351" t="str">
        <f t="shared" si="5"/>
        <v/>
      </c>
      <c r="D41" s="351"/>
      <c r="E41" s="350" t="str">
        <f>IF('各会計、関係団体の財政状況及び健全化判断比率'!B14="","",'各会計、関係団体の財政状況及び健全化判断比率'!B14)</f>
        <v/>
      </c>
      <c r="F41" s="350"/>
      <c r="G41" s="350"/>
      <c r="H41" s="350"/>
      <c r="I41" s="350"/>
      <c r="J41" s="350"/>
      <c r="K41" s="350"/>
      <c r="L41" s="350"/>
      <c r="M41" s="350"/>
      <c r="N41" s="350"/>
      <c r="O41" s="350"/>
      <c r="P41" s="350"/>
      <c r="Q41" s="350"/>
      <c r="R41" s="350"/>
      <c r="S41" s="350"/>
      <c r="T41" s="181"/>
      <c r="U41" s="351" t="str">
        <f t="shared" si="4"/>
        <v/>
      </c>
      <c r="V41" s="351"/>
      <c r="W41" s="350"/>
      <c r="X41" s="350"/>
      <c r="Y41" s="350"/>
      <c r="Z41" s="350"/>
      <c r="AA41" s="350"/>
      <c r="AB41" s="350"/>
      <c r="AC41" s="350"/>
      <c r="AD41" s="350"/>
      <c r="AE41" s="350"/>
      <c r="AF41" s="350"/>
      <c r="AG41" s="350"/>
      <c r="AH41" s="350"/>
      <c r="AI41" s="350"/>
      <c r="AJ41" s="350"/>
      <c r="AK41" s="350"/>
      <c r="AL41" s="181"/>
      <c r="AM41" s="351" t="str">
        <f t="shared" si="0"/>
        <v/>
      </c>
      <c r="AN41" s="351"/>
      <c r="AO41" s="350"/>
      <c r="AP41" s="350"/>
      <c r="AQ41" s="350"/>
      <c r="AR41" s="350"/>
      <c r="AS41" s="350"/>
      <c r="AT41" s="350"/>
      <c r="AU41" s="350"/>
      <c r="AV41" s="350"/>
      <c r="AW41" s="350"/>
      <c r="AX41" s="350"/>
      <c r="AY41" s="350"/>
      <c r="AZ41" s="350"/>
      <c r="BA41" s="350"/>
      <c r="BB41" s="350"/>
      <c r="BC41" s="350"/>
      <c r="BD41" s="181"/>
      <c r="BE41" s="351" t="str">
        <f t="shared" si="1"/>
        <v/>
      </c>
      <c r="BF41" s="351"/>
      <c r="BG41" s="350"/>
      <c r="BH41" s="350"/>
      <c r="BI41" s="350"/>
      <c r="BJ41" s="350"/>
      <c r="BK41" s="350"/>
      <c r="BL41" s="350"/>
      <c r="BM41" s="350"/>
      <c r="BN41" s="350"/>
      <c r="BO41" s="350"/>
      <c r="BP41" s="350"/>
      <c r="BQ41" s="350"/>
      <c r="BR41" s="350"/>
      <c r="BS41" s="350"/>
      <c r="BT41" s="350"/>
      <c r="BU41" s="350"/>
      <c r="BV41" s="181"/>
      <c r="BW41" s="351">
        <f t="shared" si="2"/>
        <v>21</v>
      </c>
      <c r="BX41" s="351"/>
      <c r="BY41" s="350" t="str">
        <f>IF('各会計、関係団体の財政状況及び健全化判断比率'!B75="","",'各会計、関係団体の財政状況及び健全化判断比率'!B75)</f>
        <v>岩手県市町村総合事務組合</v>
      </c>
      <c r="BZ41" s="350"/>
      <c r="CA41" s="350"/>
      <c r="CB41" s="350"/>
      <c r="CC41" s="350"/>
      <c r="CD41" s="350"/>
      <c r="CE41" s="350"/>
      <c r="CF41" s="350"/>
      <c r="CG41" s="350"/>
      <c r="CH41" s="350"/>
      <c r="CI41" s="350"/>
      <c r="CJ41" s="350"/>
      <c r="CK41" s="350"/>
      <c r="CL41" s="350"/>
      <c r="CM41" s="350"/>
      <c r="CN41" s="181"/>
      <c r="CO41" s="351">
        <f t="shared" si="3"/>
        <v>29</v>
      </c>
      <c r="CP41" s="351"/>
      <c r="CQ41" s="350" t="str">
        <f>IF('各会計、関係団体の財政状況及び健全化判断比率'!BS14="","",'各会計、関係団体の財政状況及び健全化判断比率'!BS14)</f>
        <v>盛岡市勤労者福祉サービスセンター</v>
      </c>
      <c r="CR41" s="350"/>
      <c r="CS41" s="350"/>
      <c r="CT41" s="350"/>
      <c r="CU41" s="350"/>
      <c r="CV41" s="350"/>
      <c r="CW41" s="350"/>
      <c r="CX41" s="350"/>
      <c r="CY41" s="350"/>
      <c r="CZ41" s="350"/>
      <c r="DA41" s="350"/>
      <c r="DB41" s="350"/>
      <c r="DC41" s="350"/>
      <c r="DD41" s="350"/>
      <c r="DE41" s="350"/>
      <c r="DG41" s="352" t="str">
        <f>IF('各会計、関係団体の財政状況及び健全化判断比率'!BR14="","",'各会計、関係団体の財政状況及び健全化判断比率'!BR14)</f>
        <v/>
      </c>
      <c r="DH41" s="352"/>
      <c r="DI41" s="208"/>
    </row>
    <row r="42" spans="1:113" ht="32.25" customHeight="1" x14ac:dyDescent="0.15">
      <c r="B42" s="205"/>
      <c r="C42" s="351" t="str">
        <f t="shared" si="5"/>
        <v/>
      </c>
      <c r="D42" s="351"/>
      <c r="E42" s="350" t="str">
        <f>IF('各会計、関係団体の財政状況及び健全化判断比率'!B15="","",'各会計、関係団体の財政状況及び健全化判断比率'!B15)</f>
        <v/>
      </c>
      <c r="F42" s="350"/>
      <c r="G42" s="350"/>
      <c r="H42" s="350"/>
      <c r="I42" s="350"/>
      <c r="J42" s="350"/>
      <c r="K42" s="350"/>
      <c r="L42" s="350"/>
      <c r="M42" s="350"/>
      <c r="N42" s="350"/>
      <c r="O42" s="350"/>
      <c r="P42" s="350"/>
      <c r="Q42" s="350"/>
      <c r="R42" s="350"/>
      <c r="S42" s="350"/>
      <c r="T42" s="181"/>
      <c r="U42" s="351" t="str">
        <f t="shared" si="4"/>
        <v/>
      </c>
      <c r="V42" s="351"/>
      <c r="W42" s="350"/>
      <c r="X42" s="350"/>
      <c r="Y42" s="350"/>
      <c r="Z42" s="350"/>
      <c r="AA42" s="350"/>
      <c r="AB42" s="350"/>
      <c r="AC42" s="350"/>
      <c r="AD42" s="350"/>
      <c r="AE42" s="350"/>
      <c r="AF42" s="350"/>
      <c r="AG42" s="350"/>
      <c r="AH42" s="350"/>
      <c r="AI42" s="350"/>
      <c r="AJ42" s="350"/>
      <c r="AK42" s="350"/>
      <c r="AL42" s="181"/>
      <c r="AM42" s="351" t="str">
        <f t="shared" si="0"/>
        <v/>
      </c>
      <c r="AN42" s="351"/>
      <c r="AO42" s="350"/>
      <c r="AP42" s="350"/>
      <c r="AQ42" s="350"/>
      <c r="AR42" s="350"/>
      <c r="AS42" s="350"/>
      <c r="AT42" s="350"/>
      <c r="AU42" s="350"/>
      <c r="AV42" s="350"/>
      <c r="AW42" s="350"/>
      <c r="AX42" s="350"/>
      <c r="AY42" s="350"/>
      <c r="AZ42" s="350"/>
      <c r="BA42" s="350"/>
      <c r="BB42" s="350"/>
      <c r="BC42" s="350"/>
      <c r="BD42" s="181"/>
      <c r="BE42" s="351" t="str">
        <f t="shared" si="1"/>
        <v/>
      </c>
      <c r="BF42" s="351"/>
      <c r="BG42" s="350"/>
      <c r="BH42" s="350"/>
      <c r="BI42" s="350"/>
      <c r="BJ42" s="350"/>
      <c r="BK42" s="350"/>
      <c r="BL42" s="350"/>
      <c r="BM42" s="350"/>
      <c r="BN42" s="350"/>
      <c r="BO42" s="350"/>
      <c r="BP42" s="350"/>
      <c r="BQ42" s="350"/>
      <c r="BR42" s="350"/>
      <c r="BS42" s="350"/>
      <c r="BT42" s="350"/>
      <c r="BU42" s="350"/>
      <c r="BV42" s="181"/>
      <c r="BW42" s="351" t="str">
        <f t="shared" si="2"/>
        <v/>
      </c>
      <c r="BX42" s="351"/>
      <c r="BY42" s="350" t="str">
        <f>IF('各会計、関係団体の財政状況及び健全化判断比率'!B76="","",'各会計、関係団体の財政状況及び健全化判断比率'!B76)</f>
        <v/>
      </c>
      <c r="BZ42" s="350"/>
      <c r="CA42" s="350"/>
      <c r="CB42" s="350"/>
      <c r="CC42" s="350"/>
      <c r="CD42" s="350"/>
      <c r="CE42" s="350"/>
      <c r="CF42" s="350"/>
      <c r="CG42" s="350"/>
      <c r="CH42" s="350"/>
      <c r="CI42" s="350"/>
      <c r="CJ42" s="350"/>
      <c r="CK42" s="350"/>
      <c r="CL42" s="350"/>
      <c r="CM42" s="350"/>
      <c r="CN42" s="181"/>
      <c r="CO42" s="351">
        <f t="shared" si="3"/>
        <v>30</v>
      </c>
      <c r="CP42" s="351"/>
      <c r="CQ42" s="350" t="str">
        <f>IF('各会計、関係団体の財政状況及び健全化判断比率'!BS15="","",'各会計、関係団体の財政状況及び健全化判断比率'!BS15)</f>
        <v>（財）盛岡地区勤労者共同福祉センター</v>
      </c>
      <c r="CR42" s="350"/>
      <c r="CS42" s="350"/>
      <c r="CT42" s="350"/>
      <c r="CU42" s="350"/>
      <c r="CV42" s="350"/>
      <c r="CW42" s="350"/>
      <c r="CX42" s="350"/>
      <c r="CY42" s="350"/>
      <c r="CZ42" s="350"/>
      <c r="DA42" s="350"/>
      <c r="DB42" s="350"/>
      <c r="DC42" s="350"/>
      <c r="DD42" s="350"/>
      <c r="DE42" s="350"/>
      <c r="DG42" s="352" t="str">
        <f>IF('各会計、関係団体の財政状況及び健全化判断比率'!BR15="","",'各会計、関係団体の財政状況及び健全化判断比率'!BR15)</f>
        <v/>
      </c>
      <c r="DH42" s="352"/>
      <c r="DI42" s="208"/>
    </row>
    <row r="43" spans="1:113" ht="32.25" customHeight="1" x14ac:dyDescent="0.15">
      <c r="B43" s="205"/>
      <c r="C43" s="351" t="str">
        <f t="shared" si="5"/>
        <v/>
      </c>
      <c r="D43" s="351"/>
      <c r="E43" s="350" t="str">
        <f>IF('各会計、関係団体の財政状況及び健全化判断比率'!B16="","",'各会計、関係団体の財政状況及び健全化判断比率'!B16)</f>
        <v/>
      </c>
      <c r="F43" s="350"/>
      <c r="G43" s="350"/>
      <c r="H43" s="350"/>
      <c r="I43" s="350"/>
      <c r="J43" s="350"/>
      <c r="K43" s="350"/>
      <c r="L43" s="350"/>
      <c r="M43" s="350"/>
      <c r="N43" s="350"/>
      <c r="O43" s="350"/>
      <c r="P43" s="350"/>
      <c r="Q43" s="350"/>
      <c r="R43" s="350"/>
      <c r="S43" s="350"/>
      <c r="T43" s="181"/>
      <c r="U43" s="351" t="str">
        <f t="shared" si="4"/>
        <v/>
      </c>
      <c r="V43" s="351"/>
      <c r="W43" s="350"/>
      <c r="X43" s="350"/>
      <c r="Y43" s="350"/>
      <c r="Z43" s="350"/>
      <c r="AA43" s="350"/>
      <c r="AB43" s="350"/>
      <c r="AC43" s="350"/>
      <c r="AD43" s="350"/>
      <c r="AE43" s="350"/>
      <c r="AF43" s="350"/>
      <c r="AG43" s="350"/>
      <c r="AH43" s="350"/>
      <c r="AI43" s="350"/>
      <c r="AJ43" s="350"/>
      <c r="AK43" s="350"/>
      <c r="AL43" s="181"/>
      <c r="AM43" s="351" t="str">
        <f t="shared" si="0"/>
        <v/>
      </c>
      <c r="AN43" s="351"/>
      <c r="AO43" s="350"/>
      <c r="AP43" s="350"/>
      <c r="AQ43" s="350"/>
      <c r="AR43" s="350"/>
      <c r="AS43" s="350"/>
      <c r="AT43" s="350"/>
      <c r="AU43" s="350"/>
      <c r="AV43" s="350"/>
      <c r="AW43" s="350"/>
      <c r="AX43" s="350"/>
      <c r="AY43" s="350"/>
      <c r="AZ43" s="350"/>
      <c r="BA43" s="350"/>
      <c r="BB43" s="350"/>
      <c r="BC43" s="350"/>
      <c r="BD43" s="181"/>
      <c r="BE43" s="351" t="str">
        <f t="shared" si="1"/>
        <v/>
      </c>
      <c r="BF43" s="351"/>
      <c r="BG43" s="350"/>
      <c r="BH43" s="350"/>
      <c r="BI43" s="350"/>
      <c r="BJ43" s="350"/>
      <c r="BK43" s="350"/>
      <c r="BL43" s="350"/>
      <c r="BM43" s="350"/>
      <c r="BN43" s="350"/>
      <c r="BO43" s="350"/>
      <c r="BP43" s="350"/>
      <c r="BQ43" s="350"/>
      <c r="BR43" s="350"/>
      <c r="BS43" s="350"/>
      <c r="BT43" s="350"/>
      <c r="BU43" s="350"/>
      <c r="BV43" s="181"/>
      <c r="BW43" s="351" t="str">
        <f t="shared" si="2"/>
        <v/>
      </c>
      <c r="BX43" s="351"/>
      <c r="BY43" s="350" t="str">
        <f>IF('各会計、関係団体の財政状況及び健全化判断比率'!B77="","",'各会計、関係団体の財政状況及び健全化判断比率'!B77)</f>
        <v/>
      </c>
      <c r="BZ43" s="350"/>
      <c r="CA43" s="350"/>
      <c r="CB43" s="350"/>
      <c r="CC43" s="350"/>
      <c r="CD43" s="350"/>
      <c r="CE43" s="350"/>
      <c r="CF43" s="350"/>
      <c r="CG43" s="350"/>
      <c r="CH43" s="350"/>
      <c r="CI43" s="350"/>
      <c r="CJ43" s="350"/>
      <c r="CK43" s="350"/>
      <c r="CL43" s="350"/>
      <c r="CM43" s="350"/>
      <c r="CN43" s="181"/>
      <c r="CO43" s="351">
        <f t="shared" si="3"/>
        <v>31</v>
      </c>
      <c r="CP43" s="351"/>
      <c r="CQ43" s="350" t="str">
        <f>IF('各会計、関係団体の財政状況及び健全化判断比率'!BS16="","",'各会計、関係団体の財政状況及び健全化判断比率'!BS16)</f>
        <v>盛岡市都南自治振興公社</v>
      </c>
      <c r="CR43" s="350"/>
      <c r="CS43" s="350"/>
      <c r="CT43" s="350"/>
      <c r="CU43" s="350"/>
      <c r="CV43" s="350"/>
      <c r="CW43" s="350"/>
      <c r="CX43" s="350"/>
      <c r="CY43" s="350"/>
      <c r="CZ43" s="350"/>
      <c r="DA43" s="350"/>
      <c r="DB43" s="350"/>
      <c r="DC43" s="350"/>
      <c r="DD43" s="350"/>
      <c r="DE43" s="350"/>
      <c r="DG43" s="352" t="str">
        <f>IF('各会計、関係団体の財政状況及び健全化判断比率'!BR16="","",'各会計、関係団体の財政状況及び健全化判断比率'!BR16)</f>
        <v/>
      </c>
      <c r="DH43" s="35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180" t="s">
        <v>209</v>
      </c>
    </row>
    <row r="47" spans="1:113" x14ac:dyDescent="0.15">
      <c r="E47" s="180" t="s">
        <v>210</v>
      </c>
    </row>
    <row r="48" spans="1:113" x14ac:dyDescent="0.15">
      <c r="E48" s="180" t="s">
        <v>211</v>
      </c>
    </row>
    <row r="49" spans="5:5" x14ac:dyDescent="0.15">
      <c r="E49" s="212" t="s">
        <v>212</v>
      </c>
    </row>
    <row r="50" spans="5:5" x14ac:dyDescent="0.15">
      <c r="E50" s="180" t="s">
        <v>213</v>
      </c>
    </row>
    <row r="51" spans="5:5" x14ac:dyDescent="0.15">
      <c r="E51" s="180" t="s">
        <v>214</v>
      </c>
    </row>
    <row r="52" spans="5:5" x14ac:dyDescent="0.15">
      <c r="E52" s="180" t="s">
        <v>215</v>
      </c>
    </row>
    <row r="53" spans="5:5" x14ac:dyDescent="0.15"/>
    <row r="54" spans="5:5" x14ac:dyDescent="0.15"/>
    <row r="55" spans="5:5" x14ac:dyDescent="0.15"/>
    <row r="56" spans="5:5" x14ac:dyDescent="0.15"/>
  </sheetData>
  <sheetProtection algorithmName="SHA-512" hashValue="n+gX9+SncDb5zxRfV9zcvNCGB/IFFEBcVGnhnD+j4B0ApL4E7bbbmBIVDvE1iIdrtA+n/bhNIq2moIWGvxwz6g==" saltValue="sm89+Cu9CzHGvo1YCEmw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28" t="s">
        <v>577</v>
      </c>
      <c r="D34" s="1128"/>
      <c r="E34" s="1129"/>
      <c r="F34" s="32">
        <v>17.09</v>
      </c>
      <c r="G34" s="33">
        <v>17.18</v>
      </c>
      <c r="H34" s="33">
        <v>16.8</v>
      </c>
      <c r="I34" s="33">
        <v>16.53</v>
      </c>
      <c r="J34" s="34">
        <v>16.22</v>
      </c>
      <c r="K34" s="22"/>
      <c r="L34" s="22"/>
      <c r="M34" s="22"/>
      <c r="N34" s="22"/>
      <c r="O34" s="22"/>
      <c r="P34" s="22"/>
    </row>
    <row r="35" spans="1:16" ht="39" customHeight="1" x14ac:dyDescent="0.15">
      <c r="A35" s="22"/>
      <c r="B35" s="35"/>
      <c r="C35" s="1124" t="s">
        <v>578</v>
      </c>
      <c r="D35" s="1124"/>
      <c r="E35" s="1125"/>
      <c r="F35" s="36">
        <v>3.41</v>
      </c>
      <c r="G35" s="37">
        <v>3.93</v>
      </c>
      <c r="H35" s="37">
        <v>4.68</v>
      </c>
      <c r="I35" s="37">
        <v>5.89</v>
      </c>
      <c r="J35" s="38">
        <v>6.75</v>
      </c>
      <c r="K35" s="22"/>
      <c r="L35" s="22"/>
      <c r="M35" s="22"/>
      <c r="N35" s="22"/>
      <c r="O35" s="22"/>
      <c r="P35" s="22"/>
    </row>
    <row r="36" spans="1:16" ht="39" customHeight="1" x14ac:dyDescent="0.15">
      <c r="A36" s="22"/>
      <c r="B36" s="35"/>
      <c r="C36" s="1124" t="s">
        <v>579</v>
      </c>
      <c r="D36" s="1124"/>
      <c r="E36" s="1125"/>
      <c r="F36" s="36">
        <v>1.72</v>
      </c>
      <c r="G36" s="37">
        <v>1.61</v>
      </c>
      <c r="H36" s="37">
        <v>1.49</v>
      </c>
      <c r="I36" s="37">
        <v>0.63</v>
      </c>
      <c r="J36" s="38">
        <v>1.44</v>
      </c>
      <c r="K36" s="22"/>
      <c r="L36" s="22"/>
      <c r="M36" s="22"/>
      <c r="N36" s="22"/>
      <c r="O36" s="22"/>
      <c r="P36" s="22"/>
    </row>
    <row r="37" spans="1:16" ht="39" customHeight="1" x14ac:dyDescent="0.15">
      <c r="A37" s="22"/>
      <c r="B37" s="35"/>
      <c r="C37" s="1124" t="s">
        <v>580</v>
      </c>
      <c r="D37" s="1124"/>
      <c r="E37" s="1125"/>
      <c r="F37" s="36">
        <v>0.13</v>
      </c>
      <c r="G37" s="37" t="s">
        <v>581</v>
      </c>
      <c r="H37" s="37" t="s">
        <v>582</v>
      </c>
      <c r="I37" s="37" t="s">
        <v>583</v>
      </c>
      <c r="J37" s="38">
        <v>0.33</v>
      </c>
      <c r="K37" s="22"/>
      <c r="L37" s="22"/>
      <c r="M37" s="22"/>
      <c r="N37" s="22"/>
      <c r="O37" s="22"/>
      <c r="P37" s="22"/>
    </row>
    <row r="38" spans="1:16" ht="39" customHeight="1" x14ac:dyDescent="0.15">
      <c r="A38" s="22"/>
      <c r="B38" s="35"/>
      <c r="C38" s="1124" t="s">
        <v>584</v>
      </c>
      <c r="D38" s="1124"/>
      <c r="E38" s="1125"/>
      <c r="F38" s="36">
        <v>0.61</v>
      </c>
      <c r="G38" s="37">
        <v>2.0099999999999998</v>
      </c>
      <c r="H38" s="37">
        <v>0.26</v>
      </c>
      <c r="I38" s="37">
        <v>0.11</v>
      </c>
      <c r="J38" s="38">
        <v>0.28999999999999998</v>
      </c>
      <c r="K38" s="22"/>
      <c r="L38" s="22"/>
      <c r="M38" s="22"/>
      <c r="N38" s="22"/>
      <c r="O38" s="22"/>
      <c r="P38" s="22"/>
    </row>
    <row r="39" spans="1:16" ht="39" customHeight="1" x14ac:dyDescent="0.15">
      <c r="A39" s="22"/>
      <c r="B39" s="35"/>
      <c r="C39" s="1124" t="s">
        <v>585</v>
      </c>
      <c r="D39" s="1124"/>
      <c r="E39" s="1125"/>
      <c r="F39" s="36">
        <v>0.36</v>
      </c>
      <c r="G39" s="37">
        <v>0.32</v>
      </c>
      <c r="H39" s="37">
        <v>0.26</v>
      </c>
      <c r="I39" s="37">
        <v>0.75</v>
      </c>
      <c r="J39" s="38">
        <v>0.02</v>
      </c>
      <c r="K39" s="22"/>
      <c r="L39" s="22"/>
      <c r="M39" s="22"/>
      <c r="N39" s="22"/>
      <c r="O39" s="22"/>
      <c r="P39" s="22"/>
    </row>
    <row r="40" spans="1:16" ht="39" customHeight="1" x14ac:dyDescent="0.15">
      <c r="A40" s="22"/>
      <c r="B40" s="35"/>
      <c r="C40" s="1124" t="s">
        <v>586</v>
      </c>
      <c r="D40" s="1124"/>
      <c r="E40" s="1125"/>
      <c r="F40" s="36">
        <v>0.27</v>
      </c>
      <c r="G40" s="37">
        <v>0.26</v>
      </c>
      <c r="H40" s="37">
        <v>0.11</v>
      </c>
      <c r="I40" s="37">
        <v>0.01</v>
      </c>
      <c r="J40" s="38">
        <v>0.02</v>
      </c>
      <c r="K40" s="22"/>
      <c r="L40" s="22"/>
      <c r="M40" s="22"/>
      <c r="N40" s="22"/>
      <c r="O40" s="22"/>
      <c r="P40" s="22"/>
    </row>
    <row r="41" spans="1:16" ht="39" customHeight="1" x14ac:dyDescent="0.15">
      <c r="A41" s="22"/>
      <c r="B41" s="35"/>
      <c r="C41" s="1124" t="s">
        <v>587</v>
      </c>
      <c r="D41" s="1124"/>
      <c r="E41" s="1125"/>
      <c r="F41" s="36">
        <v>0.01</v>
      </c>
      <c r="G41" s="37">
        <v>0.01</v>
      </c>
      <c r="H41" s="37">
        <v>0.01</v>
      </c>
      <c r="I41" s="37">
        <v>0.01</v>
      </c>
      <c r="J41" s="38">
        <v>0.01</v>
      </c>
      <c r="K41" s="22"/>
      <c r="L41" s="22"/>
      <c r="M41" s="22"/>
      <c r="N41" s="22"/>
      <c r="O41" s="22"/>
      <c r="P41" s="22"/>
    </row>
    <row r="42" spans="1:16" ht="39" customHeight="1" x14ac:dyDescent="0.15">
      <c r="A42" s="22"/>
      <c r="B42" s="39"/>
      <c r="C42" s="1124" t="s">
        <v>588</v>
      </c>
      <c r="D42" s="1124"/>
      <c r="E42" s="1125"/>
      <c r="F42" s="36" t="s">
        <v>527</v>
      </c>
      <c r="G42" s="37" t="s">
        <v>527</v>
      </c>
      <c r="H42" s="37" t="s">
        <v>527</v>
      </c>
      <c r="I42" s="37" t="s">
        <v>527</v>
      </c>
      <c r="J42" s="38" t="s">
        <v>527</v>
      </c>
      <c r="K42" s="22"/>
      <c r="L42" s="22"/>
      <c r="M42" s="22"/>
      <c r="N42" s="22"/>
      <c r="O42" s="22"/>
      <c r="P42" s="22"/>
    </row>
    <row r="43" spans="1:16" ht="39" customHeight="1" thickBot="1" x14ac:dyDescent="0.2">
      <c r="A43" s="22"/>
      <c r="B43" s="40"/>
      <c r="C43" s="1126" t="s">
        <v>589</v>
      </c>
      <c r="D43" s="1126"/>
      <c r="E43" s="1127"/>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JRHDN7qD9/WjXRhlqczEDAtOiKEk653ok9srLyn4C3rDADOZBFeHCmuECuKGHTpO6hqXI1Mq4/iPBUel7fxw==" saltValue="gtYxdQ9ZmogAsXA7fAXA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48" t="s">
        <v>11</v>
      </c>
      <c r="C45" s="1149"/>
      <c r="D45" s="56"/>
      <c r="E45" s="1154" t="s">
        <v>12</v>
      </c>
      <c r="F45" s="1154"/>
      <c r="G45" s="1154"/>
      <c r="H45" s="1154"/>
      <c r="I45" s="1154"/>
      <c r="J45" s="1155"/>
      <c r="K45" s="57">
        <v>12457</v>
      </c>
      <c r="L45" s="58">
        <v>12560</v>
      </c>
      <c r="M45" s="58">
        <v>12436</v>
      </c>
      <c r="N45" s="58">
        <v>12353</v>
      </c>
      <c r="O45" s="59">
        <v>12364</v>
      </c>
      <c r="P45" s="46"/>
      <c r="Q45" s="46"/>
      <c r="R45" s="46"/>
      <c r="S45" s="46"/>
      <c r="T45" s="46"/>
      <c r="U45" s="46"/>
    </row>
    <row r="46" spans="1:21" ht="30.75" customHeight="1" x14ac:dyDescent="0.15">
      <c r="A46" s="46"/>
      <c r="B46" s="1150"/>
      <c r="C46" s="1151"/>
      <c r="D46" s="60"/>
      <c r="E46" s="1132" t="s">
        <v>13</v>
      </c>
      <c r="F46" s="1132"/>
      <c r="G46" s="1132"/>
      <c r="H46" s="1132"/>
      <c r="I46" s="1132"/>
      <c r="J46" s="1133"/>
      <c r="K46" s="61" t="s">
        <v>527</v>
      </c>
      <c r="L46" s="62" t="s">
        <v>527</v>
      </c>
      <c r="M46" s="62" t="s">
        <v>527</v>
      </c>
      <c r="N46" s="62" t="s">
        <v>527</v>
      </c>
      <c r="O46" s="63" t="s">
        <v>527</v>
      </c>
      <c r="P46" s="46"/>
      <c r="Q46" s="46"/>
      <c r="R46" s="46"/>
      <c r="S46" s="46"/>
      <c r="T46" s="46"/>
      <c r="U46" s="46"/>
    </row>
    <row r="47" spans="1:21" ht="30.75" customHeight="1" x14ac:dyDescent="0.15">
      <c r="A47" s="46"/>
      <c r="B47" s="1150"/>
      <c r="C47" s="1151"/>
      <c r="D47" s="60"/>
      <c r="E47" s="1132" t="s">
        <v>14</v>
      </c>
      <c r="F47" s="1132"/>
      <c r="G47" s="1132"/>
      <c r="H47" s="1132"/>
      <c r="I47" s="1132"/>
      <c r="J47" s="1133"/>
      <c r="K47" s="61" t="s">
        <v>527</v>
      </c>
      <c r="L47" s="62" t="s">
        <v>527</v>
      </c>
      <c r="M47" s="62" t="s">
        <v>527</v>
      </c>
      <c r="N47" s="62" t="s">
        <v>527</v>
      </c>
      <c r="O47" s="63" t="s">
        <v>527</v>
      </c>
      <c r="P47" s="46"/>
      <c r="Q47" s="46"/>
      <c r="R47" s="46"/>
      <c r="S47" s="46"/>
      <c r="T47" s="46"/>
      <c r="U47" s="46"/>
    </row>
    <row r="48" spans="1:21" ht="30.75" customHeight="1" x14ac:dyDescent="0.15">
      <c r="A48" s="46"/>
      <c r="B48" s="1150"/>
      <c r="C48" s="1151"/>
      <c r="D48" s="60"/>
      <c r="E48" s="1132" t="s">
        <v>15</v>
      </c>
      <c r="F48" s="1132"/>
      <c r="G48" s="1132"/>
      <c r="H48" s="1132"/>
      <c r="I48" s="1132"/>
      <c r="J48" s="1133"/>
      <c r="K48" s="61">
        <v>3695</v>
      </c>
      <c r="L48" s="62">
        <v>3562</v>
      </c>
      <c r="M48" s="62">
        <v>3460</v>
      </c>
      <c r="N48" s="62">
        <v>3399</v>
      </c>
      <c r="O48" s="63">
        <v>3358</v>
      </c>
      <c r="P48" s="46"/>
      <c r="Q48" s="46"/>
      <c r="R48" s="46"/>
      <c r="S48" s="46"/>
      <c r="T48" s="46"/>
      <c r="U48" s="46"/>
    </row>
    <row r="49" spans="1:21" ht="30.75" customHeight="1" x14ac:dyDescent="0.15">
      <c r="A49" s="46"/>
      <c r="B49" s="1150"/>
      <c r="C49" s="1151"/>
      <c r="D49" s="60"/>
      <c r="E49" s="1132" t="s">
        <v>16</v>
      </c>
      <c r="F49" s="1132"/>
      <c r="G49" s="1132"/>
      <c r="H49" s="1132"/>
      <c r="I49" s="1132"/>
      <c r="J49" s="1133"/>
      <c r="K49" s="61">
        <v>472</v>
      </c>
      <c r="L49" s="62">
        <v>419</v>
      </c>
      <c r="M49" s="62">
        <v>499</v>
      </c>
      <c r="N49" s="62">
        <v>563</v>
      </c>
      <c r="O49" s="63">
        <v>541</v>
      </c>
      <c r="P49" s="46"/>
      <c r="Q49" s="46"/>
      <c r="R49" s="46"/>
      <c r="S49" s="46"/>
      <c r="T49" s="46"/>
      <c r="U49" s="46"/>
    </row>
    <row r="50" spans="1:21" ht="30.75" customHeight="1" x14ac:dyDescent="0.15">
      <c r="A50" s="46"/>
      <c r="B50" s="1150"/>
      <c r="C50" s="1151"/>
      <c r="D50" s="60"/>
      <c r="E50" s="1132" t="s">
        <v>17</v>
      </c>
      <c r="F50" s="1132"/>
      <c r="G50" s="1132"/>
      <c r="H50" s="1132"/>
      <c r="I50" s="1132"/>
      <c r="J50" s="1133"/>
      <c r="K50" s="61">
        <v>183</v>
      </c>
      <c r="L50" s="62">
        <v>183</v>
      </c>
      <c r="M50" s="62">
        <v>168</v>
      </c>
      <c r="N50" s="62">
        <v>147</v>
      </c>
      <c r="O50" s="63">
        <v>111</v>
      </c>
      <c r="P50" s="46"/>
      <c r="Q50" s="46"/>
      <c r="R50" s="46"/>
      <c r="S50" s="46"/>
      <c r="T50" s="46"/>
      <c r="U50" s="46"/>
    </row>
    <row r="51" spans="1:21" ht="30.75" customHeight="1" x14ac:dyDescent="0.15">
      <c r="A51" s="46"/>
      <c r="B51" s="1152"/>
      <c r="C51" s="1153"/>
      <c r="D51" s="64"/>
      <c r="E51" s="1132" t="s">
        <v>18</v>
      </c>
      <c r="F51" s="1132"/>
      <c r="G51" s="1132"/>
      <c r="H51" s="1132"/>
      <c r="I51" s="1132"/>
      <c r="J51" s="1133"/>
      <c r="K51" s="61" t="s">
        <v>527</v>
      </c>
      <c r="L51" s="62" t="s">
        <v>527</v>
      </c>
      <c r="M51" s="62" t="s">
        <v>527</v>
      </c>
      <c r="N51" s="62" t="s">
        <v>527</v>
      </c>
      <c r="O51" s="63" t="s">
        <v>527</v>
      </c>
      <c r="P51" s="46"/>
      <c r="Q51" s="46"/>
      <c r="R51" s="46"/>
      <c r="S51" s="46"/>
      <c r="T51" s="46"/>
      <c r="U51" s="46"/>
    </row>
    <row r="52" spans="1:21" ht="30.75" customHeight="1" x14ac:dyDescent="0.15">
      <c r="A52" s="46"/>
      <c r="B52" s="1130" t="s">
        <v>19</v>
      </c>
      <c r="C52" s="1131"/>
      <c r="D52" s="64"/>
      <c r="E52" s="1132" t="s">
        <v>20</v>
      </c>
      <c r="F52" s="1132"/>
      <c r="G52" s="1132"/>
      <c r="H52" s="1132"/>
      <c r="I52" s="1132"/>
      <c r="J52" s="1133"/>
      <c r="K52" s="61">
        <v>11801</v>
      </c>
      <c r="L52" s="62">
        <v>11632</v>
      </c>
      <c r="M52" s="62">
        <v>11406</v>
      </c>
      <c r="N52" s="62">
        <v>11069</v>
      </c>
      <c r="O52" s="63">
        <v>10842</v>
      </c>
      <c r="P52" s="46"/>
      <c r="Q52" s="46"/>
      <c r="R52" s="46"/>
      <c r="S52" s="46"/>
      <c r="T52" s="46"/>
      <c r="U52" s="46"/>
    </row>
    <row r="53" spans="1:21" ht="30.75" customHeight="1" thickBot="1" x14ac:dyDescent="0.2">
      <c r="A53" s="46"/>
      <c r="B53" s="1134" t="s">
        <v>21</v>
      </c>
      <c r="C53" s="1135"/>
      <c r="D53" s="65"/>
      <c r="E53" s="1136" t="s">
        <v>22</v>
      </c>
      <c r="F53" s="1136"/>
      <c r="G53" s="1136"/>
      <c r="H53" s="1136"/>
      <c r="I53" s="1136"/>
      <c r="J53" s="1137"/>
      <c r="K53" s="66">
        <v>5006</v>
      </c>
      <c r="L53" s="67">
        <v>5092</v>
      </c>
      <c r="M53" s="67">
        <v>5157</v>
      </c>
      <c r="N53" s="67">
        <v>5393</v>
      </c>
      <c r="O53" s="68">
        <v>5532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590</v>
      </c>
      <c r="P55" s="46"/>
      <c r="Q55" s="46"/>
      <c r="R55" s="46"/>
      <c r="S55" s="46"/>
      <c r="T55" s="46"/>
      <c r="U55" s="46"/>
    </row>
    <row r="56" spans="1:21" ht="31.5" customHeight="1" thickBot="1" x14ac:dyDescent="0.2">
      <c r="A56" s="46"/>
      <c r="B56" s="74"/>
      <c r="C56" s="75"/>
      <c r="D56" s="75"/>
      <c r="E56" s="76"/>
      <c r="F56" s="76"/>
      <c r="G56" s="76"/>
      <c r="H56" s="76"/>
      <c r="I56" s="76"/>
      <c r="J56" s="77" t="s">
        <v>2</v>
      </c>
      <c r="K56" s="78" t="s">
        <v>591</v>
      </c>
      <c r="L56" s="79" t="s">
        <v>592</v>
      </c>
      <c r="M56" s="79" t="s">
        <v>593</v>
      </c>
      <c r="N56" s="79" t="s">
        <v>594</v>
      </c>
      <c r="O56" s="80" t="s">
        <v>595</v>
      </c>
      <c r="P56" s="46"/>
      <c r="Q56" s="46"/>
      <c r="R56" s="46"/>
      <c r="S56" s="46"/>
      <c r="T56" s="46"/>
      <c r="U56" s="46"/>
    </row>
    <row r="57" spans="1:21" ht="31.5" customHeight="1" x14ac:dyDescent="0.15">
      <c r="B57" s="1138" t="s">
        <v>25</v>
      </c>
      <c r="C57" s="1139"/>
      <c r="D57" s="1142" t="s">
        <v>26</v>
      </c>
      <c r="E57" s="1143"/>
      <c r="F57" s="1143"/>
      <c r="G57" s="1143"/>
      <c r="H57" s="1143"/>
      <c r="I57" s="1143"/>
      <c r="J57" s="1144"/>
      <c r="K57" s="81"/>
      <c r="L57" s="82"/>
      <c r="M57" s="82"/>
      <c r="N57" s="82"/>
      <c r="O57" s="83"/>
    </row>
    <row r="58" spans="1:21" ht="31.5" customHeight="1" thickBot="1" x14ac:dyDescent="0.2">
      <c r="B58" s="1140"/>
      <c r="C58" s="1141"/>
      <c r="D58" s="1145" t="s">
        <v>27</v>
      </c>
      <c r="E58" s="1146"/>
      <c r="F58" s="1146"/>
      <c r="G58" s="1146"/>
      <c r="H58" s="1146"/>
      <c r="I58" s="1146"/>
      <c r="J58" s="114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CaYlcRnAlKhwmvbgKTy9cA3iuW73Ykg9Q3NauDKOj4Ei8Ni6JrWyjpEyaW87D+SgV9WDc8Z9hPpaoNMsdMdcw==" saltValue="LAR1wYtWt1i+iUbhepOg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568</v>
      </c>
      <c r="J40" s="98" t="s">
        <v>569</v>
      </c>
      <c r="K40" s="98" t="s">
        <v>570</v>
      </c>
      <c r="L40" s="98" t="s">
        <v>571</v>
      </c>
      <c r="M40" s="99" t="s">
        <v>572</v>
      </c>
    </row>
    <row r="41" spans="2:13" ht="27.75" customHeight="1" x14ac:dyDescent="0.15">
      <c r="B41" s="1168" t="s">
        <v>30</v>
      </c>
      <c r="C41" s="1169"/>
      <c r="D41" s="100"/>
      <c r="E41" s="1170" t="s">
        <v>31</v>
      </c>
      <c r="F41" s="1170"/>
      <c r="G41" s="1170"/>
      <c r="H41" s="1171"/>
      <c r="I41" s="101">
        <v>132055</v>
      </c>
      <c r="J41" s="102">
        <v>131453</v>
      </c>
      <c r="K41" s="102">
        <v>131489</v>
      </c>
      <c r="L41" s="102">
        <v>133658</v>
      </c>
      <c r="M41" s="103">
        <v>135587</v>
      </c>
    </row>
    <row r="42" spans="2:13" ht="27.75" customHeight="1" x14ac:dyDescent="0.15">
      <c r="B42" s="1158"/>
      <c r="C42" s="1159"/>
      <c r="D42" s="104"/>
      <c r="E42" s="1162" t="s">
        <v>32</v>
      </c>
      <c r="F42" s="1162"/>
      <c r="G42" s="1162"/>
      <c r="H42" s="1163"/>
      <c r="I42" s="105">
        <v>975</v>
      </c>
      <c r="J42" s="106">
        <v>704</v>
      </c>
      <c r="K42" s="106">
        <v>515</v>
      </c>
      <c r="L42" s="106">
        <v>374</v>
      </c>
      <c r="M42" s="107">
        <v>264</v>
      </c>
    </row>
    <row r="43" spans="2:13" ht="27.75" customHeight="1" x14ac:dyDescent="0.15">
      <c r="B43" s="1158"/>
      <c r="C43" s="1159"/>
      <c r="D43" s="104"/>
      <c r="E43" s="1162" t="s">
        <v>33</v>
      </c>
      <c r="F43" s="1162"/>
      <c r="G43" s="1162"/>
      <c r="H43" s="1163"/>
      <c r="I43" s="105">
        <v>29925</v>
      </c>
      <c r="J43" s="106">
        <v>27945</v>
      </c>
      <c r="K43" s="106">
        <v>26206</v>
      </c>
      <c r="L43" s="106">
        <v>24858</v>
      </c>
      <c r="M43" s="107">
        <v>24169</v>
      </c>
    </row>
    <row r="44" spans="2:13" ht="27.75" customHeight="1" x14ac:dyDescent="0.15">
      <c r="B44" s="1158"/>
      <c r="C44" s="1159"/>
      <c r="D44" s="104"/>
      <c r="E44" s="1162" t="s">
        <v>34</v>
      </c>
      <c r="F44" s="1162"/>
      <c r="G44" s="1162"/>
      <c r="H44" s="1163"/>
      <c r="I44" s="105">
        <v>2675</v>
      </c>
      <c r="J44" s="106">
        <v>2927</v>
      </c>
      <c r="K44" s="106">
        <v>3095</v>
      </c>
      <c r="L44" s="106">
        <v>2941</v>
      </c>
      <c r="M44" s="107">
        <v>2957</v>
      </c>
    </row>
    <row r="45" spans="2:13" ht="27.75" customHeight="1" x14ac:dyDescent="0.15">
      <c r="B45" s="1158"/>
      <c r="C45" s="1159"/>
      <c r="D45" s="104"/>
      <c r="E45" s="1162" t="s">
        <v>35</v>
      </c>
      <c r="F45" s="1162"/>
      <c r="G45" s="1162"/>
      <c r="H45" s="1163"/>
      <c r="I45" s="105">
        <v>13920</v>
      </c>
      <c r="J45" s="106">
        <v>13162</v>
      </c>
      <c r="K45" s="106">
        <v>12854</v>
      </c>
      <c r="L45" s="106">
        <v>12585</v>
      </c>
      <c r="M45" s="107">
        <v>12069</v>
      </c>
    </row>
    <row r="46" spans="2:13" ht="27.75" customHeight="1" x14ac:dyDescent="0.15">
      <c r="B46" s="1158"/>
      <c r="C46" s="1159"/>
      <c r="D46" s="108"/>
      <c r="E46" s="1162" t="s">
        <v>36</v>
      </c>
      <c r="F46" s="1162"/>
      <c r="G46" s="1162"/>
      <c r="H46" s="1163"/>
      <c r="I46" s="105">
        <v>3</v>
      </c>
      <c r="J46" s="106" t="s">
        <v>527</v>
      </c>
      <c r="K46" s="106" t="s">
        <v>527</v>
      </c>
      <c r="L46" s="106" t="s">
        <v>527</v>
      </c>
      <c r="M46" s="107" t="s">
        <v>527</v>
      </c>
    </row>
    <row r="47" spans="2:13" ht="27.75" customHeight="1" x14ac:dyDescent="0.15">
      <c r="B47" s="1158"/>
      <c r="C47" s="1159"/>
      <c r="D47" s="109"/>
      <c r="E47" s="1172" t="s">
        <v>37</v>
      </c>
      <c r="F47" s="1173"/>
      <c r="G47" s="1173"/>
      <c r="H47" s="1174"/>
      <c r="I47" s="105" t="s">
        <v>527</v>
      </c>
      <c r="J47" s="106" t="s">
        <v>527</v>
      </c>
      <c r="K47" s="106" t="s">
        <v>527</v>
      </c>
      <c r="L47" s="106" t="s">
        <v>527</v>
      </c>
      <c r="M47" s="107" t="s">
        <v>527</v>
      </c>
    </row>
    <row r="48" spans="2:13" ht="27.75" customHeight="1" x14ac:dyDescent="0.15">
      <c r="B48" s="1158"/>
      <c r="C48" s="1159"/>
      <c r="D48" s="104"/>
      <c r="E48" s="1162" t="s">
        <v>38</v>
      </c>
      <c r="F48" s="1162"/>
      <c r="G48" s="1162"/>
      <c r="H48" s="1163"/>
      <c r="I48" s="105" t="s">
        <v>527</v>
      </c>
      <c r="J48" s="106" t="s">
        <v>527</v>
      </c>
      <c r="K48" s="106" t="s">
        <v>527</v>
      </c>
      <c r="L48" s="106" t="s">
        <v>527</v>
      </c>
      <c r="M48" s="107" t="s">
        <v>527</v>
      </c>
    </row>
    <row r="49" spans="2:13" ht="27.75" customHeight="1" x14ac:dyDescent="0.15">
      <c r="B49" s="1160"/>
      <c r="C49" s="1161"/>
      <c r="D49" s="104"/>
      <c r="E49" s="1162" t="s">
        <v>39</v>
      </c>
      <c r="F49" s="1162"/>
      <c r="G49" s="1162"/>
      <c r="H49" s="1163"/>
      <c r="I49" s="105" t="s">
        <v>527</v>
      </c>
      <c r="J49" s="106" t="s">
        <v>527</v>
      </c>
      <c r="K49" s="106" t="s">
        <v>527</v>
      </c>
      <c r="L49" s="106" t="s">
        <v>527</v>
      </c>
      <c r="M49" s="107" t="s">
        <v>527</v>
      </c>
    </row>
    <row r="50" spans="2:13" ht="27.75" customHeight="1" x14ac:dyDescent="0.15">
      <c r="B50" s="1156" t="s">
        <v>40</v>
      </c>
      <c r="C50" s="1157"/>
      <c r="D50" s="110"/>
      <c r="E50" s="1162" t="s">
        <v>41</v>
      </c>
      <c r="F50" s="1162"/>
      <c r="G50" s="1162"/>
      <c r="H50" s="1163"/>
      <c r="I50" s="105">
        <v>16696</v>
      </c>
      <c r="J50" s="106">
        <v>15668</v>
      </c>
      <c r="K50" s="106">
        <v>15449</v>
      </c>
      <c r="L50" s="106">
        <v>15587</v>
      </c>
      <c r="M50" s="107">
        <v>18060</v>
      </c>
    </row>
    <row r="51" spans="2:13" ht="27.75" customHeight="1" x14ac:dyDescent="0.15">
      <c r="B51" s="1158"/>
      <c r="C51" s="1159"/>
      <c r="D51" s="104"/>
      <c r="E51" s="1162" t="s">
        <v>42</v>
      </c>
      <c r="F51" s="1162"/>
      <c r="G51" s="1162"/>
      <c r="H51" s="1163"/>
      <c r="I51" s="105">
        <v>21055</v>
      </c>
      <c r="J51" s="106">
        <v>20633</v>
      </c>
      <c r="K51" s="106">
        <v>20833</v>
      </c>
      <c r="L51" s="106">
        <v>20400</v>
      </c>
      <c r="M51" s="107">
        <v>20338</v>
      </c>
    </row>
    <row r="52" spans="2:13" ht="27.75" customHeight="1" x14ac:dyDescent="0.15">
      <c r="B52" s="1160"/>
      <c r="C52" s="1161"/>
      <c r="D52" s="104"/>
      <c r="E52" s="1162" t="s">
        <v>43</v>
      </c>
      <c r="F52" s="1162"/>
      <c r="G52" s="1162"/>
      <c r="H52" s="1163"/>
      <c r="I52" s="105">
        <v>104665</v>
      </c>
      <c r="J52" s="106">
        <v>104943</v>
      </c>
      <c r="K52" s="106">
        <v>104948</v>
      </c>
      <c r="L52" s="106">
        <v>104005</v>
      </c>
      <c r="M52" s="107">
        <v>103394</v>
      </c>
    </row>
    <row r="53" spans="2:13" ht="27.75" customHeight="1" thickBot="1" x14ac:dyDescent="0.2">
      <c r="B53" s="1164" t="s">
        <v>44</v>
      </c>
      <c r="C53" s="1165"/>
      <c r="D53" s="111"/>
      <c r="E53" s="1166" t="s">
        <v>45</v>
      </c>
      <c r="F53" s="1166"/>
      <c r="G53" s="1166"/>
      <c r="H53" s="1167"/>
      <c r="I53" s="112">
        <v>37137</v>
      </c>
      <c r="J53" s="113">
        <v>34947</v>
      </c>
      <c r="K53" s="113">
        <v>32929</v>
      </c>
      <c r="L53" s="113">
        <v>34425</v>
      </c>
      <c r="M53" s="114">
        <v>33254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dq/uyXLKfSBPTDJF9jwzP/MOpJGS1mfT747rF+brV88TjA9Nsd5AVS3HAIxmIu+2TB7rAC/3qH0FSybFO9how==" saltValue="j7E24ZJBMQVNpCwLvGsg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570</v>
      </c>
      <c r="G54" s="123" t="s">
        <v>571</v>
      </c>
      <c r="H54" s="124" t="s">
        <v>572</v>
      </c>
    </row>
    <row r="55" spans="2:8" ht="52.5" customHeight="1" x14ac:dyDescent="0.15">
      <c r="B55" s="125"/>
      <c r="C55" s="1183" t="s">
        <v>48</v>
      </c>
      <c r="D55" s="1183"/>
      <c r="E55" s="1184"/>
      <c r="F55" s="126">
        <v>7733</v>
      </c>
      <c r="G55" s="126">
        <v>7727</v>
      </c>
      <c r="H55" s="127">
        <v>8335</v>
      </c>
    </row>
    <row r="56" spans="2:8" ht="52.5" customHeight="1" x14ac:dyDescent="0.15">
      <c r="B56" s="128"/>
      <c r="C56" s="1185" t="s">
        <v>49</v>
      </c>
      <c r="D56" s="1185"/>
      <c r="E56" s="1186"/>
      <c r="F56" s="129">
        <v>307</v>
      </c>
      <c r="G56" s="129">
        <v>306</v>
      </c>
      <c r="H56" s="130">
        <v>1020</v>
      </c>
    </row>
    <row r="57" spans="2:8" ht="53.25" customHeight="1" x14ac:dyDescent="0.15">
      <c r="B57" s="128"/>
      <c r="C57" s="1187" t="s">
        <v>50</v>
      </c>
      <c r="D57" s="1187"/>
      <c r="E57" s="1188"/>
      <c r="F57" s="131">
        <v>5257</v>
      </c>
      <c r="G57" s="131">
        <v>4944</v>
      </c>
      <c r="H57" s="132">
        <v>6120</v>
      </c>
    </row>
    <row r="58" spans="2:8" ht="45.75" customHeight="1" x14ac:dyDescent="0.15">
      <c r="B58" s="133"/>
      <c r="C58" s="1175" t="s">
        <v>596</v>
      </c>
      <c r="D58" s="1176"/>
      <c r="E58" s="1177"/>
      <c r="F58" s="134">
        <v>3039</v>
      </c>
      <c r="G58" s="134">
        <v>2477</v>
      </c>
      <c r="H58" s="135">
        <v>2449</v>
      </c>
    </row>
    <row r="59" spans="2:8" ht="45.75" customHeight="1" x14ac:dyDescent="0.15">
      <c r="B59" s="133"/>
      <c r="C59" s="1175" t="s">
        <v>597</v>
      </c>
      <c r="D59" s="1176"/>
      <c r="E59" s="1177"/>
      <c r="F59" s="134">
        <v>1643</v>
      </c>
      <c r="G59" s="134">
        <v>1851</v>
      </c>
      <c r="H59" s="135">
        <v>2060</v>
      </c>
    </row>
    <row r="60" spans="2:8" ht="45.75" customHeight="1" x14ac:dyDescent="0.15">
      <c r="B60" s="133"/>
      <c r="C60" s="1175" t="s">
        <v>598</v>
      </c>
      <c r="D60" s="1176"/>
      <c r="E60" s="1177"/>
      <c r="F60" s="134" t="s">
        <v>601</v>
      </c>
      <c r="G60" s="134" t="s">
        <v>601</v>
      </c>
      <c r="H60" s="135">
        <v>896</v>
      </c>
    </row>
    <row r="61" spans="2:8" ht="45.75" customHeight="1" x14ac:dyDescent="0.15">
      <c r="B61" s="133"/>
      <c r="C61" s="1175" t="s">
        <v>599</v>
      </c>
      <c r="D61" s="1176"/>
      <c r="E61" s="1177"/>
      <c r="F61" s="134">
        <v>209</v>
      </c>
      <c r="G61" s="134">
        <v>213</v>
      </c>
      <c r="H61" s="135">
        <v>221</v>
      </c>
    </row>
    <row r="62" spans="2:8" ht="45.75" customHeight="1" thickBot="1" x14ac:dyDescent="0.2">
      <c r="B62" s="136"/>
      <c r="C62" s="1178" t="s">
        <v>600</v>
      </c>
      <c r="D62" s="1179"/>
      <c r="E62" s="1180"/>
      <c r="F62" s="137">
        <v>45</v>
      </c>
      <c r="G62" s="137">
        <v>73</v>
      </c>
      <c r="H62" s="138">
        <v>116</v>
      </c>
    </row>
    <row r="63" spans="2:8" ht="52.5" customHeight="1" thickBot="1" x14ac:dyDescent="0.2">
      <c r="B63" s="139"/>
      <c r="C63" s="1181" t="s">
        <v>51</v>
      </c>
      <c r="D63" s="1181"/>
      <c r="E63" s="1182"/>
      <c r="F63" s="140">
        <v>13297</v>
      </c>
      <c r="G63" s="140">
        <v>12977</v>
      </c>
      <c r="H63" s="141">
        <v>15475</v>
      </c>
    </row>
    <row r="64" spans="2:8" ht="15" customHeight="1" x14ac:dyDescent="0.15"/>
  </sheetData>
  <sheetProtection algorithmName="SHA-512" hashValue="2y6Hk0Z93ij1XvQ9kdHHG5J4yiJ3XZQOjaXO7sZ5/kNo8Yqp1eQWCBlEE7Ags2VsDwrkGx1YmVOUvKPhg+yVnw==" saltValue="kbG4rUK50BBfe/PLfsFS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0300-511F-4DBE-A438-7278E27E675B}">
  <sheetPr>
    <pageSetUpPr fitToPage="1"/>
  </sheetPr>
  <dimension ref="A1:WZM160"/>
  <sheetViews>
    <sheetView showGridLines="0" tabSelected="1" topLeftCell="A19" zoomScale="80" zoomScaleNormal="80" zoomScaleSheetLayoutView="55" workbookViewId="0">
      <selection activeCell="AN43" sqref="AN43:DC47"/>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1189"/>
      <c r="B1" s="1190"/>
      <c r="DD1" s="263"/>
      <c r="DE1" s="263"/>
    </row>
    <row r="2" spans="1:143" ht="25.5" customHeight="1" x14ac:dyDescent="0.15">
      <c r="A2" s="1191"/>
      <c r="C2" s="1191"/>
      <c r="O2" s="1191"/>
      <c r="P2" s="1191"/>
      <c r="Q2" s="1191"/>
      <c r="R2" s="1191"/>
      <c r="S2" s="1191"/>
      <c r="T2" s="1191"/>
      <c r="U2" s="1191"/>
      <c r="V2" s="1191"/>
      <c r="W2" s="1191"/>
      <c r="X2" s="1191"/>
      <c r="Y2" s="1191"/>
      <c r="Z2" s="1191"/>
      <c r="AA2" s="1191"/>
      <c r="AB2" s="1191"/>
      <c r="AC2" s="1191"/>
      <c r="AD2" s="1191"/>
      <c r="AE2" s="1191"/>
      <c r="AF2" s="1191"/>
      <c r="AG2" s="1191"/>
      <c r="AH2" s="1191"/>
      <c r="AI2" s="1191"/>
      <c r="AU2" s="1191"/>
      <c r="BG2" s="1191"/>
      <c r="BS2" s="1191"/>
      <c r="CE2" s="1191"/>
      <c r="CQ2" s="1191"/>
      <c r="DD2" s="263"/>
      <c r="DE2" s="263"/>
    </row>
    <row r="3" spans="1:143" ht="25.5" customHeight="1" x14ac:dyDescent="0.15">
      <c r="A3" s="1191"/>
      <c r="C3" s="1191"/>
      <c r="O3" s="1191"/>
      <c r="P3" s="1191"/>
      <c r="Q3" s="1191"/>
      <c r="R3" s="1191"/>
      <c r="S3" s="1191"/>
      <c r="T3" s="1191"/>
      <c r="U3" s="1191"/>
      <c r="V3" s="1191"/>
      <c r="W3" s="1191"/>
      <c r="X3" s="1191"/>
      <c r="Y3" s="1191"/>
      <c r="Z3" s="1191"/>
      <c r="AA3" s="1191"/>
      <c r="AB3" s="1191"/>
      <c r="AC3" s="1191"/>
      <c r="AD3" s="1191"/>
      <c r="AE3" s="1191"/>
      <c r="AF3" s="1191"/>
      <c r="AG3" s="1191"/>
      <c r="AH3" s="1191"/>
      <c r="AI3" s="1191"/>
      <c r="AU3" s="1191"/>
      <c r="BG3" s="1191"/>
      <c r="BS3" s="1191"/>
      <c r="CE3" s="1191"/>
      <c r="CQ3" s="1191"/>
      <c r="DD3" s="263"/>
      <c r="DE3" s="263"/>
    </row>
    <row r="4" spans="1:143" s="261"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c r="AJ4" s="1191"/>
      <c r="AK4" s="1191"/>
      <c r="AL4" s="1191"/>
      <c r="AM4" s="1191"/>
      <c r="AN4" s="1191"/>
      <c r="AO4" s="1191"/>
      <c r="AP4" s="1191"/>
      <c r="AQ4" s="1191"/>
      <c r="AR4" s="1191"/>
      <c r="AS4" s="1191"/>
      <c r="AT4" s="1191"/>
      <c r="AU4" s="1191"/>
      <c r="AV4" s="1191"/>
      <c r="AW4" s="1191"/>
      <c r="AX4" s="1191"/>
      <c r="AY4" s="1191"/>
      <c r="AZ4" s="1191"/>
      <c r="BA4" s="1191"/>
      <c r="BB4" s="1191"/>
      <c r="BC4" s="1191"/>
      <c r="BD4" s="1191"/>
      <c r="BE4" s="1191"/>
      <c r="BF4" s="1191"/>
      <c r="BG4" s="1191"/>
      <c r="BH4" s="1191"/>
      <c r="BI4" s="1191"/>
      <c r="BJ4" s="1191"/>
      <c r="BK4" s="1191"/>
      <c r="BL4" s="1191"/>
      <c r="BM4" s="1191"/>
      <c r="BN4" s="1191"/>
      <c r="BO4" s="1191"/>
      <c r="BP4" s="1191"/>
      <c r="BQ4" s="1191"/>
      <c r="BR4" s="1191"/>
      <c r="BS4" s="1191"/>
      <c r="BT4" s="1191"/>
      <c r="BU4" s="1191"/>
      <c r="BV4" s="1191"/>
      <c r="BW4" s="1191"/>
      <c r="BX4" s="1191"/>
      <c r="BY4" s="1191"/>
      <c r="BZ4" s="1191"/>
      <c r="CA4" s="1191"/>
      <c r="CB4" s="1191"/>
      <c r="CC4" s="1191"/>
      <c r="CD4" s="1191"/>
      <c r="CE4" s="1191"/>
      <c r="CF4" s="1191"/>
      <c r="CG4" s="1191"/>
      <c r="CH4" s="1191"/>
      <c r="CI4" s="1191"/>
      <c r="CJ4" s="1191"/>
      <c r="CK4" s="1191"/>
      <c r="CL4" s="1191"/>
      <c r="CM4" s="1191"/>
      <c r="CN4" s="1191"/>
      <c r="CO4" s="1191"/>
      <c r="CP4" s="1191"/>
      <c r="CQ4" s="1191"/>
      <c r="CR4" s="1191"/>
      <c r="CS4" s="1191"/>
      <c r="CT4" s="1191"/>
      <c r="CU4" s="1191"/>
      <c r="CV4" s="1191"/>
      <c r="CW4" s="1191"/>
      <c r="CX4" s="1191"/>
      <c r="CY4" s="1191"/>
      <c r="CZ4" s="1191"/>
      <c r="DA4" s="1191"/>
      <c r="DB4" s="1191"/>
      <c r="DC4" s="1191"/>
      <c r="DD4" s="1191"/>
      <c r="DE4" s="1191"/>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c r="AJ5" s="1191"/>
      <c r="AK5" s="1191"/>
      <c r="AL5" s="1191"/>
      <c r="AM5" s="1191"/>
      <c r="AN5" s="1191"/>
      <c r="AO5" s="1191"/>
      <c r="AP5" s="1191"/>
      <c r="AQ5" s="1191"/>
      <c r="AR5" s="1191"/>
      <c r="AS5" s="1191"/>
      <c r="AT5" s="1191"/>
      <c r="AU5" s="1191"/>
      <c r="AV5" s="1191"/>
      <c r="AW5" s="1191"/>
      <c r="AX5" s="1191"/>
      <c r="AY5" s="1191"/>
      <c r="AZ5" s="1191"/>
      <c r="BA5" s="1191"/>
      <c r="BB5" s="1191"/>
      <c r="BC5" s="1191"/>
      <c r="BD5" s="1191"/>
      <c r="BE5" s="1191"/>
      <c r="BF5" s="1191"/>
      <c r="BG5" s="1191"/>
      <c r="BH5" s="1191"/>
      <c r="BI5" s="1191"/>
      <c r="BJ5" s="1191"/>
      <c r="BK5" s="1191"/>
      <c r="BL5" s="1191"/>
      <c r="BM5" s="1191"/>
      <c r="BN5" s="1191"/>
      <c r="BO5" s="1191"/>
      <c r="BP5" s="1191"/>
      <c r="BQ5" s="1191"/>
      <c r="BR5" s="1191"/>
      <c r="BS5" s="1191"/>
      <c r="BT5" s="1191"/>
      <c r="BU5" s="1191"/>
      <c r="BV5" s="1191"/>
      <c r="BW5" s="1191"/>
      <c r="BX5" s="1191"/>
      <c r="BY5" s="1191"/>
      <c r="BZ5" s="1191"/>
      <c r="CA5" s="1191"/>
      <c r="CB5" s="1191"/>
      <c r="CC5" s="1191"/>
      <c r="CD5" s="1191"/>
      <c r="CE5" s="1191"/>
      <c r="CF5" s="1191"/>
      <c r="CG5" s="1191"/>
      <c r="CH5" s="1191"/>
      <c r="CI5" s="1191"/>
      <c r="CJ5" s="1191"/>
      <c r="CK5" s="1191"/>
      <c r="CL5" s="1191"/>
      <c r="CM5" s="1191"/>
      <c r="CN5" s="1191"/>
      <c r="CO5" s="1191"/>
      <c r="CP5" s="1191"/>
      <c r="CQ5" s="1191"/>
      <c r="CR5" s="1191"/>
      <c r="CS5" s="1191"/>
      <c r="CT5" s="1191"/>
      <c r="CU5" s="1191"/>
      <c r="CV5" s="1191"/>
      <c r="CW5" s="1191"/>
      <c r="CX5" s="1191"/>
      <c r="CY5" s="1191"/>
      <c r="CZ5" s="1191"/>
      <c r="DA5" s="1191"/>
      <c r="DB5" s="1191"/>
      <c r="DC5" s="1191"/>
      <c r="DD5" s="1191"/>
      <c r="DE5" s="1191"/>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c r="AJ6" s="1191"/>
      <c r="AK6" s="1191"/>
      <c r="AL6" s="1191"/>
      <c r="AM6" s="1191"/>
      <c r="AN6" s="1191"/>
      <c r="AO6" s="1191"/>
      <c r="AP6" s="1191"/>
      <c r="AQ6" s="1191"/>
      <c r="AR6" s="1191"/>
      <c r="AS6" s="1191"/>
      <c r="AT6" s="1191"/>
      <c r="AU6" s="1191"/>
      <c r="AV6" s="1191"/>
      <c r="AW6" s="1191"/>
      <c r="AX6" s="1191"/>
      <c r="AY6" s="1191"/>
      <c r="AZ6" s="1191"/>
      <c r="BA6" s="1191"/>
      <c r="BB6" s="1191"/>
      <c r="BC6" s="1191"/>
      <c r="BD6" s="1191"/>
      <c r="BE6" s="1191"/>
      <c r="BF6" s="1191"/>
      <c r="BG6" s="1191"/>
      <c r="BH6" s="1191"/>
      <c r="BI6" s="1191"/>
      <c r="BJ6" s="1191"/>
      <c r="BK6" s="1191"/>
      <c r="BL6" s="1191"/>
      <c r="BM6" s="1191"/>
      <c r="BN6" s="1191"/>
      <c r="BO6" s="1191"/>
      <c r="BP6" s="1191"/>
      <c r="BQ6" s="1191"/>
      <c r="BR6" s="1191"/>
      <c r="BS6" s="1191"/>
      <c r="BT6" s="1191"/>
      <c r="BU6" s="1191"/>
      <c r="BV6" s="1191"/>
      <c r="BW6" s="1191"/>
      <c r="BX6" s="1191"/>
      <c r="BY6" s="1191"/>
      <c r="BZ6" s="1191"/>
      <c r="CA6" s="1191"/>
      <c r="CB6" s="1191"/>
      <c r="CC6" s="1191"/>
      <c r="CD6" s="1191"/>
      <c r="CE6" s="1191"/>
      <c r="CF6" s="1191"/>
      <c r="CG6" s="1191"/>
      <c r="CH6" s="1191"/>
      <c r="CI6" s="1191"/>
      <c r="CJ6" s="1191"/>
      <c r="CK6" s="1191"/>
      <c r="CL6" s="1191"/>
      <c r="CM6" s="1191"/>
      <c r="CN6" s="1191"/>
      <c r="CO6" s="1191"/>
      <c r="CP6" s="1191"/>
      <c r="CQ6" s="1191"/>
      <c r="CR6" s="1191"/>
      <c r="CS6" s="1191"/>
      <c r="CT6" s="1191"/>
      <c r="CU6" s="1191"/>
      <c r="CV6" s="1191"/>
      <c r="CW6" s="1191"/>
      <c r="CX6" s="1191"/>
      <c r="CY6" s="1191"/>
      <c r="CZ6" s="1191"/>
      <c r="DA6" s="1191"/>
      <c r="DB6" s="1191"/>
      <c r="DC6" s="1191"/>
      <c r="DD6" s="1191"/>
      <c r="DE6" s="1191"/>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c r="AJ7" s="1191"/>
      <c r="AK7" s="1191"/>
      <c r="AL7" s="1191"/>
      <c r="AM7" s="1191"/>
      <c r="AN7" s="1191"/>
      <c r="AO7" s="1191"/>
      <c r="AP7" s="1191"/>
      <c r="AQ7" s="1191"/>
      <c r="AR7" s="1191"/>
      <c r="AS7" s="1191"/>
      <c r="AT7" s="1191"/>
      <c r="AU7" s="1191"/>
      <c r="AV7" s="1191"/>
      <c r="AW7" s="1191"/>
      <c r="AX7" s="1191"/>
      <c r="AY7" s="1191"/>
      <c r="AZ7" s="1191"/>
      <c r="BA7" s="1191"/>
      <c r="BB7" s="1191"/>
      <c r="BC7" s="1191"/>
      <c r="BD7" s="1191"/>
      <c r="BE7" s="1191"/>
      <c r="BF7" s="1191"/>
      <c r="BG7" s="1191"/>
      <c r="BH7" s="1191"/>
      <c r="BI7" s="1191"/>
      <c r="BJ7" s="1191"/>
      <c r="BK7" s="1191"/>
      <c r="BL7" s="1191"/>
      <c r="BM7" s="1191"/>
      <c r="BN7" s="1191"/>
      <c r="BO7" s="1191"/>
      <c r="BP7" s="1191"/>
      <c r="BQ7" s="1191"/>
      <c r="BR7" s="1191"/>
      <c r="BS7" s="1191"/>
      <c r="BT7" s="1191"/>
      <c r="BU7" s="1191"/>
      <c r="BV7" s="1191"/>
      <c r="BW7" s="1191"/>
      <c r="BX7" s="1191"/>
      <c r="BY7" s="1191"/>
      <c r="BZ7" s="1191"/>
      <c r="CA7" s="1191"/>
      <c r="CB7" s="1191"/>
      <c r="CC7" s="1191"/>
      <c r="CD7" s="1191"/>
      <c r="CE7" s="1191"/>
      <c r="CF7" s="1191"/>
      <c r="CG7" s="1191"/>
      <c r="CH7" s="1191"/>
      <c r="CI7" s="1191"/>
      <c r="CJ7" s="1191"/>
      <c r="CK7" s="1191"/>
      <c r="CL7" s="1191"/>
      <c r="CM7" s="1191"/>
      <c r="CN7" s="1191"/>
      <c r="CO7" s="1191"/>
      <c r="CP7" s="1191"/>
      <c r="CQ7" s="1191"/>
      <c r="CR7" s="1191"/>
      <c r="CS7" s="1191"/>
      <c r="CT7" s="1191"/>
      <c r="CU7" s="1191"/>
      <c r="CV7" s="1191"/>
      <c r="CW7" s="1191"/>
      <c r="CX7" s="1191"/>
      <c r="CY7" s="1191"/>
      <c r="CZ7" s="1191"/>
      <c r="DA7" s="1191"/>
      <c r="DB7" s="1191"/>
      <c r="DC7" s="1191"/>
      <c r="DD7" s="1191"/>
      <c r="DE7" s="1191"/>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c r="AJ8" s="1191"/>
      <c r="AK8" s="1191"/>
      <c r="AL8" s="1191"/>
      <c r="AM8" s="1191"/>
      <c r="AN8" s="1191"/>
      <c r="AO8" s="1191"/>
      <c r="AP8" s="1191"/>
      <c r="AQ8" s="1191"/>
      <c r="AR8" s="1191"/>
      <c r="AS8" s="1191"/>
      <c r="AT8" s="1191"/>
      <c r="AU8" s="1191"/>
      <c r="AV8" s="1191"/>
      <c r="AW8" s="1191"/>
      <c r="AX8" s="1191"/>
      <c r="AY8" s="1191"/>
      <c r="AZ8" s="1191"/>
      <c r="BA8" s="1191"/>
      <c r="BB8" s="1191"/>
      <c r="BC8" s="1191"/>
      <c r="BD8" s="1191"/>
      <c r="BE8" s="1191"/>
      <c r="BF8" s="1191"/>
      <c r="BG8" s="1191"/>
      <c r="BH8" s="1191"/>
      <c r="BI8" s="1191"/>
      <c r="BJ8" s="1191"/>
      <c r="BK8" s="1191"/>
      <c r="BL8" s="1191"/>
      <c r="BM8" s="1191"/>
      <c r="BN8" s="1191"/>
      <c r="BO8" s="1191"/>
      <c r="BP8" s="1191"/>
      <c r="BQ8" s="1191"/>
      <c r="BR8" s="1191"/>
      <c r="BS8" s="1191"/>
      <c r="BT8" s="1191"/>
      <c r="BU8" s="1191"/>
      <c r="BV8" s="1191"/>
      <c r="BW8" s="1191"/>
      <c r="BX8" s="1191"/>
      <c r="BY8" s="1191"/>
      <c r="BZ8" s="1191"/>
      <c r="CA8" s="1191"/>
      <c r="CB8" s="1191"/>
      <c r="CC8" s="1191"/>
      <c r="CD8" s="1191"/>
      <c r="CE8" s="1191"/>
      <c r="CF8" s="1191"/>
      <c r="CG8" s="1191"/>
      <c r="CH8" s="1191"/>
      <c r="CI8" s="1191"/>
      <c r="CJ8" s="1191"/>
      <c r="CK8" s="1191"/>
      <c r="CL8" s="1191"/>
      <c r="CM8" s="1191"/>
      <c r="CN8" s="1191"/>
      <c r="CO8" s="1191"/>
      <c r="CP8" s="1191"/>
      <c r="CQ8" s="1191"/>
      <c r="CR8" s="1191"/>
      <c r="CS8" s="1191"/>
      <c r="CT8" s="1191"/>
      <c r="CU8" s="1191"/>
      <c r="CV8" s="1191"/>
      <c r="CW8" s="1191"/>
      <c r="CX8" s="1191"/>
      <c r="CY8" s="1191"/>
      <c r="CZ8" s="1191"/>
      <c r="DA8" s="1191"/>
      <c r="DB8" s="1191"/>
      <c r="DC8" s="1191"/>
      <c r="DD8" s="1191"/>
      <c r="DE8" s="1191"/>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c r="AJ9" s="1191"/>
      <c r="AK9" s="1191"/>
      <c r="AL9" s="1191"/>
      <c r="AM9" s="1191"/>
      <c r="AN9" s="1191"/>
      <c r="AO9" s="1191"/>
      <c r="AP9" s="1191"/>
      <c r="AQ9" s="1191"/>
      <c r="AR9" s="1191"/>
      <c r="AS9" s="1191"/>
      <c r="AT9" s="1191"/>
      <c r="AU9" s="1191"/>
      <c r="AV9" s="1191"/>
      <c r="AW9" s="1191"/>
      <c r="AX9" s="1191"/>
      <c r="AY9" s="1191"/>
      <c r="AZ9" s="1191"/>
      <c r="BA9" s="1191"/>
      <c r="BB9" s="1191"/>
      <c r="BC9" s="1191"/>
      <c r="BD9" s="1191"/>
      <c r="BE9" s="1191"/>
      <c r="BF9" s="1191"/>
      <c r="BG9" s="1191"/>
      <c r="BH9" s="1191"/>
      <c r="BI9" s="1191"/>
      <c r="BJ9" s="1191"/>
      <c r="BK9" s="1191"/>
      <c r="BL9" s="1191"/>
      <c r="BM9" s="1191"/>
      <c r="BN9" s="1191"/>
      <c r="BO9" s="1191"/>
      <c r="BP9" s="1191"/>
      <c r="BQ9" s="1191"/>
      <c r="BR9" s="1191"/>
      <c r="BS9" s="1191"/>
      <c r="BT9" s="1191"/>
      <c r="BU9" s="1191"/>
      <c r="BV9" s="1191"/>
      <c r="BW9" s="1191"/>
      <c r="BX9" s="1191"/>
      <c r="BY9" s="1191"/>
      <c r="BZ9" s="1191"/>
      <c r="CA9" s="1191"/>
      <c r="CB9" s="1191"/>
      <c r="CC9" s="1191"/>
      <c r="CD9" s="1191"/>
      <c r="CE9" s="1191"/>
      <c r="CF9" s="1191"/>
      <c r="CG9" s="1191"/>
      <c r="CH9" s="1191"/>
      <c r="CI9" s="1191"/>
      <c r="CJ9" s="1191"/>
      <c r="CK9" s="1191"/>
      <c r="CL9" s="1191"/>
      <c r="CM9" s="1191"/>
      <c r="CN9" s="1191"/>
      <c r="CO9" s="1191"/>
      <c r="CP9" s="1191"/>
      <c r="CQ9" s="1191"/>
      <c r="CR9" s="1191"/>
      <c r="CS9" s="1191"/>
      <c r="CT9" s="1191"/>
      <c r="CU9" s="1191"/>
      <c r="CV9" s="1191"/>
      <c r="CW9" s="1191"/>
      <c r="CX9" s="1191"/>
      <c r="CY9" s="1191"/>
      <c r="CZ9" s="1191"/>
      <c r="DA9" s="1191"/>
      <c r="DB9" s="1191"/>
      <c r="DC9" s="1191"/>
      <c r="DD9" s="1191"/>
      <c r="DE9" s="1191"/>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J10" s="1191"/>
      <c r="AK10" s="1191"/>
      <c r="AL10" s="1191"/>
      <c r="AM10" s="1191"/>
      <c r="AN10" s="1191"/>
      <c r="AO10" s="1191"/>
      <c r="AP10" s="1191"/>
      <c r="AQ10" s="1191"/>
      <c r="AR10" s="1191"/>
      <c r="AS10" s="1191"/>
      <c r="AT10" s="1191"/>
      <c r="AU10" s="1191"/>
      <c r="AV10" s="1191"/>
      <c r="AW10" s="1191"/>
      <c r="AX10" s="1191"/>
      <c r="AY10" s="1191"/>
      <c r="AZ10" s="1191"/>
      <c r="BA10" s="1191"/>
      <c r="BB10" s="1191"/>
      <c r="BC10" s="1191"/>
      <c r="BD10" s="1191"/>
      <c r="BE10" s="1191"/>
      <c r="BF10" s="1191"/>
      <c r="BG10" s="1191"/>
      <c r="BH10" s="1191"/>
      <c r="BI10" s="1191"/>
      <c r="BJ10" s="1191"/>
      <c r="BK10" s="1191"/>
      <c r="BL10" s="1191"/>
      <c r="BM10" s="1191"/>
      <c r="BN10" s="1191"/>
      <c r="BO10" s="1191"/>
      <c r="BP10" s="1191"/>
      <c r="BQ10" s="1191"/>
      <c r="BR10" s="1191"/>
      <c r="BS10" s="1191"/>
      <c r="BT10" s="1191"/>
      <c r="BU10" s="1191"/>
      <c r="BV10" s="1191"/>
      <c r="BW10" s="1191"/>
      <c r="BX10" s="1191"/>
      <c r="BY10" s="1191"/>
      <c r="BZ10" s="1191"/>
      <c r="CA10" s="1191"/>
      <c r="CB10" s="1191"/>
      <c r="CC10" s="1191"/>
      <c r="CD10" s="1191"/>
      <c r="CE10" s="1191"/>
      <c r="CF10" s="1191"/>
      <c r="CG10" s="1191"/>
      <c r="CH10" s="1191"/>
      <c r="CI10" s="1191"/>
      <c r="CJ10" s="1191"/>
      <c r="CK10" s="1191"/>
      <c r="CL10" s="1191"/>
      <c r="CM10" s="1191"/>
      <c r="CN10" s="1191"/>
      <c r="CO10" s="1191"/>
      <c r="CP10" s="1191"/>
      <c r="CQ10" s="1191"/>
      <c r="CR10" s="1191"/>
      <c r="CS10" s="1191"/>
      <c r="CT10" s="1191"/>
      <c r="CU10" s="1191"/>
      <c r="CV10" s="1191"/>
      <c r="CW10" s="1191"/>
      <c r="CX10" s="1191"/>
      <c r="CY10" s="1191"/>
      <c r="CZ10" s="1191"/>
      <c r="DA10" s="1191"/>
      <c r="DB10" s="1191"/>
      <c r="DC10" s="1191"/>
      <c r="DD10" s="1191"/>
      <c r="DE10" s="1191"/>
      <c r="DF10" s="262"/>
      <c r="DG10" s="262"/>
      <c r="DH10" s="262"/>
      <c r="DI10" s="262"/>
      <c r="DJ10" s="262"/>
      <c r="DK10" s="262"/>
      <c r="DL10" s="262"/>
      <c r="DM10" s="262"/>
      <c r="DN10" s="262"/>
      <c r="DO10" s="262"/>
      <c r="DP10" s="262"/>
      <c r="DQ10" s="262"/>
      <c r="DR10" s="262"/>
      <c r="DS10" s="262"/>
      <c r="DT10" s="262"/>
      <c r="DU10" s="262"/>
      <c r="DV10" s="262"/>
      <c r="DW10" s="262"/>
      <c r="EM10" s="261" t="s">
        <v>626</v>
      </c>
    </row>
    <row r="11" spans="1:143" s="261"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c r="AJ11" s="1191"/>
      <c r="AK11" s="1191"/>
      <c r="AL11" s="1191"/>
      <c r="AM11" s="1191"/>
      <c r="AN11" s="1191"/>
      <c r="AO11" s="1191"/>
      <c r="AP11" s="1191"/>
      <c r="AQ11" s="1191"/>
      <c r="AR11" s="1191"/>
      <c r="AS11" s="1191"/>
      <c r="AT11" s="1191"/>
      <c r="AU11" s="1191"/>
      <c r="AV11" s="1191"/>
      <c r="AW11" s="1191"/>
      <c r="AX11" s="1191"/>
      <c r="AY11" s="1191"/>
      <c r="AZ11" s="1191"/>
      <c r="BA11" s="1191"/>
      <c r="BB11" s="1191"/>
      <c r="BC11" s="1191"/>
      <c r="BD11" s="1191"/>
      <c r="BE11" s="1191"/>
      <c r="BF11" s="1191"/>
      <c r="BG11" s="1191"/>
      <c r="BH11" s="1191"/>
      <c r="BI11" s="1191"/>
      <c r="BJ11" s="1191"/>
      <c r="BK11" s="1191"/>
      <c r="BL11" s="1191"/>
      <c r="BM11" s="1191"/>
      <c r="BN11" s="1191"/>
      <c r="BO11" s="1191"/>
      <c r="BP11" s="1191"/>
      <c r="BQ11" s="1191"/>
      <c r="BR11" s="1191"/>
      <c r="BS11" s="1191"/>
      <c r="BT11" s="1191"/>
      <c r="BU11" s="1191"/>
      <c r="BV11" s="1191"/>
      <c r="BW11" s="1191"/>
      <c r="BX11" s="1191"/>
      <c r="BY11" s="1191"/>
      <c r="BZ11" s="1191"/>
      <c r="CA11" s="1191"/>
      <c r="CB11" s="1191"/>
      <c r="CC11" s="1191"/>
      <c r="CD11" s="1191"/>
      <c r="CE11" s="1191"/>
      <c r="CF11" s="1191"/>
      <c r="CG11" s="1191"/>
      <c r="CH11" s="1191"/>
      <c r="CI11" s="1191"/>
      <c r="CJ11" s="1191"/>
      <c r="CK11" s="1191"/>
      <c r="CL11" s="1191"/>
      <c r="CM11" s="1191"/>
      <c r="CN11" s="1191"/>
      <c r="CO11" s="1191"/>
      <c r="CP11" s="1191"/>
      <c r="CQ11" s="1191"/>
      <c r="CR11" s="1191"/>
      <c r="CS11" s="1191"/>
      <c r="CT11" s="1191"/>
      <c r="CU11" s="1191"/>
      <c r="CV11" s="1191"/>
      <c r="CW11" s="1191"/>
      <c r="CX11" s="1191"/>
      <c r="CY11" s="1191"/>
      <c r="CZ11" s="1191"/>
      <c r="DA11" s="1191"/>
      <c r="DB11" s="1191"/>
      <c r="DC11" s="1191"/>
      <c r="DD11" s="1191"/>
      <c r="DE11" s="1191"/>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J12" s="1191"/>
      <c r="AK12" s="1191"/>
      <c r="AL12" s="1191"/>
      <c r="AM12" s="1191"/>
      <c r="AN12" s="1191"/>
      <c r="AO12" s="1191"/>
      <c r="AP12" s="1191"/>
      <c r="AQ12" s="1191"/>
      <c r="AR12" s="1191"/>
      <c r="AS12" s="1191"/>
      <c r="AT12" s="1191"/>
      <c r="AU12" s="1191"/>
      <c r="AV12" s="1191"/>
      <c r="AW12" s="1191"/>
      <c r="AX12" s="1191"/>
      <c r="AY12" s="1191"/>
      <c r="AZ12" s="1191"/>
      <c r="BA12" s="1191"/>
      <c r="BB12" s="1191"/>
      <c r="BC12" s="1191"/>
      <c r="BD12" s="1191"/>
      <c r="BE12" s="1191"/>
      <c r="BF12" s="1191"/>
      <c r="BG12" s="1191"/>
      <c r="BH12" s="1191"/>
      <c r="BI12" s="1191"/>
      <c r="BJ12" s="1191"/>
      <c r="BK12" s="1191"/>
      <c r="BL12" s="1191"/>
      <c r="BM12" s="1191"/>
      <c r="BN12" s="1191"/>
      <c r="BO12" s="1191"/>
      <c r="BP12" s="1191"/>
      <c r="BQ12" s="1191"/>
      <c r="BR12" s="1191"/>
      <c r="BS12" s="1191"/>
      <c r="BT12" s="1191"/>
      <c r="BU12" s="1191"/>
      <c r="BV12" s="1191"/>
      <c r="BW12" s="1191"/>
      <c r="BX12" s="1191"/>
      <c r="BY12" s="1191"/>
      <c r="BZ12" s="1191"/>
      <c r="CA12" s="1191"/>
      <c r="CB12" s="1191"/>
      <c r="CC12" s="1191"/>
      <c r="CD12" s="1191"/>
      <c r="CE12" s="1191"/>
      <c r="CF12" s="1191"/>
      <c r="CG12" s="1191"/>
      <c r="CH12" s="1191"/>
      <c r="CI12" s="1191"/>
      <c r="CJ12" s="1191"/>
      <c r="CK12" s="1191"/>
      <c r="CL12" s="1191"/>
      <c r="CM12" s="1191"/>
      <c r="CN12" s="1191"/>
      <c r="CO12" s="1191"/>
      <c r="CP12" s="1191"/>
      <c r="CQ12" s="1191"/>
      <c r="CR12" s="1191"/>
      <c r="CS12" s="1191"/>
      <c r="CT12" s="1191"/>
      <c r="CU12" s="1191"/>
      <c r="CV12" s="1191"/>
      <c r="CW12" s="1191"/>
      <c r="CX12" s="1191"/>
      <c r="CY12" s="1191"/>
      <c r="CZ12" s="1191"/>
      <c r="DA12" s="1191"/>
      <c r="DB12" s="1191"/>
      <c r="DC12" s="1191"/>
      <c r="DD12" s="1191"/>
      <c r="DE12" s="1191"/>
      <c r="DF12" s="262"/>
      <c r="DG12" s="262"/>
      <c r="DH12" s="262"/>
      <c r="DI12" s="262"/>
      <c r="DJ12" s="262"/>
      <c r="DK12" s="262"/>
      <c r="DL12" s="262"/>
      <c r="DM12" s="262"/>
      <c r="DN12" s="262"/>
      <c r="DO12" s="262"/>
      <c r="DP12" s="262"/>
      <c r="DQ12" s="262"/>
      <c r="DR12" s="262"/>
      <c r="DS12" s="262"/>
      <c r="DT12" s="262"/>
      <c r="DU12" s="262"/>
      <c r="DV12" s="262"/>
      <c r="DW12" s="262"/>
      <c r="EM12" s="261" t="s">
        <v>626</v>
      </c>
    </row>
    <row r="13" spans="1:143" s="261"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c r="AJ13" s="1191"/>
      <c r="AK13" s="1191"/>
      <c r="AL13" s="1191"/>
      <c r="AM13" s="1191"/>
      <c r="AN13" s="1191"/>
      <c r="AO13" s="1191"/>
      <c r="AP13" s="1191"/>
      <c r="AQ13" s="1191"/>
      <c r="AR13" s="1191"/>
      <c r="AS13" s="1191"/>
      <c r="AT13" s="1191"/>
      <c r="AU13" s="1191"/>
      <c r="AV13" s="1191"/>
      <c r="AW13" s="1191"/>
      <c r="AX13" s="1191"/>
      <c r="AY13" s="1191"/>
      <c r="AZ13" s="1191"/>
      <c r="BA13" s="1191"/>
      <c r="BB13" s="1191"/>
      <c r="BC13" s="1191"/>
      <c r="BD13" s="1191"/>
      <c r="BE13" s="1191"/>
      <c r="BF13" s="1191"/>
      <c r="BG13" s="1191"/>
      <c r="BH13" s="1191"/>
      <c r="BI13" s="1191"/>
      <c r="BJ13" s="1191"/>
      <c r="BK13" s="1191"/>
      <c r="BL13" s="1191"/>
      <c r="BM13" s="1191"/>
      <c r="BN13" s="1191"/>
      <c r="BO13" s="1191"/>
      <c r="BP13" s="1191"/>
      <c r="BQ13" s="1191"/>
      <c r="BR13" s="1191"/>
      <c r="BS13" s="1191"/>
      <c r="BT13" s="1191"/>
      <c r="BU13" s="1191"/>
      <c r="BV13" s="1191"/>
      <c r="BW13" s="1191"/>
      <c r="BX13" s="1191"/>
      <c r="BY13" s="1191"/>
      <c r="BZ13" s="1191"/>
      <c r="CA13" s="1191"/>
      <c r="CB13" s="1191"/>
      <c r="CC13" s="1191"/>
      <c r="CD13" s="1191"/>
      <c r="CE13" s="1191"/>
      <c r="CF13" s="1191"/>
      <c r="CG13" s="1191"/>
      <c r="CH13" s="1191"/>
      <c r="CI13" s="1191"/>
      <c r="CJ13" s="1191"/>
      <c r="CK13" s="1191"/>
      <c r="CL13" s="1191"/>
      <c r="CM13" s="1191"/>
      <c r="CN13" s="1191"/>
      <c r="CO13" s="1191"/>
      <c r="CP13" s="1191"/>
      <c r="CQ13" s="1191"/>
      <c r="CR13" s="1191"/>
      <c r="CS13" s="1191"/>
      <c r="CT13" s="1191"/>
      <c r="CU13" s="1191"/>
      <c r="CV13" s="1191"/>
      <c r="CW13" s="1191"/>
      <c r="CX13" s="1191"/>
      <c r="CY13" s="1191"/>
      <c r="CZ13" s="1191"/>
      <c r="DA13" s="1191"/>
      <c r="DB13" s="1191"/>
      <c r="DC13" s="1191"/>
      <c r="DD13" s="1191"/>
      <c r="DE13" s="1191"/>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1191"/>
      <c r="AM14" s="1191"/>
      <c r="AN14" s="1191"/>
      <c r="AO14" s="1191"/>
      <c r="AP14" s="1191"/>
      <c r="AQ14" s="1191"/>
      <c r="AR14" s="1191"/>
      <c r="AS14" s="1191"/>
      <c r="AT14" s="1191"/>
      <c r="AU14" s="1191"/>
      <c r="AV14" s="1191"/>
      <c r="AW14" s="1191"/>
      <c r="AX14" s="1191"/>
      <c r="AY14" s="1191"/>
      <c r="AZ14" s="1191"/>
      <c r="BA14" s="1191"/>
      <c r="BB14" s="1191"/>
      <c r="BC14" s="1191"/>
      <c r="BD14" s="1191"/>
      <c r="BE14" s="1191"/>
      <c r="BF14" s="1191"/>
      <c r="BG14" s="1191"/>
      <c r="BH14" s="1191"/>
      <c r="BI14" s="1191"/>
      <c r="BJ14" s="1191"/>
      <c r="BK14" s="1191"/>
      <c r="BL14" s="1191"/>
      <c r="BM14" s="1191"/>
      <c r="BN14" s="1191"/>
      <c r="BO14" s="1191"/>
      <c r="BP14" s="1191"/>
      <c r="BQ14" s="1191"/>
      <c r="BR14" s="1191"/>
      <c r="BS14" s="1191"/>
      <c r="BT14" s="1191"/>
      <c r="BU14" s="1191"/>
      <c r="BV14" s="1191"/>
      <c r="BW14" s="1191"/>
      <c r="BX14" s="1191"/>
      <c r="BY14" s="1191"/>
      <c r="BZ14" s="1191"/>
      <c r="CA14" s="1191"/>
      <c r="CB14" s="1191"/>
      <c r="CC14" s="1191"/>
      <c r="CD14" s="1191"/>
      <c r="CE14" s="1191"/>
      <c r="CF14" s="1191"/>
      <c r="CG14" s="1191"/>
      <c r="CH14" s="1191"/>
      <c r="CI14" s="1191"/>
      <c r="CJ14" s="1191"/>
      <c r="CK14" s="1191"/>
      <c r="CL14" s="1191"/>
      <c r="CM14" s="1191"/>
      <c r="CN14" s="1191"/>
      <c r="CO14" s="1191"/>
      <c r="CP14" s="1191"/>
      <c r="CQ14" s="1191"/>
      <c r="CR14" s="1191"/>
      <c r="CS14" s="1191"/>
      <c r="CT14" s="1191"/>
      <c r="CU14" s="1191"/>
      <c r="CV14" s="1191"/>
      <c r="CW14" s="1191"/>
      <c r="CX14" s="1191"/>
      <c r="CY14" s="1191"/>
      <c r="CZ14" s="1191"/>
      <c r="DA14" s="1191"/>
      <c r="DB14" s="1191"/>
      <c r="DC14" s="1191"/>
      <c r="DD14" s="1191"/>
      <c r="DE14" s="1191"/>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1"/>
      <c r="AM15" s="1191"/>
      <c r="AN15" s="1191"/>
      <c r="AO15" s="1191"/>
      <c r="AP15" s="1191"/>
      <c r="AQ15" s="1191"/>
      <c r="AR15" s="1191"/>
      <c r="AS15" s="1191"/>
      <c r="AT15" s="1191"/>
      <c r="AU15" s="1191"/>
      <c r="AV15" s="1191"/>
      <c r="AW15" s="1191"/>
      <c r="AX15" s="1191"/>
      <c r="AY15" s="1191"/>
      <c r="AZ15" s="1191"/>
      <c r="BA15" s="1191"/>
      <c r="BB15" s="1191"/>
      <c r="BC15" s="1191"/>
      <c r="BD15" s="1191"/>
      <c r="BE15" s="1191"/>
      <c r="BF15" s="1191"/>
      <c r="BG15" s="1191"/>
      <c r="BH15" s="1191"/>
      <c r="BI15" s="1191"/>
      <c r="BJ15" s="1191"/>
      <c r="BK15" s="1191"/>
      <c r="BL15" s="1191"/>
      <c r="BM15" s="1191"/>
      <c r="BN15" s="1191"/>
      <c r="BO15" s="1191"/>
      <c r="BP15" s="1191"/>
      <c r="BQ15" s="1191"/>
      <c r="BR15" s="1191"/>
      <c r="BS15" s="1191"/>
      <c r="BT15" s="1191"/>
      <c r="BU15" s="1191"/>
      <c r="BV15" s="1191"/>
      <c r="BW15" s="1191"/>
      <c r="BX15" s="1191"/>
      <c r="BY15" s="1191"/>
      <c r="BZ15" s="1191"/>
      <c r="CA15" s="1191"/>
      <c r="CB15" s="1191"/>
      <c r="CC15" s="1191"/>
      <c r="CD15" s="1191"/>
      <c r="CE15" s="1191"/>
      <c r="CF15" s="1191"/>
      <c r="CG15" s="1191"/>
      <c r="CH15" s="1191"/>
      <c r="CI15" s="1191"/>
      <c r="CJ15" s="1191"/>
      <c r="CK15" s="1191"/>
      <c r="CL15" s="1191"/>
      <c r="CM15" s="1191"/>
      <c r="CN15" s="1191"/>
      <c r="CO15" s="1191"/>
      <c r="CP15" s="1191"/>
      <c r="CQ15" s="1191"/>
      <c r="CR15" s="1191"/>
      <c r="CS15" s="1191"/>
      <c r="CT15" s="1191"/>
      <c r="CU15" s="1191"/>
      <c r="CV15" s="1191"/>
      <c r="CW15" s="1191"/>
      <c r="CX15" s="1191"/>
      <c r="CY15" s="1191"/>
      <c r="CZ15" s="1191"/>
      <c r="DA15" s="1191"/>
      <c r="DB15" s="1191"/>
      <c r="DC15" s="1191"/>
      <c r="DD15" s="1191"/>
      <c r="DE15" s="1191"/>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1"/>
      <c r="AL16" s="1191"/>
      <c r="AM16" s="1191"/>
      <c r="AN16" s="1191"/>
      <c r="AO16" s="1191"/>
      <c r="AP16" s="1191"/>
      <c r="AQ16" s="1191"/>
      <c r="AR16" s="1191"/>
      <c r="AS16" s="1191"/>
      <c r="AT16" s="1191"/>
      <c r="AU16" s="1191"/>
      <c r="AV16" s="1191"/>
      <c r="AW16" s="1191"/>
      <c r="AX16" s="1191"/>
      <c r="AY16" s="1191"/>
      <c r="AZ16" s="1191"/>
      <c r="BA16" s="1191"/>
      <c r="BB16" s="1191"/>
      <c r="BC16" s="1191"/>
      <c r="BD16" s="1191"/>
      <c r="BE16" s="1191"/>
      <c r="BF16" s="1191"/>
      <c r="BG16" s="1191"/>
      <c r="BH16" s="1191"/>
      <c r="BI16" s="1191"/>
      <c r="BJ16" s="1191"/>
      <c r="BK16" s="1191"/>
      <c r="BL16" s="1191"/>
      <c r="BM16" s="1191"/>
      <c r="BN16" s="1191"/>
      <c r="BO16" s="1191"/>
      <c r="BP16" s="1191"/>
      <c r="BQ16" s="1191"/>
      <c r="BR16" s="1191"/>
      <c r="BS16" s="1191"/>
      <c r="BT16" s="1191"/>
      <c r="BU16" s="1191"/>
      <c r="BV16" s="1191"/>
      <c r="BW16" s="1191"/>
      <c r="BX16" s="1191"/>
      <c r="BY16" s="1191"/>
      <c r="BZ16" s="1191"/>
      <c r="CA16" s="1191"/>
      <c r="CB16" s="1191"/>
      <c r="CC16" s="1191"/>
      <c r="CD16" s="1191"/>
      <c r="CE16" s="1191"/>
      <c r="CF16" s="1191"/>
      <c r="CG16" s="1191"/>
      <c r="CH16" s="1191"/>
      <c r="CI16" s="1191"/>
      <c r="CJ16" s="1191"/>
      <c r="CK16" s="1191"/>
      <c r="CL16" s="1191"/>
      <c r="CM16" s="1191"/>
      <c r="CN16" s="1191"/>
      <c r="CO16" s="1191"/>
      <c r="CP16" s="1191"/>
      <c r="CQ16" s="1191"/>
      <c r="CR16" s="1191"/>
      <c r="CS16" s="1191"/>
      <c r="CT16" s="1191"/>
      <c r="CU16" s="1191"/>
      <c r="CV16" s="1191"/>
      <c r="CW16" s="1191"/>
      <c r="CX16" s="1191"/>
      <c r="CY16" s="1191"/>
      <c r="CZ16" s="1191"/>
      <c r="DA16" s="1191"/>
      <c r="DB16" s="1191"/>
      <c r="DC16" s="1191"/>
      <c r="DD16" s="1191"/>
      <c r="DE16" s="1191"/>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c r="AO17" s="1191"/>
      <c r="AP17" s="1191"/>
      <c r="AQ17" s="1191"/>
      <c r="AR17" s="1191"/>
      <c r="AS17" s="1191"/>
      <c r="AT17" s="1191"/>
      <c r="AU17" s="1191"/>
      <c r="AV17" s="1191"/>
      <c r="AW17" s="1191"/>
      <c r="AX17" s="1191"/>
      <c r="AY17" s="1191"/>
      <c r="AZ17" s="1191"/>
      <c r="BA17" s="1191"/>
      <c r="BB17" s="1191"/>
      <c r="BC17" s="1191"/>
      <c r="BD17" s="1191"/>
      <c r="BE17" s="1191"/>
      <c r="BF17" s="1191"/>
      <c r="BG17" s="1191"/>
      <c r="BH17" s="1191"/>
      <c r="BI17" s="1191"/>
      <c r="BJ17" s="1191"/>
      <c r="BK17" s="1191"/>
      <c r="BL17" s="1191"/>
      <c r="BM17" s="1191"/>
      <c r="BN17" s="1191"/>
      <c r="BO17" s="1191"/>
      <c r="BP17" s="1191"/>
      <c r="BQ17" s="1191"/>
      <c r="BR17" s="1191"/>
      <c r="BS17" s="1191"/>
      <c r="BT17" s="1191"/>
      <c r="BU17" s="1191"/>
      <c r="BV17" s="1191"/>
      <c r="BW17" s="1191"/>
      <c r="BX17" s="1191"/>
      <c r="BY17" s="1191"/>
      <c r="BZ17" s="1191"/>
      <c r="CA17" s="1191"/>
      <c r="CB17" s="1191"/>
      <c r="CC17" s="1191"/>
      <c r="CD17" s="1191"/>
      <c r="CE17" s="1191"/>
      <c r="CF17" s="1191"/>
      <c r="CG17" s="1191"/>
      <c r="CH17" s="1191"/>
      <c r="CI17" s="1191"/>
      <c r="CJ17" s="1191"/>
      <c r="CK17" s="1191"/>
      <c r="CL17" s="1191"/>
      <c r="CM17" s="1191"/>
      <c r="CN17" s="1191"/>
      <c r="CO17" s="1191"/>
      <c r="CP17" s="1191"/>
      <c r="CQ17" s="1191"/>
      <c r="CR17" s="1191"/>
      <c r="CS17" s="1191"/>
      <c r="CT17" s="1191"/>
      <c r="CU17" s="1191"/>
      <c r="CV17" s="1191"/>
      <c r="CW17" s="1191"/>
      <c r="CX17" s="1191"/>
      <c r="CY17" s="1191"/>
      <c r="CZ17" s="1191"/>
      <c r="DA17" s="1191"/>
      <c r="DB17" s="1191"/>
      <c r="DC17" s="1191"/>
      <c r="DD17" s="1191"/>
      <c r="DE17" s="1191"/>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1"/>
      <c r="AL18" s="1191"/>
      <c r="AM18" s="1191"/>
      <c r="AN18" s="1191"/>
      <c r="AO18" s="1191"/>
      <c r="AP18" s="1191"/>
      <c r="AQ18" s="1191"/>
      <c r="AR18" s="1191"/>
      <c r="AS18" s="1191"/>
      <c r="AT18" s="1191"/>
      <c r="AU18" s="1191"/>
      <c r="AV18" s="1191"/>
      <c r="AW18" s="1191"/>
      <c r="AX18" s="1191"/>
      <c r="AY18" s="1191"/>
      <c r="AZ18" s="1191"/>
      <c r="BA18" s="1191"/>
      <c r="BB18" s="1191"/>
      <c r="BC18" s="1191"/>
      <c r="BD18" s="1191"/>
      <c r="BE18" s="1191"/>
      <c r="BF18" s="1191"/>
      <c r="BG18" s="1191"/>
      <c r="BH18" s="1191"/>
      <c r="BI18" s="1191"/>
      <c r="BJ18" s="1191"/>
      <c r="BK18" s="1191"/>
      <c r="BL18" s="1191"/>
      <c r="BM18" s="1191"/>
      <c r="BN18" s="1191"/>
      <c r="BO18" s="1191"/>
      <c r="BP18" s="1191"/>
      <c r="BQ18" s="1191"/>
      <c r="BR18" s="1191"/>
      <c r="BS18" s="1191"/>
      <c r="BT18" s="1191"/>
      <c r="BU18" s="1191"/>
      <c r="BV18" s="1191"/>
      <c r="BW18" s="1191"/>
      <c r="BX18" s="1191"/>
      <c r="BY18" s="1191"/>
      <c r="BZ18" s="1191"/>
      <c r="CA18" s="1191"/>
      <c r="CB18" s="1191"/>
      <c r="CC18" s="1191"/>
      <c r="CD18" s="1191"/>
      <c r="CE18" s="1191"/>
      <c r="CF18" s="1191"/>
      <c r="CG18" s="1191"/>
      <c r="CH18" s="1191"/>
      <c r="CI18" s="1191"/>
      <c r="CJ18" s="1191"/>
      <c r="CK18" s="1191"/>
      <c r="CL18" s="1191"/>
      <c r="CM18" s="1191"/>
      <c r="CN18" s="1191"/>
      <c r="CO18" s="1191"/>
      <c r="CP18" s="1191"/>
      <c r="CQ18" s="1191"/>
      <c r="CR18" s="1191"/>
      <c r="CS18" s="1191"/>
      <c r="CT18" s="1191"/>
      <c r="CU18" s="1191"/>
      <c r="CV18" s="1191"/>
      <c r="CW18" s="1191"/>
      <c r="CX18" s="1191"/>
      <c r="CY18" s="1191"/>
      <c r="CZ18" s="1191"/>
      <c r="DA18" s="1191"/>
      <c r="DB18" s="1191"/>
      <c r="DC18" s="1191"/>
      <c r="DD18" s="1191"/>
      <c r="DE18" s="1191"/>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1192"/>
      <c r="C21" s="265"/>
      <c r="D21" s="265"/>
      <c r="E21" s="265"/>
      <c r="F21" s="265"/>
      <c r="G21" s="265"/>
      <c r="H21" s="265"/>
      <c r="I21" s="265"/>
      <c r="J21" s="265"/>
      <c r="K21" s="265"/>
      <c r="L21" s="265"/>
      <c r="M21" s="265"/>
      <c r="N21" s="119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1193"/>
      <c r="AU21" s="265"/>
      <c r="AV21" s="265"/>
      <c r="AW21" s="265"/>
      <c r="AX21" s="265"/>
      <c r="AY21" s="265"/>
      <c r="AZ21" s="265"/>
      <c r="BA21" s="265"/>
      <c r="BB21" s="265"/>
      <c r="BC21" s="265"/>
      <c r="BD21" s="265"/>
      <c r="BE21" s="265"/>
      <c r="BF21" s="1193"/>
      <c r="BG21" s="265"/>
      <c r="BH21" s="265"/>
      <c r="BI21" s="265"/>
      <c r="BJ21" s="265"/>
      <c r="BK21" s="265"/>
      <c r="BL21" s="265"/>
      <c r="BM21" s="265"/>
      <c r="BN21" s="265"/>
      <c r="BO21" s="265"/>
      <c r="BP21" s="265"/>
      <c r="BQ21" s="265"/>
      <c r="BR21" s="1193"/>
      <c r="BS21" s="265"/>
      <c r="BT21" s="265"/>
      <c r="BU21" s="265"/>
      <c r="BV21" s="265"/>
      <c r="BW21" s="265"/>
      <c r="BX21" s="265"/>
      <c r="BY21" s="265"/>
      <c r="BZ21" s="265"/>
      <c r="CA21" s="265"/>
      <c r="CB21" s="265"/>
      <c r="CC21" s="265"/>
      <c r="CD21" s="1193"/>
      <c r="CE21" s="265"/>
      <c r="CF21" s="265"/>
      <c r="CG21" s="265"/>
      <c r="CH21" s="265"/>
      <c r="CI21" s="265"/>
      <c r="CJ21" s="265"/>
      <c r="CK21" s="265"/>
      <c r="CL21" s="265"/>
      <c r="CM21" s="265"/>
      <c r="CN21" s="265"/>
      <c r="CO21" s="265"/>
      <c r="CP21" s="1193"/>
      <c r="CQ21" s="265"/>
      <c r="CR21" s="265"/>
      <c r="CS21" s="265"/>
      <c r="CT21" s="265"/>
      <c r="CU21" s="265"/>
      <c r="CV21" s="265"/>
      <c r="CW21" s="265"/>
      <c r="CX21" s="265"/>
      <c r="CY21" s="265"/>
      <c r="CZ21" s="265"/>
      <c r="DA21" s="265"/>
      <c r="DB21" s="1193"/>
      <c r="DC21" s="265"/>
      <c r="DD21" s="266"/>
      <c r="DE21" s="263"/>
      <c r="MM21" s="1194"/>
    </row>
    <row r="22" spans="1:351" ht="17.25" x14ac:dyDescent="0.15">
      <c r="B22" s="267"/>
      <c r="MM22" s="1194"/>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1195"/>
      <c r="DD40" s="1195"/>
      <c r="DE40" s="263"/>
    </row>
    <row r="41" spans="2:109" ht="17.25" x14ac:dyDescent="0.15">
      <c r="B41" s="264" t="s">
        <v>627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1196"/>
      <c r="I42" s="1197"/>
      <c r="J42" s="1197"/>
      <c r="K42" s="1197"/>
      <c r="AM42" s="1196"/>
      <c r="AN42" s="1196" t="s">
        <v>628</v>
      </c>
      <c r="AP42" s="1197"/>
      <c r="AQ42" s="1197"/>
      <c r="AR42" s="1197"/>
      <c r="AY42" s="1196"/>
      <c r="BA42" s="1197"/>
      <c r="BB42" s="1197"/>
      <c r="BC42" s="1197"/>
      <c r="BK42" s="1196"/>
      <c r="BM42" s="1197"/>
      <c r="BN42" s="1197"/>
      <c r="BO42" s="1197"/>
      <c r="BW42" s="1196"/>
      <c r="BY42" s="1197"/>
      <c r="BZ42" s="1197"/>
      <c r="CA42" s="1197"/>
      <c r="CI42" s="1196"/>
      <c r="CK42" s="1197"/>
      <c r="CL42" s="1197"/>
      <c r="CM42" s="1197"/>
      <c r="CU42" s="1196"/>
      <c r="CW42" s="1197"/>
      <c r="CX42" s="1197"/>
      <c r="CY42" s="1197"/>
    </row>
    <row r="43" spans="2:109" ht="13.5" customHeight="1" x14ac:dyDescent="0.15">
      <c r="B43" s="267"/>
      <c r="AN43" s="1198" t="s">
        <v>629</v>
      </c>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c r="BI43" s="1199"/>
      <c r="BJ43" s="1199"/>
      <c r="BK43" s="1199"/>
      <c r="BL43" s="1199"/>
      <c r="BM43" s="1199"/>
      <c r="BN43" s="1199"/>
      <c r="BO43" s="1199"/>
      <c r="BP43" s="1199"/>
      <c r="BQ43" s="1199"/>
      <c r="BR43" s="1199"/>
      <c r="BS43" s="1199"/>
      <c r="BT43" s="1199"/>
      <c r="BU43" s="1199"/>
      <c r="BV43" s="1199"/>
      <c r="BW43" s="1199"/>
      <c r="BX43" s="1199"/>
      <c r="BY43" s="1199"/>
      <c r="BZ43" s="1199"/>
      <c r="CA43" s="1199"/>
      <c r="CB43" s="1199"/>
      <c r="CC43" s="1199"/>
      <c r="CD43" s="1199"/>
      <c r="CE43" s="1199"/>
      <c r="CF43" s="1199"/>
      <c r="CG43" s="1199"/>
      <c r="CH43" s="1199"/>
      <c r="CI43" s="1199"/>
      <c r="CJ43" s="1199"/>
      <c r="CK43" s="1199"/>
      <c r="CL43" s="1199"/>
      <c r="CM43" s="1199"/>
      <c r="CN43" s="1199"/>
      <c r="CO43" s="1199"/>
      <c r="CP43" s="1199"/>
      <c r="CQ43" s="1199"/>
      <c r="CR43" s="1199"/>
      <c r="CS43" s="1199"/>
      <c r="CT43" s="1199"/>
      <c r="CU43" s="1199"/>
      <c r="CV43" s="1199"/>
      <c r="CW43" s="1199"/>
      <c r="CX43" s="1199"/>
      <c r="CY43" s="1199"/>
      <c r="CZ43" s="1199"/>
      <c r="DA43" s="1199"/>
      <c r="DB43" s="1199"/>
      <c r="DC43" s="1200"/>
    </row>
    <row r="44" spans="2:109" x14ac:dyDescent="0.15">
      <c r="B44" s="267"/>
      <c r="AN44" s="1201"/>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c r="BK44" s="1202"/>
      <c r="BL44" s="1202"/>
      <c r="BM44" s="1202"/>
      <c r="BN44" s="1202"/>
      <c r="BO44" s="1202"/>
      <c r="BP44" s="1202"/>
      <c r="BQ44" s="1202"/>
      <c r="BR44" s="1202"/>
      <c r="BS44" s="1202"/>
      <c r="BT44" s="1202"/>
      <c r="BU44" s="1202"/>
      <c r="BV44" s="1202"/>
      <c r="BW44" s="1202"/>
      <c r="BX44" s="1202"/>
      <c r="BY44" s="1202"/>
      <c r="BZ44" s="1202"/>
      <c r="CA44" s="1202"/>
      <c r="CB44" s="1202"/>
      <c r="CC44" s="1202"/>
      <c r="CD44" s="1202"/>
      <c r="CE44" s="1202"/>
      <c r="CF44" s="1202"/>
      <c r="CG44" s="1202"/>
      <c r="CH44" s="1202"/>
      <c r="CI44" s="1202"/>
      <c r="CJ44" s="1202"/>
      <c r="CK44" s="1202"/>
      <c r="CL44" s="1202"/>
      <c r="CM44" s="1202"/>
      <c r="CN44" s="1202"/>
      <c r="CO44" s="1202"/>
      <c r="CP44" s="1202"/>
      <c r="CQ44" s="1202"/>
      <c r="CR44" s="1202"/>
      <c r="CS44" s="1202"/>
      <c r="CT44" s="1202"/>
      <c r="CU44" s="1202"/>
      <c r="CV44" s="1202"/>
      <c r="CW44" s="1202"/>
      <c r="CX44" s="1202"/>
      <c r="CY44" s="1202"/>
      <c r="CZ44" s="1202"/>
      <c r="DA44" s="1202"/>
      <c r="DB44" s="1202"/>
      <c r="DC44" s="1203"/>
    </row>
    <row r="45" spans="2:109" x14ac:dyDescent="0.15">
      <c r="B45" s="267"/>
      <c r="AN45" s="1201"/>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c r="BK45" s="1202"/>
      <c r="BL45" s="1202"/>
      <c r="BM45" s="1202"/>
      <c r="BN45" s="1202"/>
      <c r="BO45" s="1202"/>
      <c r="BP45" s="1202"/>
      <c r="BQ45" s="1202"/>
      <c r="BR45" s="1202"/>
      <c r="BS45" s="1202"/>
      <c r="BT45" s="1202"/>
      <c r="BU45" s="1202"/>
      <c r="BV45" s="1202"/>
      <c r="BW45" s="1202"/>
      <c r="BX45" s="1202"/>
      <c r="BY45" s="1202"/>
      <c r="BZ45" s="1202"/>
      <c r="CA45" s="1202"/>
      <c r="CB45" s="1202"/>
      <c r="CC45" s="1202"/>
      <c r="CD45" s="1202"/>
      <c r="CE45" s="1202"/>
      <c r="CF45" s="1202"/>
      <c r="CG45" s="1202"/>
      <c r="CH45" s="1202"/>
      <c r="CI45" s="1202"/>
      <c r="CJ45" s="1202"/>
      <c r="CK45" s="1202"/>
      <c r="CL45" s="1202"/>
      <c r="CM45" s="1202"/>
      <c r="CN45" s="1202"/>
      <c r="CO45" s="1202"/>
      <c r="CP45" s="1202"/>
      <c r="CQ45" s="1202"/>
      <c r="CR45" s="1202"/>
      <c r="CS45" s="1202"/>
      <c r="CT45" s="1202"/>
      <c r="CU45" s="1202"/>
      <c r="CV45" s="1202"/>
      <c r="CW45" s="1202"/>
      <c r="CX45" s="1202"/>
      <c r="CY45" s="1202"/>
      <c r="CZ45" s="1202"/>
      <c r="DA45" s="1202"/>
      <c r="DB45" s="1202"/>
      <c r="DC45" s="1203"/>
    </row>
    <row r="46" spans="2:109" x14ac:dyDescent="0.15">
      <c r="B46" s="267"/>
      <c r="AN46" s="1201"/>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c r="BK46" s="1202"/>
      <c r="BL46" s="1202"/>
      <c r="BM46" s="1202"/>
      <c r="BN46" s="1202"/>
      <c r="BO46" s="1202"/>
      <c r="BP46" s="1202"/>
      <c r="BQ46" s="1202"/>
      <c r="BR46" s="1202"/>
      <c r="BS46" s="1202"/>
      <c r="BT46" s="1202"/>
      <c r="BU46" s="1202"/>
      <c r="BV46" s="1202"/>
      <c r="BW46" s="1202"/>
      <c r="BX46" s="1202"/>
      <c r="BY46" s="1202"/>
      <c r="BZ46" s="1202"/>
      <c r="CA46" s="1202"/>
      <c r="CB46" s="1202"/>
      <c r="CC46" s="1202"/>
      <c r="CD46" s="1202"/>
      <c r="CE46" s="1202"/>
      <c r="CF46" s="1202"/>
      <c r="CG46" s="1202"/>
      <c r="CH46" s="1202"/>
      <c r="CI46" s="1202"/>
      <c r="CJ46" s="1202"/>
      <c r="CK46" s="1202"/>
      <c r="CL46" s="1202"/>
      <c r="CM46" s="1202"/>
      <c r="CN46" s="1202"/>
      <c r="CO46" s="1202"/>
      <c r="CP46" s="1202"/>
      <c r="CQ46" s="1202"/>
      <c r="CR46" s="1202"/>
      <c r="CS46" s="1202"/>
      <c r="CT46" s="1202"/>
      <c r="CU46" s="1202"/>
      <c r="CV46" s="1202"/>
      <c r="CW46" s="1202"/>
      <c r="CX46" s="1202"/>
      <c r="CY46" s="1202"/>
      <c r="CZ46" s="1202"/>
      <c r="DA46" s="1202"/>
      <c r="DB46" s="1202"/>
      <c r="DC46" s="1203"/>
    </row>
    <row r="47" spans="2:109" x14ac:dyDescent="0.15">
      <c r="B47" s="267"/>
      <c r="AN47" s="1204"/>
      <c r="AO47" s="1205"/>
      <c r="AP47" s="1205"/>
      <c r="AQ47" s="1205"/>
      <c r="AR47" s="1205"/>
      <c r="AS47" s="1205"/>
      <c r="AT47" s="1205"/>
      <c r="AU47" s="1205"/>
      <c r="AV47" s="1205"/>
      <c r="AW47" s="1205"/>
      <c r="AX47" s="1205"/>
      <c r="AY47" s="1205"/>
      <c r="AZ47" s="1205"/>
      <c r="BA47" s="1205"/>
      <c r="BB47" s="1205"/>
      <c r="BC47" s="1205"/>
      <c r="BD47" s="1205"/>
      <c r="BE47" s="1205"/>
      <c r="BF47" s="1205"/>
      <c r="BG47" s="1205"/>
      <c r="BH47" s="1205"/>
      <c r="BI47" s="1205"/>
      <c r="BJ47" s="1205"/>
      <c r="BK47" s="1205"/>
      <c r="BL47" s="1205"/>
      <c r="BM47" s="1205"/>
      <c r="BN47" s="1205"/>
      <c r="BO47" s="1205"/>
      <c r="BP47" s="1205"/>
      <c r="BQ47" s="1205"/>
      <c r="BR47" s="1205"/>
      <c r="BS47" s="1205"/>
      <c r="BT47" s="1205"/>
      <c r="BU47" s="1205"/>
      <c r="BV47" s="1205"/>
      <c r="BW47" s="1205"/>
      <c r="BX47" s="1205"/>
      <c r="BY47" s="1205"/>
      <c r="BZ47" s="1205"/>
      <c r="CA47" s="1205"/>
      <c r="CB47" s="1205"/>
      <c r="CC47" s="1205"/>
      <c r="CD47" s="1205"/>
      <c r="CE47" s="1205"/>
      <c r="CF47" s="1205"/>
      <c r="CG47" s="1205"/>
      <c r="CH47" s="1205"/>
      <c r="CI47" s="1205"/>
      <c r="CJ47" s="1205"/>
      <c r="CK47" s="1205"/>
      <c r="CL47" s="1205"/>
      <c r="CM47" s="1205"/>
      <c r="CN47" s="1205"/>
      <c r="CO47" s="1205"/>
      <c r="CP47" s="1205"/>
      <c r="CQ47" s="1205"/>
      <c r="CR47" s="1205"/>
      <c r="CS47" s="1205"/>
      <c r="CT47" s="1205"/>
      <c r="CU47" s="1205"/>
      <c r="CV47" s="1205"/>
      <c r="CW47" s="1205"/>
      <c r="CX47" s="1205"/>
      <c r="CY47" s="1205"/>
      <c r="CZ47" s="1205"/>
      <c r="DA47" s="1205"/>
      <c r="DB47" s="1205"/>
      <c r="DC47" s="1206"/>
    </row>
    <row r="48" spans="2:109" x14ac:dyDescent="0.15">
      <c r="B48" s="267"/>
      <c r="H48" s="1207"/>
      <c r="I48" s="1207"/>
      <c r="J48" s="1207"/>
      <c r="AN48" s="1207"/>
      <c r="AO48" s="1207"/>
      <c r="AP48" s="1207"/>
      <c r="AZ48" s="1207"/>
      <c r="BA48" s="1207"/>
      <c r="BB48" s="1207"/>
      <c r="BL48" s="1207"/>
      <c r="BM48" s="1207"/>
      <c r="BN48" s="1207"/>
      <c r="BX48" s="1207"/>
      <c r="BY48" s="1207"/>
      <c r="BZ48" s="1207"/>
      <c r="CJ48" s="1207"/>
      <c r="CK48" s="1207"/>
      <c r="CL48" s="1207"/>
      <c r="CV48" s="1207"/>
      <c r="CW48" s="1207"/>
      <c r="CX48" s="1207"/>
    </row>
    <row r="49" spans="1:109" x14ac:dyDescent="0.15">
      <c r="B49" s="267"/>
      <c r="AN49" s="263" t="s">
        <v>630</v>
      </c>
    </row>
    <row r="50" spans="1:109" x14ac:dyDescent="0.15">
      <c r="B50" s="267"/>
      <c r="G50" s="1208"/>
      <c r="H50" s="1208"/>
      <c r="I50" s="1208"/>
      <c r="J50" s="1208"/>
      <c r="K50" s="1209"/>
      <c r="L50" s="1209"/>
      <c r="M50" s="1210"/>
      <c r="N50" s="1210"/>
      <c r="AN50" s="1211"/>
      <c r="AO50" s="1212"/>
      <c r="AP50" s="1212"/>
      <c r="AQ50" s="1212"/>
      <c r="AR50" s="1212"/>
      <c r="AS50" s="1212"/>
      <c r="AT50" s="1212"/>
      <c r="AU50" s="1212"/>
      <c r="AV50" s="1212"/>
      <c r="AW50" s="1212"/>
      <c r="AX50" s="1212"/>
      <c r="AY50" s="1212"/>
      <c r="AZ50" s="1212"/>
      <c r="BA50" s="1212"/>
      <c r="BB50" s="1212"/>
      <c r="BC50" s="1212"/>
      <c r="BD50" s="1212"/>
      <c r="BE50" s="1212"/>
      <c r="BF50" s="1212"/>
      <c r="BG50" s="1212"/>
      <c r="BH50" s="1212"/>
      <c r="BI50" s="1212"/>
      <c r="BJ50" s="1212"/>
      <c r="BK50" s="1212"/>
      <c r="BL50" s="1212"/>
      <c r="BM50" s="1212"/>
      <c r="BN50" s="1212"/>
      <c r="BO50" s="1213"/>
      <c r="BP50" s="1214" t="s">
        <v>568</v>
      </c>
      <c r="BQ50" s="1214"/>
      <c r="BR50" s="1214"/>
      <c r="BS50" s="1214"/>
      <c r="BT50" s="1214"/>
      <c r="BU50" s="1214"/>
      <c r="BV50" s="1214"/>
      <c r="BW50" s="1214"/>
      <c r="BX50" s="1214" t="s">
        <v>569</v>
      </c>
      <c r="BY50" s="1214"/>
      <c r="BZ50" s="1214"/>
      <c r="CA50" s="1214"/>
      <c r="CB50" s="1214"/>
      <c r="CC50" s="1214"/>
      <c r="CD50" s="1214"/>
      <c r="CE50" s="1214"/>
      <c r="CF50" s="1214" t="s">
        <v>570</v>
      </c>
      <c r="CG50" s="1214"/>
      <c r="CH50" s="1214"/>
      <c r="CI50" s="1214"/>
      <c r="CJ50" s="1214"/>
      <c r="CK50" s="1214"/>
      <c r="CL50" s="1214"/>
      <c r="CM50" s="1214"/>
      <c r="CN50" s="1214" t="s">
        <v>571</v>
      </c>
      <c r="CO50" s="1214"/>
      <c r="CP50" s="1214"/>
      <c r="CQ50" s="1214"/>
      <c r="CR50" s="1214"/>
      <c r="CS50" s="1214"/>
      <c r="CT50" s="1214"/>
      <c r="CU50" s="1214"/>
      <c r="CV50" s="1214" t="s">
        <v>572</v>
      </c>
      <c r="CW50" s="1214"/>
      <c r="CX50" s="1214"/>
      <c r="CY50" s="1214"/>
      <c r="CZ50" s="1214"/>
      <c r="DA50" s="1214"/>
      <c r="DB50" s="1214"/>
      <c r="DC50" s="1214"/>
    </row>
    <row r="51" spans="1:109" ht="13.5" customHeight="1" x14ac:dyDescent="0.15">
      <c r="B51" s="267"/>
      <c r="G51" s="1215"/>
      <c r="H51" s="1215"/>
      <c r="I51" s="1216"/>
      <c r="J51" s="1216"/>
      <c r="K51" s="1217"/>
      <c r="L51" s="1217"/>
      <c r="M51" s="1217"/>
      <c r="N51" s="1217"/>
      <c r="AM51" s="1207"/>
      <c r="AN51" s="1218" t="s">
        <v>631</v>
      </c>
      <c r="AO51" s="1218"/>
      <c r="AP51" s="1218"/>
      <c r="AQ51" s="1218"/>
      <c r="AR51" s="1218"/>
      <c r="AS51" s="1218"/>
      <c r="AT51" s="1218"/>
      <c r="AU51" s="1218"/>
      <c r="AV51" s="1218"/>
      <c r="AW51" s="1218"/>
      <c r="AX51" s="1218"/>
      <c r="AY51" s="1218"/>
      <c r="AZ51" s="1218"/>
      <c r="BA51" s="1218"/>
      <c r="BB51" s="1218" t="s">
        <v>632</v>
      </c>
      <c r="BC51" s="1218"/>
      <c r="BD51" s="1218"/>
      <c r="BE51" s="1218"/>
      <c r="BF51" s="1218"/>
      <c r="BG51" s="1218"/>
      <c r="BH51" s="1218"/>
      <c r="BI51" s="1218"/>
      <c r="BJ51" s="1218"/>
      <c r="BK51" s="1218"/>
      <c r="BL51" s="1218"/>
      <c r="BM51" s="1218"/>
      <c r="BN51" s="1218"/>
      <c r="BO51" s="1218"/>
      <c r="BP51" s="1219">
        <v>68.599999999999994</v>
      </c>
      <c r="BQ51" s="1219"/>
      <c r="BR51" s="1219"/>
      <c r="BS51" s="1219"/>
      <c r="BT51" s="1219"/>
      <c r="BU51" s="1219"/>
      <c r="BV51" s="1219"/>
      <c r="BW51" s="1219"/>
      <c r="BX51" s="1219">
        <v>64.2</v>
      </c>
      <c r="BY51" s="1219"/>
      <c r="BZ51" s="1219"/>
      <c r="CA51" s="1219"/>
      <c r="CB51" s="1219"/>
      <c r="CC51" s="1219"/>
      <c r="CD51" s="1219"/>
      <c r="CE51" s="1219"/>
      <c r="CF51" s="1219">
        <v>60.6</v>
      </c>
      <c r="CG51" s="1219"/>
      <c r="CH51" s="1219"/>
      <c r="CI51" s="1219"/>
      <c r="CJ51" s="1219"/>
      <c r="CK51" s="1219"/>
      <c r="CL51" s="1219"/>
      <c r="CM51" s="1219"/>
      <c r="CN51" s="1219">
        <v>63</v>
      </c>
      <c r="CO51" s="1219"/>
      <c r="CP51" s="1219"/>
      <c r="CQ51" s="1219"/>
      <c r="CR51" s="1219"/>
      <c r="CS51" s="1219"/>
      <c r="CT51" s="1219"/>
      <c r="CU51" s="1219"/>
      <c r="CV51" s="1219">
        <v>59.5</v>
      </c>
      <c r="CW51" s="1219"/>
      <c r="CX51" s="1219"/>
      <c r="CY51" s="1219"/>
      <c r="CZ51" s="1219"/>
      <c r="DA51" s="1219"/>
      <c r="DB51" s="1219"/>
      <c r="DC51" s="1219"/>
    </row>
    <row r="52" spans="1:109" x14ac:dyDescent="0.15">
      <c r="B52" s="267"/>
      <c r="G52" s="1215"/>
      <c r="H52" s="1215"/>
      <c r="I52" s="1216"/>
      <c r="J52" s="1216"/>
      <c r="K52" s="1217"/>
      <c r="L52" s="1217"/>
      <c r="M52" s="1217"/>
      <c r="N52" s="1217"/>
      <c r="AM52" s="1207"/>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1197"/>
      <c r="B53" s="267"/>
      <c r="G53" s="1215"/>
      <c r="H53" s="1215"/>
      <c r="I53" s="1208"/>
      <c r="J53" s="1208"/>
      <c r="K53" s="1217"/>
      <c r="L53" s="1217"/>
      <c r="M53" s="1217"/>
      <c r="N53" s="1217"/>
      <c r="AM53" s="1207"/>
      <c r="AN53" s="1218"/>
      <c r="AO53" s="1218"/>
      <c r="AP53" s="1218"/>
      <c r="AQ53" s="1218"/>
      <c r="AR53" s="1218"/>
      <c r="AS53" s="1218"/>
      <c r="AT53" s="1218"/>
      <c r="AU53" s="1218"/>
      <c r="AV53" s="1218"/>
      <c r="AW53" s="1218"/>
      <c r="AX53" s="1218"/>
      <c r="AY53" s="1218"/>
      <c r="AZ53" s="1218"/>
      <c r="BA53" s="1218"/>
      <c r="BB53" s="1218" t="s">
        <v>633</v>
      </c>
      <c r="BC53" s="1218"/>
      <c r="BD53" s="1218"/>
      <c r="BE53" s="1218"/>
      <c r="BF53" s="1218"/>
      <c r="BG53" s="1218"/>
      <c r="BH53" s="1218"/>
      <c r="BI53" s="1218"/>
      <c r="BJ53" s="1218"/>
      <c r="BK53" s="1218"/>
      <c r="BL53" s="1218"/>
      <c r="BM53" s="1218"/>
      <c r="BN53" s="1218"/>
      <c r="BO53" s="1218"/>
      <c r="BP53" s="1219">
        <v>56.6</v>
      </c>
      <c r="BQ53" s="1219"/>
      <c r="BR53" s="1219"/>
      <c r="BS53" s="1219"/>
      <c r="BT53" s="1219"/>
      <c r="BU53" s="1219"/>
      <c r="BV53" s="1219"/>
      <c r="BW53" s="1219"/>
      <c r="BX53" s="1219">
        <v>58.2</v>
      </c>
      <c r="BY53" s="1219"/>
      <c r="BZ53" s="1219"/>
      <c r="CA53" s="1219"/>
      <c r="CB53" s="1219"/>
      <c r="CC53" s="1219"/>
      <c r="CD53" s="1219"/>
      <c r="CE53" s="1219"/>
      <c r="CF53" s="1219">
        <v>59.6</v>
      </c>
      <c r="CG53" s="1219"/>
      <c r="CH53" s="1219"/>
      <c r="CI53" s="1219"/>
      <c r="CJ53" s="1219"/>
      <c r="CK53" s="1219"/>
      <c r="CL53" s="1219"/>
      <c r="CM53" s="1219"/>
      <c r="CN53" s="1219">
        <v>60.8</v>
      </c>
      <c r="CO53" s="1219"/>
      <c r="CP53" s="1219"/>
      <c r="CQ53" s="1219"/>
      <c r="CR53" s="1219"/>
      <c r="CS53" s="1219"/>
      <c r="CT53" s="1219"/>
      <c r="CU53" s="1219"/>
      <c r="CV53" s="1219">
        <v>62.1</v>
      </c>
      <c r="CW53" s="1219"/>
      <c r="CX53" s="1219"/>
      <c r="CY53" s="1219"/>
      <c r="CZ53" s="1219"/>
      <c r="DA53" s="1219"/>
      <c r="DB53" s="1219"/>
      <c r="DC53" s="1219"/>
    </row>
    <row r="54" spans="1:109" x14ac:dyDescent="0.15">
      <c r="A54" s="1197"/>
      <c r="B54" s="267"/>
      <c r="G54" s="1215"/>
      <c r="H54" s="1215"/>
      <c r="I54" s="1208"/>
      <c r="J54" s="1208"/>
      <c r="K54" s="1217"/>
      <c r="L54" s="1217"/>
      <c r="M54" s="1217"/>
      <c r="N54" s="1217"/>
      <c r="AM54" s="1207"/>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1197"/>
      <c r="B55" s="267"/>
      <c r="G55" s="1208"/>
      <c r="H55" s="1208"/>
      <c r="I55" s="1208"/>
      <c r="J55" s="1208"/>
      <c r="K55" s="1217"/>
      <c r="L55" s="1217"/>
      <c r="M55" s="1217"/>
      <c r="N55" s="1217"/>
      <c r="AN55" s="1214" t="s">
        <v>634</v>
      </c>
      <c r="AO55" s="1214"/>
      <c r="AP55" s="1214"/>
      <c r="AQ55" s="1214"/>
      <c r="AR55" s="1214"/>
      <c r="AS55" s="1214"/>
      <c r="AT55" s="1214"/>
      <c r="AU55" s="1214"/>
      <c r="AV55" s="1214"/>
      <c r="AW55" s="1214"/>
      <c r="AX55" s="1214"/>
      <c r="AY55" s="1214"/>
      <c r="AZ55" s="1214"/>
      <c r="BA55" s="1214"/>
      <c r="BB55" s="1218" t="s">
        <v>632</v>
      </c>
      <c r="BC55" s="1218"/>
      <c r="BD55" s="1218"/>
      <c r="BE55" s="1218"/>
      <c r="BF55" s="1218"/>
      <c r="BG55" s="1218"/>
      <c r="BH55" s="1218"/>
      <c r="BI55" s="1218"/>
      <c r="BJ55" s="1218"/>
      <c r="BK55" s="1218"/>
      <c r="BL55" s="1218"/>
      <c r="BM55" s="1218"/>
      <c r="BN55" s="1218"/>
      <c r="BO55" s="1218"/>
      <c r="BP55" s="1219">
        <v>38.9</v>
      </c>
      <c r="BQ55" s="1219"/>
      <c r="BR55" s="1219"/>
      <c r="BS55" s="1219"/>
      <c r="BT55" s="1219"/>
      <c r="BU55" s="1219"/>
      <c r="BV55" s="1219"/>
      <c r="BW55" s="1219"/>
      <c r="BX55" s="1219">
        <v>37.6</v>
      </c>
      <c r="BY55" s="1219"/>
      <c r="BZ55" s="1219"/>
      <c r="CA55" s="1219"/>
      <c r="CB55" s="1219"/>
      <c r="CC55" s="1219"/>
      <c r="CD55" s="1219"/>
      <c r="CE55" s="1219"/>
      <c r="CF55" s="1219">
        <v>34</v>
      </c>
      <c r="CG55" s="1219"/>
      <c r="CH55" s="1219"/>
      <c r="CI55" s="1219"/>
      <c r="CJ55" s="1219"/>
      <c r="CK55" s="1219"/>
      <c r="CL55" s="1219"/>
      <c r="CM55" s="1219"/>
      <c r="CN55" s="1219">
        <v>33.9</v>
      </c>
      <c r="CO55" s="1219"/>
      <c r="CP55" s="1219"/>
      <c r="CQ55" s="1219"/>
      <c r="CR55" s="1219"/>
      <c r="CS55" s="1219"/>
      <c r="CT55" s="1219"/>
      <c r="CU55" s="1219"/>
      <c r="CV55" s="1219">
        <v>31.5</v>
      </c>
      <c r="CW55" s="1219"/>
      <c r="CX55" s="1219"/>
      <c r="CY55" s="1219"/>
      <c r="CZ55" s="1219"/>
      <c r="DA55" s="1219"/>
      <c r="DB55" s="1219"/>
      <c r="DC55" s="1219"/>
    </row>
    <row r="56" spans="1:109" x14ac:dyDescent="0.15">
      <c r="A56" s="1197"/>
      <c r="B56" s="267"/>
      <c r="G56" s="1208"/>
      <c r="H56" s="1208"/>
      <c r="I56" s="1208"/>
      <c r="J56" s="1208"/>
      <c r="K56" s="1217"/>
      <c r="L56" s="1217"/>
      <c r="M56" s="1217"/>
      <c r="N56" s="1217"/>
      <c r="AN56" s="1214"/>
      <c r="AO56" s="1214"/>
      <c r="AP56" s="1214"/>
      <c r="AQ56" s="1214"/>
      <c r="AR56" s="1214"/>
      <c r="AS56" s="1214"/>
      <c r="AT56" s="1214"/>
      <c r="AU56" s="1214"/>
      <c r="AV56" s="1214"/>
      <c r="AW56" s="1214"/>
      <c r="AX56" s="1214"/>
      <c r="AY56" s="1214"/>
      <c r="AZ56" s="1214"/>
      <c r="BA56" s="1214"/>
      <c r="BB56" s="1218"/>
      <c r="BC56" s="1218"/>
      <c r="BD56" s="1218"/>
      <c r="BE56" s="1218"/>
      <c r="BF56" s="1218"/>
      <c r="BG56" s="1218"/>
      <c r="BH56" s="1218"/>
      <c r="BI56" s="1218"/>
      <c r="BJ56" s="1218"/>
      <c r="BK56" s="1218"/>
      <c r="BL56" s="1218"/>
      <c r="BM56" s="1218"/>
      <c r="BN56" s="1218"/>
      <c r="BO56" s="1218"/>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1197" customFormat="1" x14ac:dyDescent="0.15">
      <c r="B57" s="1220"/>
      <c r="G57" s="1208"/>
      <c r="H57" s="1208"/>
      <c r="I57" s="1221"/>
      <c r="J57" s="1221"/>
      <c r="K57" s="1217"/>
      <c r="L57" s="1217"/>
      <c r="M57" s="1217"/>
      <c r="N57" s="1217"/>
      <c r="AM57" s="263"/>
      <c r="AN57" s="1214"/>
      <c r="AO57" s="1214"/>
      <c r="AP57" s="1214"/>
      <c r="AQ57" s="1214"/>
      <c r="AR57" s="1214"/>
      <c r="AS57" s="1214"/>
      <c r="AT57" s="1214"/>
      <c r="AU57" s="1214"/>
      <c r="AV57" s="1214"/>
      <c r="AW57" s="1214"/>
      <c r="AX57" s="1214"/>
      <c r="AY57" s="1214"/>
      <c r="AZ57" s="1214"/>
      <c r="BA57" s="1214"/>
      <c r="BB57" s="1218" t="s">
        <v>633</v>
      </c>
      <c r="BC57" s="1218"/>
      <c r="BD57" s="1218"/>
      <c r="BE57" s="1218"/>
      <c r="BF57" s="1218"/>
      <c r="BG57" s="1218"/>
      <c r="BH57" s="1218"/>
      <c r="BI57" s="1218"/>
      <c r="BJ57" s="1218"/>
      <c r="BK57" s="1218"/>
      <c r="BL57" s="1218"/>
      <c r="BM57" s="1218"/>
      <c r="BN57" s="1218"/>
      <c r="BO57" s="1218"/>
      <c r="BP57" s="1219">
        <v>59.3</v>
      </c>
      <c r="BQ57" s="1219"/>
      <c r="BR57" s="1219"/>
      <c r="BS57" s="1219"/>
      <c r="BT57" s="1219"/>
      <c r="BU57" s="1219"/>
      <c r="BV57" s="1219"/>
      <c r="BW57" s="1219"/>
      <c r="BX57" s="1219">
        <v>60</v>
      </c>
      <c r="BY57" s="1219"/>
      <c r="BZ57" s="1219"/>
      <c r="CA57" s="1219"/>
      <c r="CB57" s="1219"/>
      <c r="CC57" s="1219"/>
      <c r="CD57" s="1219"/>
      <c r="CE57" s="1219"/>
      <c r="CF57" s="1219">
        <v>61.1</v>
      </c>
      <c r="CG57" s="1219"/>
      <c r="CH57" s="1219"/>
      <c r="CI57" s="1219"/>
      <c r="CJ57" s="1219"/>
      <c r="CK57" s="1219"/>
      <c r="CL57" s="1219"/>
      <c r="CM57" s="1219"/>
      <c r="CN57" s="1219">
        <v>61.9</v>
      </c>
      <c r="CO57" s="1219"/>
      <c r="CP57" s="1219"/>
      <c r="CQ57" s="1219"/>
      <c r="CR57" s="1219"/>
      <c r="CS57" s="1219"/>
      <c r="CT57" s="1219"/>
      <c r="CU57" s="1219"/>
      <c r="CV57" s="1219">
        <v>62.6</v>
      </c>
      <c r="CW57" s="1219"/>
      <c r="CX57" s="1219"/>
      <c r="CY57" s="1219"/>
      <c r="CZ57" s="1219"/>
      <c r="DA57" s="1219"/>
      <c r="DB57" s="1219"/>
      <c r="DC57" s="1219"/>
      <c r="DD57" s="1222"/>
      <c r="DE57" s="1220"/>
    </row>
    <row r="58" spans="1:109" s="1197" customFormat="1" x14ac:dyDescent="0.15">
      <c r="A58" s="263"/>
      <c r="B58" s="1220"/>
      <c r="G58" s="1208"/>
      <c r="H58" s="1208"/>
      <c r="I58" s="1221"/>
      <c r="J58" s="1221"/>
      <c r="K58" s="1217"/>
      <c r="L58" s="1217"/>
      <c r="M58" s="1217"/>
      <c r="N58" s="1217"/>
      <c r="AM58" s="263"/>
      <c r="AN58" s="1214"/>
      <c r="AO58" s="1214"/>
      <c r="AP58" s="1214"/>
      <c r="AQ58" s="1214"/>
      <c r="AR58" s="1214"/>
      <c r="AS58" s="1214"/>
      <c r="AT58" s="1214"/>
      <c r="AU58" s="1214"/>
      <c r="AV58" s="1214"/>
      <c r="AW58" s="1214"/>
      <c r="AX58" s="1214"/>
      <c r="AY58" s="1214"/>
      <c r="AZ58" s="1214"/>
      <c r="BA58" s="1214"/>
      <c r="BB58" s="1218"/>
      <c r="BC58" s="1218"/>
      <c r="BD58" s="1218"/>
      <c r="BE58" s="1218"/>
      <c r="BF58" s="1218"/>
      <c r="BG58" s="1218"/>
      <c r="BH58" s="1218"/>
      <c r="BI58" s="1218"/>
      <c r="BJ58" s="1218"/>
      <c r="BK58" s="1218"/>
      <c r="BL58" s="1218"/>
      <c r="BM58" s="1218"/>
      <c r="BN58" s="1218"/>
      <c r="BO58" s="1218"/>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22"/>
      <c r="DE58" s="1220"/>
    </row>
    <row r="59" spans="1:109" s="1197" customFormat="1" x14ac:dyDescent="0.15">
      <c r="A59" s="263"/>
      <c r="B59" s="1220"/>
      <c r="K59" s="1223"/>
      <c r="L59" s="1223"/>
      <c r="M59" s="1223"/>
      <c r="N59" s="1223"/>
      <c r="AQ59" s="1223"/>
      <c r="AR59" s="1223"/>
      <c r="AS59" s="1223"/>
      <c r="AT59" s="1223"/>
      <c r="BC59" s="1223"/>
      <c r="BD59" s="1223"/>
      <c r="BE59" s="1223"/>
      <c r="BF59" s="1223"/>
      <c r="BO59" s="1223"/>
      <c r="BP59" s="1223"/>
      <c r="BQ59" s="1223"/>
      <c r="BR59" s="1223"/>
      <c r="CA59" s="1223"/>
      <c r="CB59" s="1223"/>
      <c r="CC59" s="1223"/>
      <c r="CD59" s="1223"/>
      <c r="CM59" s="1223"/>
      <c r="CN59" s="1223"/>
      <c r="CO59" s="1223"/>
      <c r="CP59" s="1223"/>
      <c r="CY59" s="1223"/>
      <c r="CZ59" s="1223"/>
      <c r="DA59" s="1223"/>
      <c r="DB59" s="1223"/>
      <c r="DC59" s="1223"/>
      <c r="DD59" s="1222"/>
      <c r="DE59" s="1220"/>
    </row>
    <row r="60" spans="1:109" s="1197" customFormat="1" x14ac:dyDescent="0.15">
      <c r="A60" s="263"/>
      <c r="B60" s="1220"/>
      <c r="K60" s="1223"/>
      <c r="L60" s="1223"/>
      <c r="M60" s="1223"/>
      <c r="N60" s="1223"/>
      <c r="AQ60" s="1223"/>
      <c r="AR60" s="1223"/>
      <c r="AS60" s="1223"/>
      <c r="AT60" s="1223"/>
      <c r="BC60" s="1223"/>
      <c r="BD60" s="1223"/>
      <c r="BE60" s="1223"/>
      <c r="BF60" s="1223"/>
      <c r="BO60" s="1223"/>
      <c r="BP60" s="1223"/>
      <c r="BQ60" s="1223"/>
      <c r="BR60" s="1223"/>
      <c r="CA60" s="1223"/>
      <c r="CB60" s="1223"/>
      <c r="CC60" s="1223"/>
      <c r="CD60" s="1223"/>
      <c r="CM60" s="1223"/>
      <c r="CN60" s="1223"/>
      <c r="CO60" s="1223"/>
      <c r="CP60" s="1223"/>
      <c r="CY60" s="1223"/>
      <c r="CZ60" s="1223"/>
      <c r="DA60" s="1223"/>
      <c r="DB60" s="1223"/>
      <c r="DC60" s="1223"/>
      <c r="DD60" s="1222"/>
      <c r="DE60" s="1220"/>
    </row>
    <row r="61" spans="1:109" s="1197" customFormat="1" x14ac:dyDescent="0.15">
      <c r="A61" s="263"/>
      <c r="B61" s="1224"/>
      <c r="C61" s="1225"/>
      <c r="D61" s="1225"/>
      <c r="E61" s="1225"/>
      <c r="F61" s="1225"/>
      <c r="G61" s="1225"/>
      <c r="H61" s="1225"/>
      <c r="I61" s="1225"/>
      <c r="J61" s="1225"/>
      <c r="K61" s="1225"/>
      <c r="L61" s="1225"/>
      <c r="M61" s="1226"/>
      <c r="N61" s="1226"/>
      <c r="O61" s="1225"/>
      <c r="P61" s="1225"/>
      <c r="Q61" s="1225"/>
      <c r="R61" s="1225"/>
      <c r="S61" s="1225"/>
      <c r="T61" s="1225"/>
      <c r="U61" s="1225"/>
      <c r="V61" s="1225"/>
      <c r="W61" s="1225"/>
      <c r="X61" s="1225"/>
      <c r="Y61" s="1225"/>
      <c r="Z61" s="1225"/>
      <c r="AA61" s="1225"/>
      <c r="AB61" s="1225"/>
      <c r="AC61" s="1225"/>
      <c r="AD61" s="1225"/>
      <c r="AE61" s="1225"/>
      <c r="AF61" s="1225"/>
      <c r="AG61" s="1225"/>
      <c r="AH61" s="1225"/>
      <c r="AI61" s="1225"/>
      <c r="AJ61" s="1225"/>
      <c r="AK61" s="1225"/>
      <c r="AL61" s="1225"/>
      <c r="AM61" s="1225"/>
      <c r="AN61" s="1225"/>
      <c r="AO61" s="1225"/>
      <c r="AP61" s="1225"/>
      <c r="AQ61" s="1225"/>
      <c r="AR61" s="1225"/>
      <c r="AS61" s="1226"/>
      <c r="AT61" s="1226"/>
      <c r="AU61" s="1225"/>
      <c r="AV61" s="1225"/>
      <c r="AW61" s="1225"/>
      <c r="AX61" s="1225"/>
      <c r="AY61" s="1225"/>
      <c r="AZ61" s="1225"/>
      <c r="BA61" s="1225"/>
      <c r="BB61" s="1225"/>
      <c r="BC61" s="1225"/>
      <c r="BD61" s="1225"/>
      <c r="BE61" s="1226"/>
      <c r="BF61" s="1226"/>
      <c r="BG61" s="1225"/>
      <c r="BH61" s="1225"/>
      <c r="BI61" s="1225"/>
      <c r="BJ61" s="1225"/>
      <c r="BK61" s="1225"/>
      <c r="BL61" s="1225"/>
      <c r="BM61" s="1225"/>
      <c r="BN61" s="1225"/>
      <c r="BO61" s="1225"/>
      <c r="BP61" s="1225"/>
      <c r="BQ61" s="1226"/>
      <c r="BR61" s="1226"/>
      <c r="BS61" s="1225"/>
      <c r="BT61" s="1225"/>
      <c r="BU61" s="1225"/>
      <c r="BV61" s="1225"/>
      <c r="BW61" s="1225"/>
      <c r="BX61" s="1225"/>
      <c r="BY61" s="1225"/>
      <c r="BZ61" s="1225"/>
      <c r="CA61" s="1225"/>
      <c r="CB61" s="1225"/>
      <c r="CC61" s="1226"/>
      <c r="CD61" s="1226"/>
      <c r="CE61" s="1225"/>
      <c r="CF61" s="1225"/>
      <c r="CG61" s="1225"/>
      <c r="CH61" s="1225"/>
      <c r="CI61" s="1225"/>
      <c r="CJ61" s="1225"/>
      <c r="CK61" s="1225"/>
      <c r="CL61" s="1225"/>
      <c r="CM61" s="1225"/>
      <c r="CN61" s="1225"/>
      <c r="CO61" s="1226"/>
      <c r="CP61" s="1226"/>
      <c r="CQ61" s="1225"/>
      <c r="CR61" s="1225"/>
      <c r="CS61" s="1225"/>
      <c r="CT61" s="1225"/>
      <c r="CU61" s="1225"/>
      <c r="CV61" s="1225"/>
      <c r="CW61" s="1225"/>
      <c r="CX61" s="1225"/>
      <c r="CY61" s="1225"/>
      <c r="CZ61" s="1225"/>
      <c r="DA61" s="1226"/>
      <c r="DB61" s="1226"/>
      <c r="DC61" s="1226"/>
      <c r="DD61" s="1227"/>
      <c r="DE61" s="1220"/>
    </row>
    <row r="62" spans="1:109" x14ac:dyDescent="0.15">
      <c r="B62" s="1195"/>
      <c r="C62" s="1195"/>
      <c r="D62" s="1195"/>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195"/>
      <c r="AW62" s="1195"/>
      <c r="AX62" s="1195"/>
      <c r="AY62" s="1195"/>
      <c r="AZ62" s="1195"/>
      <c r="BA62" s="1195"/>
      <c r="BB62" s="1195"/>
      <c r="BC62" s="1195"/>
      <c r="BD62" s="1195"/>
      <c r="BE62" s="1195"/>
      <c r="BF62" s="1195"/>
      <c r="BG62" s="1195"/>
      <c r="BH62" s="1195"/>
      <c r="BI62" s="1195"/>
      <c r="BJ62" s="1195"/>
      <c r="BK62" s="1195"/>
      <c r="BL62" s="1195"/>
      <c r="BM62" s="1195"/>
      <c r="BN62" s="1195"/>
      <c r="BO62" s="1195"/>
      <c r="BP62" s="1195"/>
      <c r="BQ62" s="1195"/>
      <c r="BR62" s="1195"/>
      <c r="BS62" s="1195"/>
      <c r="BT62" s="1195"/>
      <c r="BU62" s="1195"/>
      <c r="BV62" s="1195"/>
      <c r="BW62" s="1195"/>
      <c r="BX62" s="1195"/>
      <c r="BY62" s="1195"/>
      <c r="BZ62" s="1195"/>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195"/>
      <c r="CY62" s="1195"/>
      <c r="CZ62" s="1195"/>
      <c r="DA62" s="1195"/>
      <c r="DB62" s="1195"/>
      <c r="DC62" s="1195"/>
      <c r="DD62" s="1195"/>
      <c r="DE62" s="263"/>
    </row>
    <row r="63" spans="1:109" ht="17.25" x14ac:dyDescent="0.15">
      <c r="B63" s="320" t="s">
        <v>635</v>
      </c>
    </row>
    <row r="64" spans="1:109" x14ac:dyDescent="0.15">
      <c r="B64" s="267"/>
      <c r="G64" s="1196"/>
      <c r="I64" s="1228"/>
      <c r="J64" s="1228"/>
      <c r="K64" s="1228"/>
      <c r="L64" s="1228"/>
      <c r="M64" s="1228"/>
      <c r="N64" s="1229"/>
      <c r="AM64" s="1196"/>
      <c r="AN64" s="1196" t="s">
        <v>628</v>
      </c>
      <c r="AP64" s="1197"/>
      <c r="AQ64" s="1197"/>
      <c r="AR64" s="1197"/>
      <c r="AY64" s="1196"/>
      <c r="BA64" s="1197"/>
      <c r="BB64" s="1197"/>
      <c r="BC64" s="1197"/>
      <c r="BK64" s="1196"/>
      <c r="BM64" s="1197"/>
      <c r="BN64" s="1197"/>
      <c r="BO64" s="1197"/>
      <c r="BW64" s="1196"/>
      <c r="BY64" s="1197"/>
      <c r="BZ64" s="1197"/>
      <c r="CA64" s="1197"/>
      <c r="CI64" s="1196"/>
      <c r="CK64" s="1197"/>
      <c r="CL64" s="1197"/>
      <c r="CM64" s="1197"/>
      <c r="CU64" s="1196"/>
      <c r="CW64" s="1197"/>
      <c r="CX64" s="1197"/>
      <c r="CY64" s="1197"/>
    </row>
    <row r="65" spans="2:107" x14ac:dyDescent="0.15">
      <c r="B65" s="267"/>
      <c r="AN65" s="1198" t="s">
        <v>636</v>
      </c>
      <c r="AO65" s="1199"/>
      <c r="AP65" s="1199"/>
      <c r="AQ65" s="1199"/>
      <c r="AR65" s="1199"/>
      <c r="AS65" s="1199"/>
      <c r="AT65" s="1199"/>
      <c r="AU65" s="1199"/>
      <c r="AV65" s="1199"/>
      <c r="AW65" s="1199"/>
      <c r="AX65" s="1199"/>
      <c r="AY65" s="1199"/>
      <c r="AZ65" s="1199"/>
      <c r="BA65" s="1199"/>
      <c r="BB65" s="1199"/>
      <c r="BC65" s="1199"/>
      <c r="BD65" s="1199"/>
      <c r="BE65" s="1199"/>
      <c r="BF65" s="1199"/>
      <c r="BG65" s="1199"/>
      <c r="BH65" s="1199"/>
      <c r="BI65" s="1199"/>
      <c r="BJ65" s="1199"/>
      <c r="BK65" s="1199"/>
      <c r="BL65" s="1199"/>
      <c r="BM65" s="1199"/>
      <c r="BN65" s="1199"/>
      <c r="BO65" s="1199"/>
      <c r="BP65" s="1199"/>
      <c r="BQ65" s="1199"/>
      <c r="BR65" s="1199"/>
      <c r="BS65" s="1199"/>
      <c r="BT65" s="1199"/>
      <c r="BU65" s="1199"/>
      <c r="BV65" s="1199"/>
      <c r="BW65" s="1199"/>
      <c r="BX65" s="1199"/>
      <c r="BY65" s="1199"/>
      <c r="BZ65" s="1199"/>
      <c r="CA65" s="1199"/>
      <c r="CB65" s="1199"/>
      <c r="CC65" s="1199"/>
      <c r="CD65" s="1199"/>
      <c r="CE65" s="1199"/>
      <c r="CF65" s="1199"/>
      <c r="CG65" s="1199"/>
      <c r="CH65" s="1199"/>
      <c r="CI65" s="1199"/>
      <c r="CJ65" s="1199"/>
      <c r="CK65" s="1199"/>
      <c r="CL65" s="1199"/>
      <c r="CM65" s="1199"/>
      <c r="CN65" s="1199"/>
      <c r="CO65" s="1199"/>
      <c r="CP65" s="1199"/>
      <c r="CQ65" s="1199"/>
      <c r="CR65" s="1199"/>
      <c r="CS65" s="1199"/>
      <c r="CT65" s="1199"/>
      <c r="CU65" s="1199"/>
      <c r="CV65" s="1199"/>
      <c r="CW65" s="1199"/>
      <c r="CX65" s="1199"/>
      <c r="CY65" s="1199"/>
      <c r="CZ65" s="1199"/>
      <c r="DA65" s="1199"/>
      <c r="DB65" s="1199"/>
      <c r="DC65" s="1200"/>
    </row>
    <row r="66" spans="2:107" x14ac:dyDescent="0.15">
      <c r="B66" s="267"/>
      <c r="AN66" s="1201"/>
      <c r="AO66" s="1202"/>
      <c r="AP66" s="1202"/>
      <c r="AQ66" s="1202"/>
      <c r="AR66" s="1202"/>
      <c r="AS66" s="1202"/>
      <c r="AT66" s="1202"/>
      <c r="AU66" s="1202"/>
      <c r="AV66" s="1202"/>
      <c r="AW66" s="1202"/>
      <c r="AX66" s="1202"/>
      <c r="AY66" s="1202"/>
      <c r="AZ66" s="1202"/>
      <c r="BA66" s="1202"/>
      <c r="BB66" s="1202"/>
      <c r="BC66" s="1202"/>
      <c r="BD66" s="1202"/>
      <c r="BE66" s="1202"/>
      <c r="BF66" s="1202"/>
      <c r="BG66" s="1202"/>
      <c r="BH66" s="1202"/>
      <c r="BI66" s="1202"/>
      <c r="BJ66" s="1202"/>
      <c r="BK66" s="1202"/>
      <c r="BL66" s="1202"/>
      <c r="BM66" s="1202"/>
      <c r="BN66" s="1202"/>
      <c r="BO66" s="1202"/>
      <c r="BP66" s="1202"/>
      <c r="BQ66" s="1202"/>
      <c r="BR66" s="1202"/>
      <c r="BS66" s="1202"/>
      <c r="BT66" s="1202"/>
      <c r="BU66" s="1202"/>
      <c r="BV66" s="1202"/>
      <c r="BW66" s="1202"/>
      <c r="BX66" s="1202"/>
      <c r="BY66" s="1202"/>
      <c r="BZ66" s="1202"/>
      <c r="CA66" s="1202"/>
      <c r="CB66" s="1202"/>
      <c r="CC66" s="1202"/>
      <c r="CD66" s="1202"/>
      <c r="CE66" s="1202"/>
      <c r="CF66" s="1202"/>
      <c r="CG66" s="1202"/>
      <c r="CH66" s="1202"/>
      <c r="CI66" s="1202"/>
      <c r="CJ66" s="1202"/>
      <c r="CK66" s="1202"/>
      <c r="CL66" s="1202"/>
      <c r="CM66" s="1202"/>
      <c r="CN66" s="1202"/>
      <c r="CO66" s="1202"/>
      <c r="CP66" s="1202"/>
      <c r="CQ66" s="1202"/>
      <c r="CR66" s="1202"/>
      <c r="CS66" s="1202"/>
      <c r="CT66" s="1202"/>
      <c r="CU66" s="1202"/>
      <c r="CV66" s="1202"/>
      <c r="CW66" s="1202"/>
      <c r="CX66" s="1202"/>
      <c r="CY66" s="1202"/>
      <c r="CZ66" s="1202"/>
      <c r="DA66" s="1202"/>
      <c r="DB66" s="1202"/>
      <c r="DC66" s="1203"/>
    </row>
    <row r="67" spans="2:107" x14ac:dyDescent="0.15">
      <c r="B67" s="267"/>
      <c r="AN67" s="1201"/>
      <c r="AO67" s="1202"/>
      <c r="AP67" s="1202"/>
      <c r="AQ67" s="1202"/>
      <c r="AR67" s="1202"/>
      <c r="AS67" s="1202"/>
      <c r="AT67" s="1202"/>
      <c r="AU67" s="1202"/>
      <c r="AV67" s="1202"/>
      <c r="AW67" s="1202"/>
      <c r="AX67" s="1202"/>
      <c r="AY67" s="1202"/>
      <c r="AZ67" s="1202"/>
      <c r="BA67" s="1202"/>
      <c r="BB67" s="1202"/>
      <c r="BC67" s="1202"/>
      <c r="BD67" s="1202"/>
      <c r="BE67" s="1202"/>
      <c r="BF67" s="1202"/>
      <c r="BG67" s="1202"/>
      <c r="BH67" s="1202"/>
      <c r="BI67" s="1202"/>
      <c r="BJ67" s="1202"/>
      <c r="BK67" s="1202"/>
      <c r="BL67" s="1202"/>
      <c r="BM67" s="1202"/>
      <c r="BN67" s="1202"/>
      <c r="BO67" s="1202"/>
      <c r="BP67" s="1202"/>
      <c r="BQ67" s="1202"/>
      <c r="BR67" s="1202"/>
      <c r="BS67" s="1202"/>
      <c r="BT67" s="1202"/>
      <c r="BU67" s="1202"/>
      <c r="BV67" s="1202"/>
      <c r="BW67" s="1202"/>
      <c r="BX67" s="1202"/>
      <c r="BY67" s="1202"/>
      <c r="BZ67" s="1202"/>
      <c r="CA67" s="1202"/>
      <c r="CB67" s="1202"/>
      <c r="CC67" s="1202"/>
      <c r="CD67" s="1202"/>
      <c r="CE67" s="1202"/>
      <c r="CF67" s="1202"/>
      <c r="CG67" s="1202"/>
      <c r="CH67" s="1202"/>
      <c r="CI67" s="1202"/>
      <c r="CJ67" s="1202"/>
      <c r="CK67" s="1202"/>
      <c r="CL67" s="1202"/>
      <c r="CM67" s="1202"/>
      <c r="CN67" s="1202"/>
      <c r="CO67" s="1202"/>
      <c r="CP67" s="1202"/>
      <c r="CQ67" s="1202"/>
      <c r="CR67" s="1202"/>
      <c r="CS67" s="1202"/>
      <c r="CT67" s="1202"/>
      <c r="CU67" s="1202"/>
      <c r="CV67" s="1202"/>
      <c r="CW67" s="1202"/>
      <c r="CX67" s="1202"/>
      <c r="CY67" s="1202"/>
      <c r="CZ67" s="1202"/>
      <c r="DA67" s="1202"/>
      <c r="DB67" s="1202"/>
      <c r="DC67" s="1203"/>
    </row>
    <row r="68" spans="2:107" x14ac:dyDescent="0.15">
      <c r="B68" s="267"/>
      <c r="AN68" s="1201"/>
      <c r="AO68" s="1202"/>
      <c r="AP68" s="1202"/>
      <c r="AQ68" s="1202"/>
      <c r="AR68" s="1202"/>
      <c r="AS68" s="1202"/>
      <c r="AT68" s="1202"/>
      <c r="AU68" s="1202"/>
      <c r="AV68" s="1202"/>
      <c r="AW68" s="1202"/>
      <c r="AX68" s="1202"/>
      <c r="AY68" s="1202"/>
      <c r="AZ68" s="1202"/>
      <c r="BA68" s="1202"/>
      <c r="BB68" s="1202"/>
      <c r="BC68" s="1202"/>
      <c r="BD68" s="1202"/>
      <c r="BE68" s="1202"/>
      <c r="BF68" s="1202"/>
      <c r="BG68" s="1202"/>
      <c r="BH68" s="1202"/>
      <c r="BI68" s="1202"/>
      <c r="BJ68" s="1202"/>
      <c r="BK68" s="1202"/>
      <c r="BL68" s="1202"/>
      <c r="BM68" s="1202"/>
      <c r="BN68" s="1202"/>
      <c r="BO68" s="1202"/>
      <c r="BP68" s="1202"/>
      <c r="BQ68" s="1202"/>
      <c r="BR68" s="1202"/>
      <c r="BS68" s="1202"/>
      <c r="BT68" s="1202"/>
      <c r="BU68" s="1202"/>
      <c r="BV68" s="1202"/>
      <c r="BW68" s="1202"/>
      <c r="BX68" s="1202"/>
      <c r="BY68" s="1202"/>
      <c r="BZ68" s="1202"/>
      <c r="CA68" s="1202"/>
      <c r="CB68" s="1202"/>
      <c r="CC68" s="1202"/>
      <c r="CD68" s="1202"/>
      <c r="CE68" s="1202"/>
      <c r="CF68" s="1202"/>
      <c r="CG68" s="1202"/>
      <c r="CH68" s="1202"/>
      <c r="CI68" s="1202"/>
      <c r="CJ68" s="1202"/>
      <c r="CK68" s="1202"/>
      <c r="CL68" s="1202"/>
      <c r="CM68" s="1202"/>
      <c r="CN68" s="1202"/>
      <c r="CO68" s="1202"/>
      <c r="CP68" s="1202"/>
      <c r="CQ68" s="1202"/>
      <c r="CR68" s="1202"/>
      <c r="CS68" s="1202"/>
      <c r="CT68" s="1202"/>
      <c r="CU68" s="1202"/>
      <c r="CV68" s="1202"/>
      <c r="CW68" s="1202"/>
      <c r="CX68" s="1202"/>
      <c r="CY68" s="1202"/>
      <c r="CZ68" s="1202"/>
      <c r="DA68" s="1202"/>
      <c r="DB68" s="1202"/>
      <c r="DC68" s="1203"/>
    </row>
    <row r="69" spans="2:107" x14ac:dyDescent="0.15">
      <c r="B69" s="267"/>
      <c r="AN69" s="1204"/>
      <c r="AO69" s="1205"/>
      <c r="AP69" s="1205"/>
      <c r="AQ69" s="1205"/>
      <c r="AR69" s="1205"/>
      <c r="AS69" s="1205"/>
      <c r="AT69" s="1205"/>
      <c r="AU69" s="1205"/>
      <c r="AV69" s="1205"/>
      <c r="AW69" s="1205"/>
      <c r="AX69" s="1205"/>
      <c r="AY69" s="1205"/>
      <c r="AZ69" s="1205"/>
      <c r="BA69" s="1205"/>
      <c r="BB69" s="1205"/>
      <c r="BC69" s="1205"/>
      <c r="BD69" s="1205"/>
      <c r="BE69" s="1205"/>
      <c r="BF69" s="1205"/>
      <c r="BG69" s="1205"/>
      <c r="BH69" s="1205"/>
      <c r="BI69" s="1205"/>
      <c r="BJ69" s="1205"/>
      <c r="BK69" s="1205"/>
      <c r="BL69" s="1205"/>
      <c r="BM69" s="1205"/>
      <c r="BN69" s="1205"/>
      <c r="BO69" s="1205"/>
      <c r="BP69" s="1205"/>
      <c r="BQ69" s="1205"/>
      <c r="BR69" s="1205"/>
      <c r="BS69" s="1205"/>
      <c r="BT69" s="1205"/>
      <c r="BU69" s="1205"/>
      <c r="BV69" s="1205"/>
      <c r="BW69" s="1205"/>
      <c r="BX69" s="1205"/>
      <c r="BY69" s="1205"/>
      <c r="BZ69" s="1205"/>
      <c r="CA69" s="1205"/>
      <c r="CB69" s="1205"/>
      <c r="CC69" s="1205"/>
      <c r="CD69" s="1205"/>
      <c r="CE69" s="1205"/>
      <c r="CF69" s="1205"/>
      <c r="CG69" s="1205"/>
      <c r="CH69" s="1205"/>
      <c r="CI69" s="1205"/>
      <c r="CJ69" s="1205"/>
      <c r="CK69" s="1205"/>
      <c r="CL69" s="1205"/>
      <c r="CM69" s="1205"/>
      <c r="CN69" s="1205"/>
      <c r="CO69" s="1205"/>
      <c r="CP69" s="1205"/>
      <c r="CQ69" s="1205"/>
      <c r="CR69" s="1205"/>
      <c r="CS69" s="1205"/>
      <c r="CT69" s="1205"/>
      <c r="CU69" s="1205"/>
      <c r="CV69" s="1205"/>
      <c r="CW69" s="1205"/>
      <c r="CX69" s="1205"/>
      <c r="CY69" s="1205"/>
      <c r="CZ69" s="1205"/>
      <c r="DA69" s="1205"/>
      <c r="DB69" s="1205"/>
      <c r="DC69" s="1206"/>
    </row>
    <row r="70" spans="2:107" x14ac:dyDescent="0.15">
      <c r="B70" s="267"/>
      <c r="H70" s="1230"/>
      <c r="I70" s="1230"/>
      <c r="J70" s="1231"/>
      <c r="K70" s="1231"/>
      <c r="L70" s="1232"/>
      <c r="M70" s="1231"/>
      <c r="N70" s="1232"/>
      <c r="AN70" s="1207"/>
      <c r="AO70" s="1207"/>
      <c r="AP70" s="1207"/>
      <c r="AZ70" s="1207"/>
      <c r="BA70" s="1207"/>
      <c r="BB70" s="1207"/>
      <c r="BL70" s="1207"/>
      <c r="BM70" s="1207"/>
      <c r="BN70" s="1207"/>
      <c r="BX70" s="1207"/>
      <c r="BY70" s="1207"/>
      <c r="BZ70" s="1207"/>
      <c r="CJ70" s="1207"/>
      <c r="CK70" s="1207"/>
      <c r="CL70" s="1207"/>
      <c r="CV70" s="1207"/>
      <c r="CW70" s="1207"/>
      <c r="CX70" s="1207"/>
    </row>
    <row r="71" spans="2:107" x14ac:dyDescent="0.15">
      <c r="B71" s="267"/>
      <c r="G71" s="1233"/>
      <c r="I71" s="1234"/>
      <c r="J71" s="1231"/>
      <c r="K71" s="1231"/>
      <c r="L71" s="1232"/>
      <c r="M71" s="1231"/>
      <c r="N71" s="1232"/>
      <c r="AM71" s="1233"/>
      <c r="AN71" s="263" t="s">
        <v>630</v>
      </c>
    </row>
    <row r="72" spans="2:107" x14ac:dyDescent="0.15">
      <c r="B72" s="267"/>
      <c r="G72" s="1208"/>
      <c r="H72" s="1208"/>
      <c r="I72" s="1208"/>
      <c r="J72" s="1208"/>
      <c r="K72" s="1209"/>
      <c r="L72" s="1209"/>
      <c r="M72" s="1210"/>
      <c r="N72" s="1210"/>
      <c r="AN72" s="1211"/>
      <c r="AO72" s="1212"/>
      <c r="AP72" s="1212"/>
      <c r="AQ72" s="1212"/>
      <c r="AR72" s="1212"/>
      <c r="AS72" s="1212"/>
      <c r="AT72" s="1212"/>
      <c r="AU72" s="1212"/>
      <c r="AV72" s="1212"/>
      <c r="AW72" s="1212"/>
      <c r="AX72" s="1212"/>
      <c r="AY72" s="1212"/>
      <c r="AZ72" s="1212"/>
      <c r="BA72" s="1212"/>
      <c r="BB72" s="1212"/>
      <c r="BC72" s="1212"/>
      <c r="BD72" s="1212"/>
      <c r="BE72" s="1212"/>
      <c r="BF72" s="1212"/>
      <c r="BG72" s="1212"/>
      <c r="BH72" s="1212"/>
      <c r="BI72" s="1212"/>
      <c r="BJ72" s="1212"/>
      <c r="BK72" s="1212"/>
      <c r="BL72" s="1212"/>
      <c r="BM72" s="1212"/>
      <c r="BN72" s="1212"/>
      <c r="BO72" s="1213"/>
      <c r="BP72" s="1214" t="s">
        <v>568</v>
      </c>
      <c r="BQ72" s="1214"/>
      <c r="BR72" s="1214"/>
      <c r="BS72" s="1214"/>
      <c r="BT72" s="1214"/>
      <c r="BU72" s="1214"/>
      <c r="BV72" s="1214"/>
      <c r="BW72" s="1214"/>
      <c r="BX72" s="1214" t="s">
        <v>569</v>
      </c>
      <c r="BY72" s="1214"/>
      <c r="BZ72" s="1214"/>
      <c r="CA72" s="1214"/>
      <c r="CB72" s="1214"/>
      <c r="CC72" s="1214"/>
      <c r="CD72" s="1214"/>
      <c r="CE72" s="1214"/>
      <c r="CF72" s="1214" t="s">
        <v>570</v>
      </c>
      <c r="CG72" s="1214"/>
      <c r="CH72" s="1214"/>
      <c r="CI72" s="1214"/>
      <c r="CJ72" s="1214"/>
      <c r="CK72" s="1214"/>
      <c r="CL72" s="1214"/>
      <c r="CM72" s="1214"/>
      <c r="CN72" s="1214" t="s">
        <v>571</v>
      </c>
      <c r="CO72" s="1214"/>
      <c r="CP72" s="1214"/>
      <c r="CQ72" s="1214"/>
      <c r="CR72" s="1214"/>
      <c r="CS72" s="1214"/>
      <c r="CT72" s="1214"/>
      <c r="CU72" s="1214"/>
      <c r="CV72" s="1214" t="s">
        <v>572</v>
      </c>
      <c r="CW72" s="1214"/>
      <c r="CX72" s="1214"/>
      <c r="CY72" s="1214"/>
      <c r="CZ72" s="1214"/>
      <c r="DA72" s="1214"/>
      <c r="DB72" s="1214"/>
      <c r="DC72" s="1214"/>
    </row>
    <row r="73" spans="2:107" x14ac:dyDescent="0.15">
      <c r="B73" s="267"/>
      <c r="G73" s="1215"/>
      <c r="H73" s="1215"/>
      <c r="I73" s="1215"/>
      <c r="J73" s="1215"/>
      <c r="K73" s="1235"/>
      <c r="L73" s="1235"/>
      <c r="M73" s="1235"/>
      <c r="N73" s="1235"/>
      <c r="AM73" s="1207"/>
      <c r="AN73" s="1218" t="s">
        <v>631</v>
      </c>
      <c r="AO73" s="1218"/>
      <c r="AP73" s="1218"/>
      <c r="AQ73" s="1218"/>
      <c r="AR73" s="1218"/>
      <c r="AS73" s="1218"/>
      <c r="AT73" s="1218"/>
      <c r="AU73" s="1218"/>
      <c r="AV73" s="1218"/>
      <c r="AW73" s="1218"/>
      <c r="AX73" s="1218"/>
      <c r="AY73" s="1218"/>
      <c r="AZ73" s="1218"/>
      <c r="BA73" s="1218"/>
      <c r="BB73" s="1218" t="s">
        <v>632</v>
      </c>
      <c r="BC73" s="1218"/>
      <c r="BD73" s="1218"/>
      <c r="BE73" s="1218"/>
      <c r="BF73" s="1218"/>
      <c r="BG73" s="1218"/>
      <c r="BH73" s="1218"/>
      <c r="BI73" s="1218"/>
      <c r="BJ73" s="1218"/>
      <c r="BK73" s="1218"/>
      <c r="BL73" s="1218"/>
      <c r="BM73" s="1218"/>
      <c r="BN73" s="1218"/>
      <c r="BO73" s="1218"/>
      <c r="BP73" s="1219">
        <v>68.599999999999994</v>
      </c>
      <c r="BQ73" s="1219"/>
      <c r="BR73" s="1219"/>
      <c r="BS73" s="1219"/>
      <c r="BT73" s="1219"/>
      <c r="BU73" s="1219"/>
      <c r="BV73" s="1219"/>
      <c r="BW73" s="1219"/>
      <c r="BX73" s="1219">
        <v>64.2</v>
      </c>
      <c r="BY73" s="1219"/>
      <c r="BZ73" s="1219"/>
      <c r="CA73" s="1219"/>
      <c r="CB73" s="1219"/>
      <c r="CC73" s="1219"/>
      <c r="CD73" s="1219"/>
      <c r="CE73" s="1219"/>
      <c r="CF73" s="1219">
        <v>60.6</v>
      </c>
      <c r="CG73" s="1219"/>
      <c r="CH73" s="1219"/>
      <c r="CI73" s="1219"/>
      <c r="CJ73" s="1219"/>
      <c r="CK73" s="1219"/>
      <c r="CL73" s="1219"/>
      <c r="CM73" s="1219"/>
      <c r="CN73" s="1219">
        <v>63</v>
      </c>
      <c r="CO73" s="1219"/>
      <c r="CP73" s="1219"/>
      <c r="CQ73" s="1219"/>
      <c r="CR73" s="1219"/>
      <c r="CS73" s="1219"/>
      <c r="CT73" s="1219"/>
      <c r="CU73" s="1219"/>
      <c r="CV73" s="1219">
        <v>59.5</v>
      </c>
      <c r="CW73" s="1219"/>
      <c r="CX73" s="1219"/>
      <c r="CY73" s="1219"/>
      <c r="CZ73" s="1219"/>
      <c r="DA73" s="1219"/>
      <c r="DB73" s="1219"/>
      <c r="DC73" s="1219"/>
    </row>
    <row r="74" spans="2:107" x14ac:dyDescent="0.15">
      <c r="B74" s="267"/>
      <c r="G74" s="1215"/>
      <c r="H74" s="1215"/>
      <c r="I74" s="1215"/>
      <c r="J74" s="1215"/>
      <c r="K74" s="1235"/>
      <c r="L74" s="1235"/>
      <c r="M74" s="1235"/>
      <c r="N74" s="1235"/>
      <c r="AM74" s="1207"/>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67"/>
      <c r="G75" s="1215"/>
      <c r="H75" s="1215"/>
      <c r="I75" s="1208"/>
      <c r="J75" s="1208"/>
      <c r="K75" s="1217"/>
      <c r="L75" s="1217"/>
      <c r="M75" s="1217"/>
      <c r="N75" s="1217"/>
      <c r="AM75" s="1207"/>
      <c r="AN75" s="1218"/>
      <c r="AO75" s="1218"/>
      <c r="AP75" s="1218"/>
      <c r="AQ75" s="1218"/>
      <c r="AR75" s="1218"/>
      <c r="AS75" s="1218"/>
      <c r="AT75" s="1218"/>
      <c r="AU75" s="1218"/>
      <c r="AV75" s="1218"/>
      <c r="AW75" s="1218"/>
      <c r="AX75" s="1218"/>
      <c r="AY75" s="1218"/>
      <c r="AZ75" s="1218"/>
      <c r="BA75" s="1218"/>
      <c r="BB75" s="1218" t="s">
        <v>637</v>
      </c>
      <c r="BC75" s="1218"/>
      <c r="BD75" s="1218"/>
      <c r="BE75" s="1218"/>
      <c r="BF75" s="1218"/>
      <c r="BG75" s="1218"/>
      <c r="BH75" s="1218"/>
      <c r="BI75" s="1218"/>
      <c r="BJ75" s="1218"/>
      <c r="BK75" s="1218"/>
      <c r="BL75" s="1218"/>
      <c r="BM75" s="1218"/>
      <c r="BN75" s="1218"/>
      <c r="BO75" s="1218"/>
      <c r="BP75" s="1219">
        <v>9.6</v>
      </c>
      <c r="BQ75" s="1219"/>
      <c r="BR75" s="1219"/>
      <c r="BS75" s="1219"/>
      <c r="BT75" s="1219"/>
      <c r="BU75" s="1219"/>
      <c r="BV75" s="1219"/>
      <c r="BW75" s="1219"/>
      <c r="BX75" s="1219">
        <v>9.5</v>
      </c>
      <c r="BY75" s="1219"/>
      <c r="BZ75" s="1219"/>
      <c r="CA75" s="1219"/>
      <c r="CB75" s="1219"/>
      <c r="CC75" s="1219"/>
      <c r="CD75" s="1219"/>
      <c r="CE75" s="1219"/>
      <c r="CF75" s="1219">
        <v>9.3000000000000007</v>
      </c>
      <c r="CG75" s="1219"/>
      <c r="CH75" s="1219"/>
      <c r="CI75" s="1219"/>
      <c r="CJ75" s="1219"/>
      <c r="CK75" s="1219"/>
      <c r="CL75" s="1219"/>
      <c r="CM75" s="1219"/>
      <c r="CN75" s="1219">
        <v>9.5</v>
      </c>
      <c r="CO75" s="1219"/>
      <c r="CP75" s="1219"/>
      <c r="CQ75" s="1219"/>
      <c r="CR75" s="1219"/>
      <c r="CS75" s="1219"/>
      <c r="CT75" s="1219"/>
      <c r="CU75" s="1219"/>
      <c r="CV75" s="1219">
        <v>9.6999999999999993</v>
      </c>
      <c r="CW75" s="1219"/>
      <c r="CX75" s="1219"/>
      <c r="CY75" s="1219"/>
      <c r="CZ75" s="1219"/>
      <c r="DA75" s="1219"/>
      <c r="DB75" s="1219"/>
      <c r="DC75" s="1219"/>
    </row>
    <row r="76" spans="2:107" x14ac:dyDescent="0.15">
      <c r="B76" s="267"/>
      <c r="G76" s="1215"/>
      <c r="H76" s="1215"/>
      <c r="I76" s="1208"/>
      <c r="J76" s="1208"/>
      <c r="K76" s="1217"/>
      <c r="L76" s="1217"/>
      <c r="M76" s="1217"/>
      <c r="N76" s="1217"/>
      <c r="AM76" s="1207"/>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67"/>
      <c r="G77" s="1208"/>
      <c r="H77" s="1208"/>
      <c r="I77" s="1208"/>
      <c r="J77" s="1208"/>
      <c r="K77" s="1235"/>
      <c r="L77" s="1235"/>
      <c r="M77" s="1235"/>
      <c r="N77" s="1235"/>
      <c r="AN77" s="1214" t="s">
        <v>634</v>
      </c>
      <c r="AO77" s="1214"/>
      <c r="AP77" s="1214"/>
      <c r="AQ77" s="1214"/>
      <c r="AR77" s="1214"/>
      <c r="AS77" s="1214"/>
      <c r="AT77" s="1214"/>
      <c r="AU77" s="1214"/>
      <c r="AV77" s="1214"/>
      <c r="AW77" s="1214"/>
      <c r="AX77" s="1214"/>
      <c r="AY77" s="1214"/>
      <c r="AZ77" s="1214"/>
      <c r="BA77" s="1214"/>
      <c r="BB77" s="1218" t="s">
        <v>632</v>
      </c>
      <c r="BC77" s="1218"/>
      <c r="BD77" s="1218"/>
      <c r="BE77" s="1218"/>
      <c r="BF77" s="1218"/>
      <c r="BG77" s="1218"/>
      <c r="BH77" s="1218"/>
      <c r="BI77" s="1218"/>
      <c r="BJ77" s="1218"/>
      <c r="BK77" s="1218"/>
      <c r="BL77" s="1218"/>
      <c r="BM77" s="1218"/>
      <c r="BN77" s="1218"/>
      <c r="BO77" s="1218"/>
      <c r="BP77" s="1219">
        <v>38.9</v>
      </c>
      <c r="BQ77" s="1219"/>
      <c r="BR77" s="1219"/>
      <c r="BS77" s="1219"/>
      <c r="BT77" s="1219"/>
      <c r="BU77" s="1219"/>
      <c r="BV77" s="1219"/>
      <c r="BW77" s="1219"/>
      <c r="BX77" s="1219">
        <v>37.6</v>
      </c>
      <c r="BY77" s="1219"/>
      <c r="BZ77" s="1219"/>
      <c r="CA77" s="1219"/>
      <c r="CB77" s="1219"/>
      <c r="CC77" s="1219"/>
      <c r="CD77" s="1219"/>
      <c r="CE77" s="1219"/>
      <c r="CF77" s="1219">
        <v>34</v>
      </c>
      <c r="CG77" s="1219"/>
      <c r="CH77" s="1219"/>
      <c r="CI77" s="1219"/>
      <c r="CJ77" s="1219"/>
      <c r="CK77" s="1219"/>
      <c r="CL77" s="1219"/>
      <c r="CM77" s="1219"/>
      <c r="CN77" s="1219">
        <v>33.9</v>
      </c>
      <c r="CO77" s="1219"/>
      <c r="CP77" s="1219"/>
      <c r="CQ77" s="1219"/>
      <c r="CR77" s="1219"/>
      <c r="CS77" s="1219"/>
      <c r="CT77" s="1219"/>
      <c r="CU77" s="1219"/>
      <c r="CV77" s="1219">
        <v>31.5</v>
      </c>
      <c r="CW77" s="1219"/>
      <c r="CX77" s="1219"/>
      <c r="CY77" s="1219"/>
      <c r="CZ77" s="1219"/>
      <c r="DA77" s="1219"/>
      <c r="DB77" s="1219"/>
      <c r="DC77" s="1219"/>
    </row>
    <row r="78" spans="2:107" x14ac:dyDescent="0.15">
      <c r="B78" s="267"/>
      <c r="G78" s="1208"/>
      <c r="H78" s="1208"/>
      <c r="I78" s="1208"/>
      <c r="J78" s="1208"/>
      <c r="K78" s="1235"/>
      <c r="L78" s="1235"/>
      <c r="M78" s="1235"/>
      <c r="N78" s="1235"/>
      <c r="AN78" s="1214"/>
      <c r="AO78" s="1214"/>
      <c r="AP78" s="1214"/>
      <c r="AQ78" s="1214"/>
      <c r="AR78" s="1214"/>
      <c r="AS78" s="1214"/>
      <c r="AT78" s="1214"/>
      <c r="AU78" s="1214"/>
      <c r="AV78" s="1214"/>
      <c r="AW78" s="1214"/>
      <c r="AX78" s="1214"/>
      <c r="AY78" s="1214"/>
      <c r="AZ78" s="1214"/>
      <c r="BA78" s="1214"/>
      <c r="BB78" s="1218"/>
      <c r="BC78" s="1218"/>
      <c r="BD78" s="1218"/>
      <c r="BE78" s="1218"/>
      <c r="BF78" s="1218"/>
      <c r="BG78" s="1218"/>
      <c r="BH78" s="1218"/>
      <c r="BI78" s="1218"/>
      <c r="BJ78" s="1218"/>
      <c r="BK78" s="1218"/>
      <c r="BL78" s="1218"/>
      <c r="BM78" s="1218"/>
      <c r="BN78" s="1218"/>
      <c r="BO78" s="1218"/>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67"/>
      <c r="G79" s="1208"/>
      <c r="H79" s="1208"/>
      <c r="I79" s="1221"/>
      <c r="J79" s="1221"/>
      <c r="K79" s="1236"/>
      <c r="L79" s="1236"/>
      <c r="M79" s="1236"/>
      <c r="N79" s="1236"/>
      <c r="AN79" s="1214"/>
      <c r="AO79" s="1214"/>
      <c r="AP79" s="1214"/>
      <c r="AQ79" s="1214"/>
      <c r="AR79" s="1214"/>
      <c r="AS79" s="1214"/>
      <c r="AT79" s="1214"/>
      <c r="AU79" s="1214"/>
      <c r="AV79" s="1214"/>
      <c r="AW79" s="1214"/>
      <c r="AX79" s="1214"/>
      <c r="AY79" s="1214"/>
      <c r="AZ79" s="1214"/>
      <c r="BA79" s="1214"/>
      <c r="BB79" s="1218" t="s">
        <v>637</v>
      </c>
      <c r="BC79" s="1218"/>
      <c r="BD79" s="1218"/>
      <c r="BE79" s="1218"/>
      <c r="BF79" s="1218"/>
      <c r="BG79" s="1218"/>
      <c r="BH79" s="1218"/>
      <c r="BI79" s="1218"/>
      <c r="BJ79" s="1218"/>
      <c r="BK79" s="1218"/>
      <c r="BL79" s="1218"/>
      <c r="BM79" s="1218"/>
      <c r="BN79" s="1218"/>
      <c r="BO79" s="1218"/>
      <c r="BP79" s="1219">
        <v>6.4</v>
      </c>
      <c r="BQ79" s="1219"/>
      <c r="BR79" s="1219"/>
      <c r="BS79" s="1219"/>
      <c r="BT79" s="1219"/>
      <c r="BU79" s="1219"/>
      <c r="BV79" s="1219"/>
      <c r="BW79" s="1219"/>
      <c r="BX79" s="1219">
        <v>6.1</v>
      </c>
      <c r="BY79" s="1219"/>
      <c r="BZ79" s="1219"/>
      <c r="CA79" s="1219"/>
      <c r="CB79" s="1219"/>
      <c r="CC79" s="1219"/>
      <c r="CD79" s="1219"/>
      <c r="CE79" s="1219"/>
      <c r="CF79" s="1219">
        <v>5.9</v>
      </c>
      <c r="CG79" s="1219"/>
      <c r="CH79" s="1219"/>
      <c r="CI79" s="1219"/>
      <c r="CJ79" s="1219"/>
      <c r="CK79" s="1219"/>
      <c r="CL79" s="1219"/>
      <c r="CM79" s="1219"/>
      <c r="CN79" s="1219">
        <v>5.7</v>
      </c>
      <c r="CO79" s="1219"/>
      <c r="CP79" s="1219"/>
      <c r="CQ79" s="1219"/>
      <c r="CR79" s="1219"/>
      <c r="CS79" s="1219"/>
      <c r="CT79" s="1219"/>
      <c r="CU79" s="1219"/>
      <c r="CV79" s="1219">
        <v>5.4</v>
      </c>
      <c r="CW79" s="1219"/>
      <c r="CX79" s="1219"/>
      <c r="CY79" s="1219"/>
      <c r="CZ79" s="1219"/>
      <c r="DA79" s="1219"/>
      <c r="DB79" s="1219"/>
      <c r="DC79" s="1219"/>
    </row>
    <row r="80" spans="2:107" x14ac:dyDescent="0.15">
      <c r="B80" s="267"/>
      <c r="G80" s="1208"/>
      <c r="H80" s="1208"/>
      <c r="I80" s="1221"/>
      <c r="J80" s="1221"/>
      <c r="K80" s="1236"/>
      <c r="L80" s="1236"/>
      <c r="M80" s="1236"/>
      <c r="N80" s="1236"/>
      <c r="AN80" s="1214"/>
      <c r="AO80" s="1214"/>
      <c r="AP80" s="1214"/>
      <c r="AQ80" s="1214"/>
      <c r="AR80" s="1214"/>
      <c r="AS80" s="1214"/>
      <c r="AT80" s="1214"/>
      <c r="AU80" s="1214"/>
      <c r="AV80" s="1214"/>
      <c r="AW80" s="1214"/>
      <c r="AX80" s="1214"/>
      <c r="AY80" s="1214"/>
      <c r="AZ80" s="1214"/>
      <c r="BA80" s="1214"/>
      <c r="BB80" s="1218"/>
      <c r="BC80" s="1218"/>
      <c r="BD80" s="1218"/>
      <c r="BE80" s="1218"/>
      <c r="BF80" s="1218"/>
      <c r="BG80" s="1218"/>
      <c r="BH80" s="1218"/>
      <c r="BI80" s="1218"/>
      <c r="BJ80" s="1218"/>
      <c r="BK80" s="1218"/>
      <c r="BL80" s="1218"/>
      <c r="BM80" s="1218"/>
      <c r="BN80" s="1218"/>
      <c r="BO80" s="1218"/>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67"/>
    </row>
    <row r="82" spans="2:109" ht="17.25" x14ac:dyDescent="0.15">
      <c r="B82" s="267"/>
      <c r="K82" s="1237"/>
      <c r="L82" s="1237"/>
      <c r="M82" s="1237"/>
      <c r="N82" s="1237"/>
      <c r="AQ82" s="1237"/>
      <c r="AR82" s="1237"/>
      <c r="AS82" s="1237"/>
      <c r="AT82" s="1237"/>
      <c r="BC82" s="1237"/>
      <c r="BD82" s="1237"/>
      <c r="BE82" s="1237"/>
      <c r="BF82" s="1237"/>
      <c r="BO82" s="1237"/>
      <c r="BP82" s="1237"/>
      <c r="BQ82" s="1237"/>
      <c r="BR82" s="1237"/>
      <c r="CA82" s="1237"/>
      <c r="CB82" s="1237"/>
      <c r="CC82" s="1237"/>
      <c r="CD82" s="1237"/>
      <c r="CM82" s="1237"/>
      <c r="CN82" s="1237"/>
      <c r="CO82" s="1237"/>
      <c r="CP82" s="1237"/>
      <c r="CY82" s="1237"/>
      <c r="CZ82" s="1237"/>
      <c r="DA82" s="1237"/>
      <c r="DB82" s="1237"/>
      <c r="DC82" s="1237"/>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1238"/>
      <c r="AQ87" s="1238"/>
      <c r="BC87" s="1238"/>
      <c r="BO87" s="1238"/>
      <c r="CA87" s="1238"/>
      <c r="CM87" s="1238"/>
      <c r="CY87" s="1238"/>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aMd1xj6Vir0s49oktdskrI8stFahDMinKaBaIEQIZy4tZKxtZifosdiQQ1tyQcPbhWWdOhONQ3qszqhnB2v1Vg==" saltValue="D1HtaPC5sROZ43F+kMaX3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826F-33C5-4AB7-9ADD-AD0B0F13EC91}">
  <sheetPr>
    <pageSetUpPr fitToPage="1"/>
  </sheetPr>
  <dimension ref="A1:DR125"/>
  <sheetViews>
    <sheetView showGridLines="0" topLeftCell="E85" zoomScale="80" zoomScaleNormal="80" zoomScaleSheetLayoutView="70" workbookViewId="0">
      <selection activeCell="AN43" sqref="AN43:DC47"/>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JeEXZSjtr/9O3RqnaYfQ+6raN8oqe82o9rfpyjxHWiI19yXl0py8UTInH6jKFdqDyNqmHLBA4bO2bSAxbH22xQ==" saltValue="6QFeOA8v9MoKdybHWtUe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915F-32F7-4430-963E-685DAB5A85AB}">
  <sheetPr>
    <pageSetUpPr fitToPage="1"/>
  </sheetPr>
  <dimension ref="A1:DR125"/>
  <sheetViews>
    <sheetView showGridLines="0" topLeftCell="F86" zoomScale="80" zoomScaleNormal="80" zoomScaleSheetLayoutView="55" workbookViewId="0">
      <selection activeCell="AN43" sqref="AN43:DC47"/>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mlk3gcfcUaaLbEZDYjA5b+BoziXkU6sfHcxmZEDOjxYCnY0Hb9I3cGa1DLUC1mWH0SS4+cm17WSoHZnxiEf9/A==" saltValue="lJXDGRiRshMJQTz9AbV3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565</v>
      </c>
      <c r="G2" s="155"/>
      <c r="H2" s="156"/>
    </row>
    <row r="3" spans="1:8" x14ac:dyDescent="0.15">
      <c r="A3" s="152" t="s">
        <v>558</v>
      </c>
      <c r="B3" s="157"/>
      <c r="C3" s="158"/>
      <c r="D3" s="159">
        <v>45531</v>
      </c>
      <c r="E3" s="160"/>
      <c r="F3" s="161">
        <v>46395</v>
      </c>
      <c r="G3" s="162"/>
      <c r="H3" s="163"/>
    </row>
    <row r="4" spans="1:8" x14ac:dyDescent="0.15">
      <c r="A4" s="164"/>
      <c r="B4" s="165"/>
      <c r="C4" s="166"/>
      <c r="D4" s="167">
        <v>19138</v>
      </c>
      <c r="E4" s="168"/>
      <c r="F4" s="169">
        <v>26304</v>
      </c>
      <c r="G4" s="170"/>
      <c r="H4" s="171"/>
    </row>
    <row r="5" spans="1:8" x14ac:dyDescent="0.15">
      <c r="A5" s="152" t="s">
        <v>560</v>
      </c>
      <c r="B5" s="157"/>
      <c r="C5" s="158"/>
      <c r="D5" s="159">
        <v>39733</v>
      </c>
      <c r="E5" s="160"/>
      <c r="F5" s="161">
        <v>48088</v>
      </c>
      <c r="G5" s="162"/>
      <c r="H5" s="163"/>
    </row>
    <row r="6" spans="1:8" x14ac:dyDescent="0.15">
      <c r="A6" s="164"/>
      <c r="B6" s="165"/>
      <c r="C6" s="166"/>
      <c r="D6" s="167">
        <v>18925</v>
      </c>
      <c r="E6" s="168"/>
      <c r="F6" s="169">
        <v>25183</v>
      </c>
      <c r="G6" s="170"/>
      <c r="H6" s="171"/>
    </row>
    <row r="7" spans="1:8" x14ac:dyDescent="0.15">
      <c r="A7" s="152" t="s">
        <v>561</v>
      </c>
      <c r="B7" s="157"/>
      <c r="C7" s="158"/>
      <c r="D7" s="159">
        <v>45470</v>
      </c>
      <c r="E7" s="160"/>
      <c r="F7" s="161">
        <v>46457</v>
      </c>
      <c r="G7" s="162"/>
      <c r="H7" s="163"/>
    </row>
    <row r="8" spans="1:8" x14ac:dyDescent="0.15">
      <c r="A8" s="164"/>
      <c r="B8" s="165"/>
      <c r="C8" s="166"/>
      <c r="D8" s="167">
        <v>21607</v>
      </c>
      <c r="E8" s="168"/>
      <c r="F8" s="169">
        <v>24020</v>
      </c>
      <c r="G8" s="170"/>
      <c r="H8" s="171"/>
    </row>
    <row r="9" spans="1:8" x14ac:dyDescent="0.15">
      <c r="A9" s="152" t="s">
        <v>562</v>
      </c>
      <c r="B9" s="157"/>
      <c r="C9" s="158"/>
      <c r="D9" s="159">
        <v>59573</v>
      </c>
      <c r="E9" s="160"/>
      <c r="F9" s="161">
        <v>51849</v>
      </c>
      <c r="G9" s="162"/>
      <c r="H9" s="163"/>
    </row>
    <row r="10" spans="1:8" x14ac:dyDescent="0.15">
      <c r="A10" s="164"/>
      <c r="B10" s="165"/>
      <c r="C10" s="166"/>
      <c r="D10" s="167">
        <v>27850</v>
      </c>
      <c r="E10" s="168"/>
      <c r="F10" s="169">
        <v>26326</v>
      </c>
      <c r="G10" s="170"/>
      <c r="H10" s="171"/>
    </row>
    <row r="11" spans="1:8" x14ac:dyDescent="0.15">
      <c r="A11" s="152" t="s">
        <v>563</v>
      </c>
      <c r="B11" s="157"/>
      <c r="C11" s="158"/>
      <c r="D11" s="159">
        <v>59687</v>
      </c>
      <c r="E11" s="160"/>
      <c r="F11" s="161">
        <v>52191</v>
      </c>
      <c r="G11" s="162"/>
      <c r="H11" s="163"/>
    </row>
    <row r="12" spans="1:8" x14ac:dyDescent="0.15">
      <c r="A12" s="164"/>
      <c r="B12" s="165"/>
      <c r="C12" s="172"/>
      <c r="D12" s="167">
        <v>23078</v>
      </c>
      <c r="E12" s="168"/>
      <c r="F12" s="169">
        <v>26807</v>
      </c>
      <c r="G12" s="170"/>
      <c r="H12" s="171"/>
    </row>
    <row r="13" spans="1:8" x14ac:dyDescent="0.15">
      <c r="A13" s="152"/>
      <c r="B13" s="157"/>
      <c r="C13" s="158"/>
      <c r="D13" s="159">
        <v>49999</v>
      </c>
      <c r="E13" s="160"/>
      <c r="F13" s="161">
        <v>48996</v>
      </c>
      <c r="G13" s="173"/>
      <c r="H13" s="163"/>
    </row>
    <row r="14" spans="1:8" x14ac:dyDescent="0.15">
      <c r="A14" s="164"/>
      <c r="B14" s="165"/>
      <c r="C14" s="166"/>
      <c r="D14" s="167">
        <v>22120</v>
      </c>
      <c r="E14" s="168"/>
      <c r="F14" s="169">
        <v>25728</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2</v>
      </c>
      <c r="C19" s="174">
        <f>ROUND(VALUE(SUBSTITUTE(実質収支比率等に係る経年分析!G$48,"▲","-")),2)</f>
        <v>1.88</v>
      </c>
      <c r="D19" s="174">
        <f>ROUND(VALUE(SUBSTITUTE(実質収支比率等に係る経年分析!H$48,"▲","-")),2)</f>
        <v>1.61</v>
      </c>
      <c r="E19" s="174">
        <f>ROUND(VALUE(SUBSTITUTE(実質収支比率等に係る経年分析!I$48,"▲","-")),2)</f>
        <v>0.64</v>
      </c>
      <c r="F19" s="174">
        <f>ROUND(VALUE(SUBSTITUTE(実質収支比率等に係る経年分析!J$48,"▲","-")),2)</f>
        <v>1.47</v>
      </c>
    </row>
    <row r="20" spans="1:11" x14ac:dyDescent="0.15">
      <c r="A20" s="174" t="s">
        <v>55</v>
      </c>
      <c r="B20" s="174">
        <f>ROUND(VALUE(SUBSTITUTE(実質収支比率等に係る経年分析!F$47,"▲","-")),2)</f>
        <v>14.34</v>
      </c>
      <c r="C20" s="174">
        <f>ROUND(VALUE(SUBSTITUTE(実質収支比率等に係る経年分析!G$47,"▲","-")),2)</f>
        <v>12.27</v>
      </c>
      <c r="D20" s="174">
        <f>ROUND(VALUE(SUBSTITUTE(実質収支比率等に係る経年分析!H$47,"▲","-")),2)</f>
        <v>12.1</v>
      </c>
      <c r="E20" s="174">
        <f>ROUND(VALUE(SUBSTITUTE(実質収支比率等に係る経年分析!I$47,"▲","-")),2)</f>
        <v>12.08</v>
      </c>
      <c r="F20" s="174">
        <f>ROUND(VALUE(SUBSTITUTE(実質収支比率等に係る経年分析!J$47,"▲","-")),2)</f>
        <v>12.82</v>
      </c>
    </row>
    <row r="21" spans="1:11" x14ac:dyDescent="0.15">
      <c r="A21" s="174" t="s">
        <v>56</v>
      </c>
      <c r="B21" s="174">
        <f>IF(ISNUMBER(VALUE(SUBSTITUTE(実質収支比率等に係る経年分析!F$49,"▲","-"))),ROUND(VALUE(SUBSTITUTE(実質収支比率等に係る経年分析!F$49,"▲","-")),2),NA())</f>
        <v>-2.66</v>
      </c>
      <c r="C21" s="174">
        <f>IF(ISNUMBER(VALUE(SUBSTITUTE(実質収支比率等に係る経年分析!G$49,"▲","-"))),ROUND(VALUE(SUBSTITUTE(実質収支比率等に係る経年分析!G$49,"▲","-")),2),NA())</f>
        <v>-2.13</v>
      </c>
      <c r="D21" s="174">
        <f>IF(ISNUMBER(VALUE(SUBSTITUTE(実質収支比率等に係る経年分析!H$49,"▲","-"))),ROUND(VALUE(SUBSTITUTE(実質収支比率等に係る経年分析!H$49,"▲","-")),2),NA())</f>
        <v>-0.52</v>
      </c>
      <c r="E21" s="174">
        <f>IF(ISNUMBER(VALUE(SUBSTITUTE(実質収支比率等に係る経年分析!I$49,"▲","-"))),ROUND(VALUE(SUBSTITUTE(実質収支比率等に係る経年分析!I$49,"▲","-")),2),NA())</f>
        <v>-0.98</v>
      </c>
      <c r="F21" s="174">
        <f>IF(ISNUMBER(VALUE(SUBSTITUTE(実質収支比率等に係る経年分析!J$49,"▲","-"))),ROUND(VALUE(SUBSTITUTE(実質収支比率等に係る経年分析!J$49,"▲","-")),2),NA())</f>
        <v>1.77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母子父子寡婦福祉資金貸付事業費特別会計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介護保険費特別会計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2.0099999999999998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f>IF(ROUND(VALUE(SUBSTITUTE(連結実質赤字比率に係る赤字・黒字の構成分析!G$37,"▲", "-")), 2) &lt; 0, ABS(ROUND(VALUE(SUBSTITUTE(連結実質赤字比率に係る赤字・黒字の構成分析!G$37,"▲", "-")), 2)), NA())</f>
        <v>0.17</v>
      </c>
      <c r="E33" s="175" t="e">
        <f>IF(ROUND(VALUE(SUBSTITUTE(連結実質赤字比率に係る赤字・黒字の構成分析!G$37,"▲", "-")), 2) &gt;= 0, ABS(ROUND(VALUE(SUBSTITUTE(連結実質赤字比率に係る赤字・黒字の構成分析!G$37,"▲", "-")), 2)), NA())</f>
        <v>#N/A</v>
      </c>
      <c r="F33" s="175">
        <f>IF(ROUND(VALUE(SUBSTITUTE(連結実質赤字比率に係る赤字・黒字の構成分析!H$37,"▲", "-")), 2) &lt; 0, ABS(ROUND(VALUE(SUBSTITUTE(連結実質赤字比率に係る赤字・黒字の構成分析!H$37,"▲", "-")), 2)), NA())</f>
        <v>0.33</v>
      </c>
      <c r="G33" s="175" t="e">
        <f>IF(ROUND(VALUE(SUBSTITUTE(連結実質赤字比率に係る赤字・黒字の構成分析!H$37,"▲", "-")), 2) &gt;= 0, ABS(ROUND(VALUE(SUBSTITUTE(連結実質赤字比率に係る赤字・黒字の構成分析!H$37,"▲", "-")), 2)), NA())</f>
        <v>#N/A</v>
      </c>
      <c r="H33" s="175">
        <f>IF(ROUND(VALUE(SUBSTITUTE(連結実質赤字比率に係る赤字・黒字の構成分析!I$37,"▲", "-")), 2) &lt; 0, ABS(ROUND(VALUE(SUBSTITUTE(連結実質赤字比率に係る赤字・黒字の構成分析!I$37,"▲", "-")), 2)), NA())</f>
        <v>0.46</v>
      </c>
      <c r="I33" s="175" t="e">
        <f>IF(ROUND(VALUE(SUBSTITUTE(連結実質赤字比率に係る赤字・黒字の構成分析!I$37,"▲", "-")), 2) &gt;= 0, ABS(ROUND(VALUE(SUBSTITUTE(連結実質赤字比率に係る赤字・黒字の構成分析!I$37,"▲", "-")), 2)), NA())</f>
        <v>#N/A</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1.44</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16.22</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11801</v>
      </c>
      <c r="E42" s="176"/>
      <c r="F42" s="176"/>
      <c r="G42" s="176">
        <f>'実質公債費比率（分子）の構造'!L$52</f>
        <v>11632</v>
      </c>
      <c r="H42" s="176"/>
      <c r="I42" s="176"/>
      <c r="J42" s="176">
        <f>'実質公債費比率（分子）の構造'!M$52</f>
        <v>11406</v>
      </c>
      <c r="K42" s="176"/>
      <c r="L42" s="176"/>
      <c r="M42" s="176">
        <f>'実質公債費比率（分子）の構造'!N$52</f>
        <v>11069</v>
      </c>
      <c r="N42" s="176"/>
      <c r="O42" s="176"/>
      <c r="P42" s="176">
        <f>'実質公債費比率（分子）の構造'!O$52</f>
        <v>10842</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183</v>
      </c>
      <c r="C44" s="176"/>
      <c r="D44" s="176"/>
      <c r="E44" s="176">
        <f>'実質公債費比率（分子）の構造'!L$50</f>
        <v>183</v>
      </c>
      <c r="F44" s="176"/>
      <c r="G44" s="176"/>
      <c r="H44" s="176">
        <f>'実質公債費比率（分子）の構造'!M$50</f>
        <v>168</v>
      </c>
      <c r="I44" s="176"/>
      <c r="J44" s="176"/>
      <c r="K44" s="176">
        <f>'実質公債費比率（分子）の構造'!N$50</f>
        <v>147</v>
      </c>
      <c r="L44" s="176"/>
      <c r="M44" s="176"/>
      <c r="N44" s="176">
        <f>'実質公債費比率（分子）の構造'!O$50</f>
        <v>111</v>
      </c>
      <c r="O44" s="176"/>
      <c r="P44" s="176"/>
    </row>
    <row r="45" spans="1:16" x14ac:dyDescent="0.15">
      <c r="A45" s="176" t="s">
        <v>66</v>
      </c>
      <c r="B45" s="176">
        <f>'実質公債費比率（分子）の構造'!K$49</f>
        <v>472</v>
      </c>
      <c r="C45" s="176"/>
      <c r="D45" s="176"/>
      <c r="E45" s="176">
        <f>'実質公債費比率（分子）の構造'!L$49</f>
        <v>419</v>
      </c>
      <c r="F45" s="176"/>
      <c r="G45" s="176"/>
      <c r="H45" s="176">
        <f>'実質公債費比率（分子）の構造'!M$49</f>
        <v>499</v>
      </c>
      <c r="I45" s="176"/>
      <c r="J45" s="176"/>
      <c r="K45" s="176">
        <f>'実質公債費比率（分子）の構造'!N$49</f>
        <v>563</v>
      </c>
      <c r="L45" s="176"/>
      <c r="M45" s="176"/>
      <c r="N45" s="176">
        <f>'実質公債費比率（分子）の構造'!O$49</f>
        <v>541</v>
      </c>
      <c r="O45" s="176"/>
      <c r="P45" s="176"/>
    </row>
    <row r="46" spans="1:16" x14ac:dyDescent="0.15">
      <c r="A46" s="176" t="s">
        <v>67</v>
      </c>
      <c r="B46" s="176">
        <f>'実質公債費比率（分子）の構造'!K$48</f>
        <v>3695</v>
      </c>
      <c r="C46" s="176"/>
      <c r="D46" s="176"/>
      <c r="E46" s="176">
        <f>'実質公債費比率（分子）の構造'!L$48</f>
        <v>3562</v>
      </c>
      <c r="F46" s="176"/>
      <c r="G46" s="176"/>
      <c r="H46" s="176">
        <f>'実質公債費比率（分子）の構造'!M$48</f>
        <v>3460</v>
      </c>
      <c r="I46" s="176"/>
      <c r="J46" s="176"/>
      <c r="K46" s="176">
        <f>'実質公債費比率（分子）の構造'!N$48</f>
        <v>3399</v>
      </c>
      <c r="L46" s="176"/>
      <c r="M46" s="176"/>
      <c r="N46" s="176">
        <f>'実質公債費比率（分子）の構造'!O$48</f>
        <v>3358</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12457</v>
      </c>
      <c r="C49" s="176"/>
      <c r="D49" s="176"/>
      <c r="E49" s="176">
        <f>'実質公債費比率（分子）の構造'!L$45</f>
        <v>12560</v>
      </c>
      <c r="F49" s="176"/>
      <c r="G49" s="176"/>
      <c r="H49" s="176">
        <f>'実質公債費比率（分子）の構造'!M$45</f>
        <v>12436</v>
      </c>
      <c r="I49" s="176"/>
      <c r="J49" s="176"/>
      <c r="K49" s="176">
        <f>'実質公債費比率（分子）の構造'!N$45</f>
        <v>12353</v>
      </c>
      <c r="L49" s="176"/>
      <c r="M49" s="176"/>
      <c r="N49" s="176">
        <f>'実質公債費比率（分子）の構造'!O$45</f>
        <v>12364</v>
      </c>
      <c r="O49" s="176"/>
      <c r="P49" s="176"/>
    </row>
    <row r="50" spans="1:16" x14ac:dyDescent="0.15">
      <c r="A50" s="176" t="s">
        <v>71</v>
      </c>
      <c r="B50" s="176" t="e">
        <f>NA()</f>
        <v>#N/A</v>
      </c>
      <c r="C50" s="176">
        <f>IF(ISNUMBER('実質公債費比率（分子）の構造'!K$53),'実質公債費比率（分子）の構造'!K$53,NA())</f>
        <v>5006</v>
      </c>
      <c r="D50" s="176" t="e">
        <f>NA()</f>
        <v>#N/A</v>
      </c>
      <c r="E50" s="176" t="e">
        <f>NA()</f>
        <v>#N/A</v>
      </c>
      <c r="F50" s="176">
        <f>IF(ISNUMBER('実質公債費比率（分子）の構造'!L$53),'実質公債費比率（分子）の構造'!L$53,NA())</f>
        <v>5092</v>
      </c>
      <c r="G50" s="176" t="e">
        <f>NA()</f>
        <v>#N/A</v>
      </c>
      <c r="H50" s="176" t="e">
        <f>NA()</f>
        <v>#N/A</v>
      </c>
      <c r="I50" s="176">
        <f>IF(ISNUMBER('実質公債費比率（分子）の構造'!M$53),'実質公債費比率（分子）の構造'!M$53,NA())</f>
        <v>5157</v>
      </c>
      <c r="J50" s="176" t="e">
        <f>NA()</f>
        <v>#N/A</v>
      </c>
      <c r="K50" s="176" t="e">
        <f>NA()</f>
        <v>#N/A</v>
      </c>
      <c r="L50" s="176">
        <f>IF(ISNUMBER('実質公債費比率（分子）の構造'!N$53),'実質公債費比率（分子）の構造'!N$53,NA())</f>
        <v>5393</v>
      </c>
      <c r="M50" s="176" t="e">
        <f>NA()</f>
        <v>#N/A</v>
      </c>
      <c r="N50" s="176" t="e">
        <f>NA()</f>
        <v>#N/A</v>
      </c>
      <c r="O50" s="176">
        <f>IF(ISNUMBER('実質公債費比率（分子）の構造'!O$53),'実質公債費比率（分子）の構造'!O$53,NA())</f>
        <v>5532</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104665</v>
      </c>
      <c r="E56" s="175"/>
      <c r="F56" s="175"/>
      <c r="G56" s="175">
        <f>'将来負担比率（分子）の構造'!J$52</f>
        <v>104943</v>
      </c>
      <c r="H56" s="175"/>
      <c r="I56" s="175"/>
      <c r="J56" s="175">
        <f>'将来負担比率（分子）の構造'!K$52</f>
        <v>104948</v>
      </c>
      <c r="K56" s="175"/>
      <c r="L56" s="175"/>
      <c r="M56" s="175">
        <f>'将来負担比率（分子）の構造'!L$52</f>
        <v>104005</v>
      </c>
      <c r="N56" s="175"/>
      <c r="O56" s="175"/>
      <c r="P56" s="175">
        <f>'将来負担比率（分子）の構造'!M$52</f>
        <v>103394</v>
      </c>
    </row>
    <row r="57" spans="1:16" x14ac:dyDescent="0.15">
      <c r="A57" s="175" t="s">
        <v>42</v>
      </c>
      <c r="B57" s="175"/>
      <c r="C57" s="175"/>
      <c r="D57" s="175">
        <f>'将来負担比率（分子）の構造'!I$51</f>
        <v>21055</v>
      </c>
      <c r="E57" s="175"/>
      <c r="F57" s="175"/>
      <c r="G57" s="175">
        <f>'将来負担比率（分子）の構造'!J$51</f>
        <v>20633</v>
      </c>
      <c r="H57" s="175"/>
      <c r="I57" s="175"/>
      <c r="J57" s="175">
        <f>'将来負担比率（分子）の構造'!K$51</f>
        <v>20833</v>
      </c>
      <c r="K57" s="175"/>
      <c r="L57" s="175"/>
      <c r="M57" s="175">
        <f>'将来負担比率（分子）の構造'!L$51</f>
        <v>20400</v>
      </c>
      <c r="N57" s="175"/>
      <c r="O57" s="175"/>
      <c r="P57" s="175">
        <f>'将来負担比率（分子）の構造'!M$51</f>
        <v>20338</v>
      </c>
    </row>
    <row r="58" spans="1:16" x14ac:dyDescent="0.15">
      <c r="A58" s="175" t="s">
        <v>41</v>
      </c>
      <c r="B58" s="175"/>
      <c r="C58" s="175"/>
      <c r="D58" s="175">
        <f>'将来負担比率（分子）の構造'!I$50</f>
        <v>16696</v>
      </c>
      <c r="E58" s="175"/>
      <c r="F58" s="175"/>
      <c r="G58" s="175">
        <f>'将来負担比率（分子）の構造'!J$50</f>
        <v>15668</v>
      </c>
      <c r="H58" s="175"/>
      <c r="I58" s="175"/>
      <c r="J58" s="175">
        <f>'将来負担比率（分子）の構造'!K$50</f>
        <v>15449</v>
      </c>
      <c r="K58" s="175"/>
      <c r="L58" s="175"/>
      <c r="M58" s="175">
        <f>'将来負担比率（分子）の構造'!L$50</f>
        <v>15587</v>
      </c>
      <c r="N58" s="175"/>
      <c r="O58" s="175"/>
      <c r="P58" s="175">
        <f>'将来負担比率（分子）の構造'!M$50</f>
        <v>18060</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3</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13920</v>
      </c>
      <c r="C62" s="175"/>
      <c r="D62" s="175"/>
      <c r="E62" s="175">
        <f>'将来負担比率（分子）の構造'!J$45</f>
        <v>13162</v>
      </c>
      <c r="F62" s="175"/>
      <c r="G62" s="175"/>
      <c r="H62" s="175">
        <f>'将来負担比率（分子）の構造'!K$45</f>
        <v>12854</v>
      </c>
      <c r="I62" s="175"/>
      <c r="J62" s="175"/>
      <c r="K62" s="175">
        <f>'将来負担比率（分子）の構造'!L$45</f>
        <v>12585</v>
      </c>
      <c r="L62" s="175"/>
      <c r="M62" s="175"/>
      <c r="N62" s="175">
        <f>'将来負担比率（分子）の構造'!M$45</f>
        <v>12069</v>
      </c>
      <c r="O62" s="175"/>
      <c r="P62" s="175"/>
    </row>
    <row r="63" spans="1:16" x14ac:dyDescent="0.15">
      <c r="A63" s="175" t="s">
        <v>34</v>
      </c>
      <c r="B63" s="175">
        <f>'将来負担比率（分子）の構造'!I$44</f>
        <v>2675</v>
      </c>
      <c r="C63" s="175"/>
      <c r="D63" s="175"/>
      <c r="E63" s="175">
        <f>'将来負担比率（分子）の構造'!J$44</f>
        <v>2927</v>
      </c>
      <c r="F63" s="175"/>
      <c r="G63" s="175"/>
      <c r="H63" s="175">
        <f>'将来負担比率（分子）の構造'!K$44</f>
        <v>3095</v>
      </c>
      <c r="I63" s="175"/>
      <c r="J63" s="175"/>
      <c r="K63" s="175">
        <f>'将来負担比率（分子）の構造'!L$44</f>
        <v>2941</v>
      </c>
      <c r="L63" s="175"/>
      <c r="M63" s="175"/>
      <c r="N63" s="175">
        <f>'将来負担比率（分子）の構造'!M$44</f>
        <v>2957</v>
      </c>
      <c r="O63" s="175"/>
      <c r="P63" s="175"/>
    </row>
    <row r="64" spans="1:16" x14ac:dyDescent="0.15">
      <c r="A64" s="175" t="s">
        <v>33</v>
      </c>
      <c r="B64" s="175">
        <f>'将来負担比率（分子）の構造'!I$43</f>
        <v>29925</v>
      </c>
      <c r="C64" s="175"/>
      <c r="D64" s="175"/>
      <c r="E64" s="175">
        <f>'将来負担比率（分子）の構造'!J$43</f>
        <v>27945</v>
      </c>
      <c r="F64" s="175"/>
      <c r="G64" s="175"/>
      <c r="H64" s="175">
        <f>'将来負担比率（分子）の構造'!K$43</f>
        <v>26206</v>
      </c>
      <c r="I64" s="175"/>
      <c r="J64" s="175"/>
      <c r="K64" s="175">
        <f>'将来負担比率（分子）の構造'!L$43</f>
        <v>24858</v>
      </c>
      <c r="L64" s="175"/>
      <c r="M64" s="175"/>
      <c r="N64" s="175">
        <f>'将来負担比率（分子）の構造'!M$43</f>
        <v>24169</v>
      </c>
      <c r="O64" s="175"/>
      <c r="P64" s="175"/>
    </row>
    <row r="65" spans="1:16" x14ac:dyDescent="0.15">
      <c r="A65" s="175" t="s">
        <v>32</v>
      </c>
      <c r="B65" s="175">
        <f>'将来負担比率（分子）の構造'!I$42</f>
        <v>975</v>
      </c>
      <c r="C65" s="175"/>
      <c r="D65" s="175"/>
      <c r="E65" s="175">
        <f>'将来負担比率（分子）の構造'!J$42</f>
        <v>704</v>
      </c>
      <c r="F65" s="175"/>
      <c r="G65" s="175"/>
      <c r="H65" s="175">
        <f>'将来負担比率（分子）の構造'!K$42</f>
        <v>515</v>
      </c>
      <c r="I65" s="175"/>
      <c r="J65" s="175"/>
      <c r="K65" s="175">
        <f>'将来負担比率（分子）の構造'!L$42</f>
        <v>374</v>
      </c>
      <c r="L65" s="175"/>
      <c r="M65" s="175"/>
      <c r="N65" s="175">
        <f>'将来負担比率（分子）の構造'!M$42</f>
        <v>264</v>
      </c>
      <c r="O65" s="175"/>
      <c r="P65" s="175"/>
    </row>
    <row r="66" spans="1:16" x14ac:dyDescent="0.15">
      <c r="A66" s="175" t="s">
        <v>31</v>
      </c>
      <c r="B66" s="175">
        <f>'将来負担比率（分子）の構造'!I$41</f>
        <v>132055</v>
      </c>
      <c r="C66" s="175"/>
      <c r="D66" s="175"/>
      <c r="E66" s="175">
        <f>'将来負担比率（分子）の構造'!J$41</f>
        <v>131453</v>
      </c>
      <c r="F66" s="175"/>
      <c r="G66" s="175"/>
      <c r="H66" s="175">
        <f>'将来負担比率（分子）の構造'!K$41</f>
        <v>131489</v>
      </c>
      <c r="I66" s="175"/>
      <c r="J66" s="175"/>
      <c r="K66" s="175">
        <f>'将来負担比率（分子）の構造'!L$41</f>
        <v>133658</v>
      </c>
      <c r="L66" s="175"/>
      <c r="M66" s="175"/>
      <c r="N66" s="175">
        <f>'将来負担比率（分子）の構造'!M$41</f>
        <v>135587</v>
      </c>
      <c r="O66" s="175"/>
      <c r="P66" s="175"/>
    </row>
    <row r="67" spans="1:16" x14ac:dyDescent="0.15">
      <c r="A67" s="175" t="s">
        <v>75</v>
      </c>
      <c r="B67" s="175" t="e">
        <f>NA()</f>
        <v>#N/A</v>
      </c>
      <c r="C67" s="175">
        <f>IF(ISNUMBER('将来負担比率（分子）の構造'!I$53), IF('将来負担比率（分子）の構造'!I$53 &lt; 0, 0, '将来負担比率（分子）の構造'!I$53), NA())</f>
        <v>37137</v>
      </c>
      <c r="D67" s="175" t="e">
        <f>NA()</f>
        <v>#N/A</v>
      </c>
      <c r="E67" s="175" t="e">
        <f>NA()</f>
        <v>#N/A</v>
      </c>
      <c r="F67" s="175">
        <f>IF(ISNUMBER('将来負担比率（分子）の構造'!J$53), IF('将来負担比率（分子）の構造'!J$53 &lt; 0, 0, '将来負担比率（分子）の構造'!J$53), NA())</f>
        <v>34947</v>
      </c>
      <c r="G67" s="175" t="e">
        <f>NA()</f>
        <v>#N/A</v>
      </c>
      <c r="H67" s="175" t="e">
        <f>NA()</f>
        <v>#N/A</v>
      </c>
      <c r="I67" s="175">
        <f>IF(ISNUMBER('将来負担比率（分子）の構造'!K$53), IF('将来負担比率（分子）の構造'!K$53 &lt; 0, 0, '将来負担比率（分子）の構造'!K$53), NA())</f>
        <v>32929</v>
      </c>
      <c r="J67" s="175" t="e">
        <f>NA()</f>
        <v>#N/A</v>
      </c>
      <c r="K67" s="175" t="e">
        <f>NA()</f>
        <v>#N/A</v>
      </c>
      <c r="L67" s="175">
        <f>IF(ISNUMBER('将来負担比率（分子）の構造'!L$53), IF('将来負担比率（分子）の構造'!L$53 &lt; 0, 0, '将来負担比率（分子）の構造'!L$53), NA())</f>
        <v>34425</v>
      </c>
      <c r="M67" s="175" t="e">
        <f>NA()</f>
        <v>#N/A</v>
      </c>
      <c r="N67" s="175" t="e">
        <f>NA()</f>
        <v>#N/A</v>
      </c>
      <c r="O67" s="175">
        <f>IF(ISNUMBER('将来負担比率（分子）の構造'!M$53), IF('将来負担比率（分子）の構造'!M$53 &lt; 0, 0, '将来負担比率（分子）の構造'!M$53), NA())</f>
        <v>33254</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7733</v>
      </c>
      <c r="C72" s="179">
        <f>基金残高に係る経年分析!G55</f>
        <v>7727</v>
      </c>
      <c r="D72" s="179">
        <f>基金残高に係る経年分析!H55</f>
        <v>8335</v>
      </c>
    </row>
    <row r="73" spans="1:16" x14ac:dyDescent="0.15">
      <c r="A73" s="178" t="s">
        <v>78</v>
      </c>
      <c r="B73" s="179">
        <f>基金残高に係る経年分析!F56</f>
        <v>307</v>
      </c>
      <c r="C73" s="179">
        <f>基金残高に係る経年分析!G56</f>
        <v>306</v>
      </c>
      <c r="D73" s="179">
        <f>基金残高に係る経年分析!H56</f>
        <v>1020</v>
      </c>
    </row>
    <row r="74" spans="1:16" x14ac:dyDescent="0.15">
      <c r="A74" s="178" t="s">
        <v>79</v>
      </c>
      <c r="B74" s="179">
        <f>基金残高に係る経年分析!F57</f>
        <v>5257</v>
      </c>
      <c r="C74" s="179">
        <f>基金残高に係る経年分析!G57</f>
        <v>4944</v>
      </c>
      <c r="D74" s="179">
        <f>基金残高に係る経年分析!H57</f>
        <v>6120</v>
      </c>
    </row>
  </sheetData>
  <sheetProtection algorithmName="SHA-512" hashValue="uLAqaFAehHqy9oHr+jCnmGpYI+RDeGA53+JRwPeNrhhApFzL/KmzDxZkCTLD3yIavIt8pkX+8eCC/rzEvSfmcw==" saltValue="1w4I43VN/h0BYz9J4Zh9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98" t="s">
        <v>216</v>
      </c>
      <c r="DI1" s="699"/>
      <c r="DJ1" s="699"/>
      <c r="DK1" s="699"/>
      <c r="DL1" s="699"/>
      <c r="DM1" s="699"/>
      <c r="DN1" s="700"/>
      <c r="DO1" s="215"/>
      <c r="DP1" s="698" t="s">
        <v>217</v>
      </c>
      <c r="DQ1" s="699"/>
      <c r="DR1" s="699"/>
      <c r="DS1" s="699"/>
      <c r="DT1" s="699"/>
      <c r="DU1" s="699"/>
      <c r="DV1" s="699"/>
      <c r="DW1" s="699"/>
      <c r="DX1" s="699"/>
      <c r="DY1" s="699"/>
      <c r="DZ1" s="699"/>
      <c r="EA1" s="699"/>
      <c r="EB1" s="699"/>
      <c r="EC1" s="700"/>
      <c r="ED1" s="214"/>
      <c r="EE1" s="214"/>
      <c r="EF1" s="214"/>
      <c r="EG1" s="214"/>
      <c r="EH1" s="214"/>
      <c r="EI1" s="214"/>
      <c r="EJ1" s="214"/>
      <c r="EK1" s="214"/>
      <c r="EL1" s="214"/>
      <c r="EM1" s="214"/>
    </row>
    <row r="2" spans="2:143" ht="22.5" customHeight="1" x14ac:dyDescent="0.15">
      <c r="B2" s="216" t="s">
        <v>218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1" t="s">
        <v>225</v>
      </c>
      <c r="AQ4" s="701"/>
      <c r="AR4" s="701"/>
      <c r="AS4" s="701"/>
      <c r="AT4" s="701"/>
      <c r="AU4" s="701"/>
      <c r="AV4" s="701"/>
      <c r="AW4" s="701"/>
      <c r="AX4" s="701"/>
      <c r="AY4" s="701"/>
      <c r="AZ4" s="701"/>
      <c r="BA4" s="701"/>
      <c r="BB4" s="701"/>
      <c r="BC4" s="701"/>
      <c r="BD4" s="701"/>
      <c r="BE4" s="701"/>
      <c r="BF4" s="701"/>
      <c r="BG4" s="701" t="s">
        <v>226</v>
      </c>
      <c r="BH4" s="701"/>
      <c r="BI4" s="701"/>
      <c r="BJ4" s="701"/>
      <c r="BK4" s="701"/>
      <c r="BL4" s="701"/>
      <c r="BM4" s="701"/>
      <c r="BN4" s="701"/>
      <c r="BO4" s="701" t="s">
        <v>223</v>
      </c>
      <c r="BP4" s="701"/>
      <c r="BQ4" s="701"/>
      <c r="BR4" s="701"/>
      <c r="BS4" s="701" t="s">
        <v>227</v>
      </c>
      <c r="BT4" s="701"/>
      <c r="BU4" s="701"/>
      <c r="BV4" s="701"/>
      <c r="BW4" s="701"/>
      <c r="BX4" s="701"/>
      <c r="BY4" s="701"/>
      <c r="BZ4" s="701"/>
      <c r="CA4" s="701"/>
      <c r="CB4" s="701"/>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57" t="s">
        <v>229</v>
      </c>
      <c r="C5" s="658"/>
      <c r="D5" s="658"/>
      <c r="E5" s="658"/>
      <c r="F5" s="658"/>
      <c r="G5" s="658"/>
      <c r="H5" s="658"/>
      <c r="I5" s="658"/>
      <c r="J5" s="658"/>
      <c r="K5" s="658"/>
      <c r="L5" s="658"/>
      <c r="M5" s="658"/>
      <c r="N5" s="658"/>
      <c r="O5" s="658"/>
      <c r="P5" s="658"/>
      <c r="Q5" s="659"/>
      <c r="R5" s="654">
        <v>42255314</v>
      </c>
      <c r="S5" s="655"/>
      <c r="T5" s="655"/>
      <c r="U5" s="655"/>
      <c r="V5" s="655"/>
      <c r="W5" s="655"/>
      <c r="X5" s="655"/>
      <c r="Y5" s="683"/>
      <c r="Z5" s="696">
        <v>27.3</v>
      </c>
      <c r="AA5" s="696"/>
      <c r="AB5" s="696"/>
      <c r="AC5" s="696"/>
      <c r="AD5" s="697">
        <v>40096621</v>
      </c>
      <c r="AE5" s="697"/>
      <c r="AF5" s="697"/>
      <c r="AG5" s="697"/>
      <c r="AH5" s="697"/>
      <c r="AI5" s="697"/>
      <c r="AJ5" s="697"/>
      <c r="AK5" s="697"/>
      <c r="AL5" s="684">
        <v>64.5</v>
      </c>
      <c r="AM5" s="666"/>
      <c r="AN5" s="666"/>
      <c r="AO5" s="685"/>
      <c r="AP5" s="657" t="s">
        <v>230</v>
      </c>
      <c r="AQ5" s="658"/>
      <c r="AR5" s="658"/>
      <c r="AS5" s="658"/>
      <c r="AT5" s="658"/>
      <c r="AU5" s="658"/>
      <c r="AV5" s="658"/>
      <c r="AW5" s="658"/>
      <c r="AX5" s="658"/>
      <c r="AY5" s="658"/>
      <c r="AZ5" s="658"/>
      <c r="BA5" s="658"/>
      <c r="BB5" s="658"/>
      <c r="BC5" s="658"/>
      <c r="BD5" s="658"/>
      <c r="BE5" s="658"/>
      <c r="BF5" s="659"/>
      <c r="BG5" s="604">
        <v>40063649</v>
      </c>
      <c r="BH5" s="605"/>
      <c r="BI5" s="605"/>
      <c r="BJ5" s="605"/>
      <c r="BK5" s="605"/>
      <c r="BL5" s="605"/>
      <c r="BM5" s="605"/>
      <c r="BN5" s="606"/>
      <c r="BO5" s="635">
        <v>94.8</v>
      </c>
      <c r="BP5" s="635"/>
      <c r="BQ5" s="635"/>
      <c r="BR5" s="635"/>
      <c r="BS5" s="636">
        <v>710076</v>
      </c>
      <c r="BT5" s="636"/>
      <c r="BU5" s="636"/>
      <c r="BV5" s="636"/>
      <c r="BW5" s="636"/>
      <c r="BX5" s="636"/>
      <c r="BY5" s="636"/>
      <c r="BZ5" s="636"/>
      <c r="CA5" s="636"/>
      <c r="CB5" s="681"/>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1" t="s">
        <v>234</v>
      </c>
      <c r="C6" s="602"/>
      <c r="D6" s="602"/>
      <c r="E6" s="602"/>
      <c r="F6" s="602"/>
      <c r="G6" s="602"/>
      <c r="H6" s="602"/>
      <c r="I6" s="602"/>
      <c r="J6" s="602"/>
      <c r="K6" s="602"/>
      <c r="L6" s="602"/>
      <c r="M6" s="602"/>
      <c r="N6" s="602"/>
      <c r="O6" s="602"/>
      <c r="P6" s="602"/>
      <c r="Q6" s="603"/>
      <c r="R6" s="604">
        <v>955199</v>
      </c>
      <c r="S6" s="605"/>
      <c r="T6" s="605"/>
      <c r="U6" s="605"/>
      <c r="V6" s="605"/>
      <c r="W6" s="605"/>
      <c r="X6" s="605"/>
      <c r="Y6" s="606"/>
      <c r="Z6" s="635">
        <v>0.6</v>
      </c>
      <c r="AA6" s="635"/>
      <c r="AB6" s="635"/>
      <c r="AC6" s="635"/>
      <c r="AD6" s="636">
        <v>955199</v>
      </c>
      <c r="AE6" s="636"/>
      <c r="AF6" s="636"/>
      <c r="AG6" s="636"/>
      <c r="AH6" s="636"/>
      <c r="AI6" s="636"/>
      <c r="AJ6" s="636"/>
      <c r="AK6" s="636"/>
      <c r="AL6" s="607">
        <v>1.5</v>
      </c>
      <c r="AM6" s="608"/>
      <c r="AN6" s="608"/>
      <c r="AO6" s="637"/>
      <c r="AP6" s="601" t="s">
        <v>235</v>
      </c>
      <c r="AQ6" s="602"/>
      <c r="AR6" s="602"/>
      <c r="AS6" s="602"/>
      <c r="AT6" s="602"/>
      <c r="AU6" s="602"/>
      <c r="AV6" s="602"/>
      <c r="AW6" s="602"/>
      <c r="AX6" s="602"/>
      <c r="AY6" s="602"/>
      <c r="AZ6" s="602"/>
      <c r="BA6" s="602"/>
      <c r="BB6" s="602"/>
      <c r="BC6" s="602"/>
      <c r="BD6" s="602"/>
      <c r="BE6" s="602"/>
      <c r="BF6" s="603"/>
      <c r="BG6" s="604">
        <v>40063649</v>
      </c>
      <c r="BH6" s="605"/>
      <c r="BI6" s="605"/>
      <c r="BJ6" s="605"/>
      <c r="BK6" s="605"/>
      <c r="BL6" s="605"/>
      <c r="BM6" s="605"/>
      <c r="BN6" s="606"/>
      <c r="BO6" s="635">
        <v>94.8</v>
      </c>
      <c r="BP6" s="635"/>
      <c r="BQ6" s="635"/>
      <c r="BR6" s="635"/>
      <c r="BS6" s="636">
        <v>710076</v>
      </c>
      <c r="BT6" s="636"/>
      <c r="BU6" s="636"/>
      <c r="BV6" s="636"/>
      <c r="BW6" s="636"/>
      <c r="BX6" s="636"/>
      <c r="BY6" s="636"/>
      <c r="BZ6" s="636"/>
      <c r="CA6" s="636"/>
      <c r="CB6" s="681"/>
      <c r="CD6" s="657" t="s">
        <v>236</v>
      </c>
      <c r="CE6" s="658"/>
      <c r="CF6" s="658"/>
      <c r="CG6" s="658"/>
      <c r="CH6" s="658"/>
      <c r="CI6" s="658"/>
      <c r="CJ6" s="658"/>
      <c r="CK6" s="658"/>
      <c r="CL6" s="658"/>
      <c r="CM6" s="658"/>
      <c r="CN6" s="658"/>
      <c r="CO6" s="658"/>
      <c r="CP6" s="658"/>
      <c r="CQ6" s="659"/>
      <c r="CR6" s="604">
        <v>624002</v>
      </c>
      <c r="CS6" s="605"/>
      <c r="CT6" s="605"/>
      <c r="CU6" s="605"/>
      <c r="CV6" s="605"/>
      <c r="CW6" s="605"/>
      <c r="CX6" s="605"/>
      <c r="CY6" s="606"/>
      <c r="CZ6" s="684">
        <v>0.4</v>
      </c>
      <c r="DA6" s="666"/>
      <c r="DB6" s="666"/>
      <c r="DC6" s="686"/>
      <c r="DD6" s="610" t="s">
        <v>186</v>
      </c>
      <c r="DE6" s="605"/>
      <c r="DF6" s="605"/>
      <c r="DG6" s="605"/>
      <c r="DH6" s="605"/>
      <c r="DI6" s="605"/>
      <c r="DJ6" s="605"/>
      <c r="DK6" s="605"/>
      <c r="DL6" s="605"/>
      <c r="DM6" s="605"/>
      <c r="DN6" s="605"/>
      <c r="DO6" s="605"/>
      <c r="DP6" s="606"/>
      <c r="DQ6" s="610">
        <v>624002</v>
      </c>
      <c r="DR6" s="605"/>
      <c r="DS6" s="605"/>
      <c r="DT6" s="605"/>
      <c r="DU6" s="605"/>
      <c r="DV6" s="605"/>
      <c r="DW6" s="605"/>
      <c r="DX6" s="605"/>
      <c r="DY6" s="605"/>
      <c r="DZ6" s="605"/>
      <c r="EA6" s="605"/>
      <c r="EB6" s="605"/>
      <c r="EC6" s="646"/>
    </row>
    <row r="7" spans="2:143" ht="11.25" customHeight="1" x14ac:dyDescent="0.15">
      <c r="B7" s="601" t="s">
        <v>237</v>
      </c>
      <c r="C7" s="602"/>
      <c r="D7" s="602"/>
      <c r="E7" s="602"/>
      <c r="F7" s="602"/>
      <c r="G7" s="602"/>
      <c r="H7" s="602"/>
      <c r="I7" s="602"/>
      <c r="J7" s="602"/>
      <c r="K7" s="602"/>
      <c r="L7" s="602"/>
      <c r="M7" s="602"/>
      <c r="N7" s="602"/>
      <c r="O7" s="602"/>
      <c r="P7" s="602"/>
      <c r="Q7" s="603"/>
      <c r="R7" s="604">
        <v>31127</v>
      </c>
      <c r="S7" s="605"/>
      <c r="T7" s="605"/>
      <c r="U7" s="605"/>
      <c r="V7" s="605"/>
      <c r="W7" s="605"/>
      <c r="X7" s="605"/>
      <c r="Y7" s="606"/>
      <c r="Z7" s="635">
        <v>0</v>
      </c>
      <c r="AA7" s="635"/>
      <c r="AB7" s="635"/>
      <c r="AC7" s="635"/>
      <c r="AD7" s="636">
        <v>31127</v>
      </c>
      <c r="AE7" s="636"/>
      <c r="AF7" s="636"/>
      <c r="AG7" s="636"/>
      <c r="AH7" s="636"/>
      <c r="AI7" s="636"/>
      <c r="AJ7" s="636"/>
      <c r="AK7" s="636"/>
      <c r="AL7" s="607">
        <v>0.1</v>
      </c>
      <c r="AM7" s="608"/>
      <c r="AN7" s="608"/>
      <c r="AO7" s="637"/>
      <c r="AP7" s="601" t="s">
        <v>238</v>
      </c>
      <c r="AQ7" s="602"/>
      <c r="AR7" s="602"/>
      <c r="AS7" s="602"/>
      <c r="AT7" s="602"/>
      <c r="AU7" s="602"/>
      <c r="AV7" s="602"/>
      <c r="AW7" s="602"/>
      <c r="AX7" s="602"/>
      <c r="AY7" s="602"/>
      <c r="AZ7" s="602"/>
      <c r="BA7" s="602"/>
      <c r="BB7" s="602"/>
      <c r="BC7" s="602"/>
      <c r="BD7" s="602"/>
      <c r="BE7" s="602"/>
      <c r="BF7" s="603"/>
      <c r="BG7" s="604">
        <v>20305385</v>
      </c>
      <c r="BH7" s="605"/>
      <c r="BI7" s="605"/>
      <c r="BJ7" s="605"/>
      <c r="BK7" s="605"/>
      <c r="BL7" s="605"/>
      <c r="BM7" s="605"/>
      <c r="BN7" s="606"/>
      <c r="BO7" s="635">
        <v>48.1</v>
      </c>
      <c r="BP7" s="635"/>
      <c r="BQ7" s="635"/>
      <c r="BR7" s="635"/>
      <c r="BS7" s="636">
        <v>710076</v>
      </c>
      <c r="BT7" s="636"/>
      <c r="BU7" s="636"/>
      <c r="BV7" s="636"/>
      <c r="BW7" s="636"/>
      <c r="BX7" s="636"/>
      <c r="BY7" s="636"/>
      <c r="BZ7" s="636"/>
      <c r="CA7" s="636"/>
      <c r="CB7" s="681"/>
      <c r="CD7" s="601" t="s">
        <v>239</v>
      </c>
      <c r="CE7" s="602"/>
      <c r="CF7" s="602"/>
      <c r="CG7" s="602"/>
      <c r="CH7" s="602"/>
      <c r="CI7" s="602"/>
      <c r="CJ7" s="602"/>
      <c r="CK7" s="602"/>
      <c r="CL7" s="602"/>
      <c r="CM7" s="602"/>
      <c r="CN7" s="602"/>
      <c r="CO7" s="602"/>
      <c r="CP7" s="602"/>
      <c r="CQ7" s="603"/>
      <c r="CR7" s="604">
        <v>39397881</v>
      </c>
      <c r="CS7" s="605"/>
      <c r="CT7" s="605"/>
      <c r="CU7" s="605"/>
      <c r="CV7" s="605"/>
      <c r="CW7" s="605"/>
      <c r="CX7" s="605"/>
      <c r="CY7" s="606"/>
      <c r="CZ7" s="635">
        <v>25.7</v>
      </c>
      <c r="DA7" s="635"/>
      <c r="DB7" s="635"/>
      <c r="DC7" s="635"/>
      <c r="DD7" s="610">
        <v>233111</v>
      </c>
      <c r="DE7" s="605"/>
      <c r="DF7" s="605"/>
      <c r="DG7" s="605"/>
      <c r="DH7" s="605"/>
      <c r="DI7" s="605"/>
      <c r="DJ7" s="605"/>
      <c r="DK7" s="605"/>
      <c r="DL7" s="605"/>
      <c r="DM7" s="605"/>
      <c r="DN7" s="605"/>
      <c r="DO7" s="605"/>
      <c r="DP7" s="606"/>
      <c r="DQ7" s="610">
        <v>7820320</v>
      </c>
      <c r="DR7" s="605"/>
      <c r="DS7" s="605"/>
      <c r="DT7" s="605"/>
      <c r="DU7" s="605"/>
      <c r="DV7" s="605"/>
      <c r="DW7" s="605"/>
      <c r="DX7" s="605"/>
      <c r="DY7" s="605"/>
      <c r="DZ7" s="605"/>
      <c r="EA7" s="605"/>
      <c r="EB7" s="605"/>
      <c r="EC7" s="646"/>
    </row>
    <row r="8" spans="2:143" ht="11.25" customHeight="1" x14ac:dyDescent="0.15">
      <c r="B8" s="601" t="s">
        <v>240</v>
      </c>
      <c r="C8" s="602"/>
      <c r="D8" s="602"/>
      <c r="E8" s="602"/>
      <c r="F8" s="602"/>
      <c r="G8" s="602"/>
      <c r="H8" s="602"/>
      <c r="I8" s="602"/>
      <c r="J8" s="602"/>
      <c r="K8" s="602"/>
      <c r="L8" s="602"/>
      <c r="M8" s="602"/>
      <c r="N8" s="602"/>
      <c r="O8" s="602"/>
      <c r="P8" s="602"/>
      <c r="Q8" s="603"/>
      <c r="R8" s="604">
        <v>84619</v>
      </c>
      <c r="S8" s="605"/>
      <c r="T8" s="605"/>
      <c r="U8" s="605"/>
      <c r="V8" s="605"/>
      <c r="W8" s="605"/>
      <c r="X8" s="605"/>
      <c r="Y8" s="606"/>
      <c r="Z8" s="635">
        <v>0.1</v>
      </c>
      <c r="AA8" s="635"/>
      <c r="AB8" s="635"/>
      <c r="AC8" s="635"/>
      <c r="AD8" s="636">
        <v>84619</v>
      </c>
      <c r="AE8" s="636"/>
      <c r="AF8" s="636"/>
      <c r="AG8" s="636"/>
      <c r="AH8" s="636"/>
      <c r="AI8" s="636"/>
      <c r="AJ8" s="636"/>
      <c r="AK8" s="636"/>
      <c r="AL8" s="607">
        <v>0.1</v>
      </c>
      <c r="AM8" s="608"/>
      <c r="AN8" s="608"/>
      <c r="AO8" s="637"/>
      <c r="AP8" s="601" t="s">
        <v>241</v>
      </c>
      <c r="AQ8" s="602"/>
      <c r="AR8" s="602"/>
      <c r="AS8" s="602"/>
      <c r="AT8" s="602"/>
      <c r="AU8" s="602"/>
      <c r="AV8" s="602"/>
      <c r="AW8" s="602"/>
      <c r="AX8" s="602"/>
      <c r="AY8" s="602"/>
      <c r="AZ8" s="602"/>
      <c r="BA8" s="602"/>
      <c r="BB8" s="602"/>
      <c r="BC8" s="602"/>
      <c r="BD8" s="602"/>
      <c r="BE8" s="602"/>
      <c r="BF8" s="603"/>
      <c r="BG8" s="604">
        <v>519778</v>
      </c>
      <c r="BH8" s="605"/>
      <c r="BI8" s="605"/>
      <c r="BJ8" s="605"/>
      <c r="BK8" s="605"/>
      <c r="BL8" s="605"/>
      <c r="BM8" s="605"/>
      <c r="BN8" s="606"/>
      <c r="BO8" s="635">
        <v>1.2</v>
      </c>
      <c r="BP8" s="635"/>
      <c r="BQ8" s="635"/>
      <c r="BR8" s="635"/>
      <c r="BS8" s="610" t="s">
        <v>186</v>
      </c>
      <c r="BT8" s="605"/>
      <c r="BU8" s="605"/>
      <c r="BV8" s="605"/>
      <c r="BW8" s="605"/>
      <c r="BX8" s="605"/>
      <c r="BY8" s="605"/>
      <c r="BZ8" s="605"/>
      <c r="CA8" s="605"/>
      <c r="CB8" s="646"/>
      <c r="CD8" s="601" t="s">
        <v>242</v>
      </c>
      <c r="CE8" s="602"/>
      <c r="CF8" s="602"/>
      <c r="CG8" s="602"/>
      <c r="CH8" s="602"/>
      <c r="CI8" s="602"/>
      <c r="CJ8" s="602"/>
      <c r="CK8" s="602"/>
      <c r="CL8" s="602"/>
      <c r="CM8" s="602"/>
      <c r="CN8" s="602"/>
      <c r="CO8" s="602"/>
      <c r="CP8" s="602"/>
      <c r="CQ8" s="603"/>
      <c r="CR8" s="604">
        <v>48618571</v>
      </c>
      <c r="CS8" s="605"/>
      <c r="CT8" s="605"/>
      <c r="CU8" s="605"/>
      <c r="CV8" s="605"/>
      <c r="CW8" s="605"/>
      <c r="CX8" s="605"/>
      <c r="CY8" s="606"/>
      <c r="CZ8" s="635">
        <v>31.7</v>
      </c>
      <c r="DA8" s="635"/>
      <c r="DB8" s="635"/>
      <c r="DC8" s="635"/>
      <c r="DD8" s="610">
        <v>860421</v>
      </c>
      <c r="DE8" s="605"/>
      <c r="DF8" s="605"/>
      <c r="DG8" s="605"/>
      <c r="DH8" s="605"/>
      <c r="DI8" s="605"/>
      <c r="DJ8" s="605"/>
      <c r="DK8" s="605"/>
      <c r="DL8" s="605"/>
      <c r="DM8" s="605"/>
      <c r="DN8" s="605"/>
      <c r="DO8" s="605"/>
      <c r="DP8" s="606"/>
      <c r="DQ8" s="610">
        <v>21445900</v>
      </c>
      <c r="DR8" s="605"/>
      <c r="DS8" s="605"/>
      <c r="DT8" s="605"/>
      <c r="DU8" s="605"/>
      <c r="DV8" s="605"/>
      <c r="DW8" s="605"/>
      <c r="DX8" s="605"/>
      <c r="DY8" s="605"/>
      <c r="DZ8" s="605"/>
      <c r="EA8" s="605"/>
      <c r="EB8" s="605"/>
      <c r="EC8" s="646"/>
    </row>
    <row r="9" spans="2:143" ht="11.25" customHeight="1" x14ac:dyDescent="0.15">
      <c r="B9" s="601" t="s">
        <v>243</v>
      </c>
      <c r="C9" s="602"/>
      <c r="D9" s="602"/>
      <c r="E9" s="602"/>
      <c r="F9" s="602"/>
      <c r="G9" s="602"/>
      <c r="H9" s="602"/>
      <c r="I9" s="602"/>
      <c r="J9" s="602"/>
      <c r="K9" s="602"/>
      <c r="L9" s="602"/>
      <c r="M9" s="602"/>
      <c r="N9" s="602"/>
      <c r="O9" s="602"/>
      <c r="P9" s="602"/>
      <c r="Q9" s="603"/>
      <c r="R9" s="604">
        <v>98390</v>
      </c>
      <c r="S9" s="605"/>
      <c r="T9" s="605"/>
      <c r="U9" s="605"/>
      <c r="V9" s="605"/>
      <c r="W9" s="605"/>
      <c r="X9" s="605"/>
      <c r="Y9" s="606"/>
      <c r="Z9" s="635">
        <v>0.1</v>
      </c>
      <c r="AA9" s="635"/>
      <c r="AB9" s="635"/>
      <c r="AC9" s="635"/>
      <c r="AD9" s="636">
        <v>98390</v>
      </c>
      <c r="AE9" s="636"/>
      <c r="AF9" s="636"/>
      <c r="AG9" s="636"/>
      <c r="AH9" s="636"/>
      <c r="AI9" s="636"/>
      <c r="AJ9" s="636"/>
      <c r="AK9" s="636"/>
      <c r="AL9" s="607">
        <v>0.2</v>
      </c>
      <c r="AM9" s="608"/>
      <c r="AN9" s="608"/>
      <c r="AO9" s="637"/>
      <c r="AP9" s="601" t="s">
        <v>244</v>
      </c>
      <c r="AQ9" s="602"/>
      <c r="AR9" s="602"/>
      <c r="AS9" s="602"/>
      <c r="AT9" s="602"/>
      <c r="AU9" s="602"/>
      <c r="AV9" s="602"/>
      <c r="AW9" s="602"/>
      <c r="AX9" s="602"/>
      <c r="AY9" s="602"/>
      <c r="AZ9" s="602"/>
      <c r="BA9" s="602"/>
      <c r="BB9" s="602"/>
      <c r="BC9" s="602"/>
      <c r="BD9" s="602"/>
      <c r="BE9" s="602"/>
      <c r="BF9" s="603"/>
      <c r="BG9" s="604">
        <v>16217605</v>
      </c>
      <c r="BH9" s="605"/>
      <c r="BI9" s="605"/>
      <c r="BJ9" s="605"/>
      <c r="BK9" s="605"/>
      <c r="BL9" s="605"/>
      <c r="BM9" s="605"/>
      <c r="BN9" s="606"/>
      <c r="BO9" s="635">
        <v>38.4</v>
      </c>
      <c r="BP9" s="635"/>
      <c r="BQ9" s="635"/>
      <c r="BR9" s="635"/>
      <c r="BS9" s="610" t="s">
        <v>245</v>
      </c>
      <c r="BT9" s="605"/>
      <c r="BU9" s="605"/>
      <c r="BV9" s="605"/>
      <c r="BW9" s="605"/>
      <c r="BX9" s="605"/>
      <c r="BY9" s="605"/>
      <c r="BZ9" s="605"/>
      <c r="CA9" s="605"/>
      <c r="CB9" s="646"/>
      <c r="CD9" s="601" t="s">
        <v>246</v>
      </c>
      <c r="CE9" s="602"/>
      <c r="CF9" s="602"/>
      <c r="CG9" s="602"/>
      <c r="CH9" s="602"/>
      <c r="CI9" s="602"/>
      <c r="CJ9" s="602"/>
      <c r="CK9" s="602"/>
      <c r="CL9" s="602"/>
      <c r="CM9" s="602"/>
      <c r="CN9" s="602"/>
      <c r="CO9" s="602"/>
      <c r="CP9" s="602"/>
      <c r="CQ9" s="603"/>
      <c r="CR9" s="604">
        <v>9421472</v>
      </c>
      <c r="CS9" s="605"/>
      <c r="CT9" s="605"/>
      <c r="CU9" s="605"/>
      <c r="CV9" s="605"/>
      <c r="CW9" s="605"/>
      <c r="CX9" s="605"/>
      <c r="CY9" s="606"/>
      <c r="CZ9" s="635">
        <v>6.2</v>
      </c>
      <c r="DA9" s="635"/>
      <c r="DB9" s="635"/>
      <c r="DC9" s="635"/>
      <c r="DD9" s="610">
        <v>392886</v>
      </c>
      <c r="DE9" s="605"/>
      <c r="DF9" s="605"/>
      <c r="DG9" s="605"/>
      <c r="DH9" s="605"/>
      <c r="DI9" s="605"/>
      <c r="DJ9" s="605"/>
      <c r="DK9" s="605"/>
      <c r="DL9" s="605"/>
      <c r="DM9" s="605"/>
      <c r="DN9" s="605"/>
      <c r="DO9" s="605"/>
      <c r="DP9" s="606"/>
      <c r="DQ9" s="610">
        <v>7927510</v>
      </c>
      <c r="DR9" s="605"/>
      <c r="DS9" s="605"/>
      <c r="DT9" s="605"/>
      <c r="DU9" s="605"/>
      <c r="DV9" s="605"/>
      <c r="DW9" s="605"/>
      <c r="DX9" s="605"/>
      <c r="DY9" s="605"/>
      <c r="DZ9" s="605"/>
      <c r="EA9" s="605"/>
      <c r="EB9" s="605"/>
      <c r="EC9" s="646"/>
    </row>
    <row r="10" spans="2:143" ht="11.25" customHeight="1" x14ac:dyDescent="0.15">
      <c r="B10" s="601" t="s">
        <v>247</v>
      </c>
      <c r="C10" s="602"/>
      <c r="D10" s="602"/>
      <c r="E10" s="602"/>
      <c r="F10" s="602"/>
      <c r="G10" s="602"/>
      <c r="H10" s="602"/>
      <c r="I10" s="602"/>
      <c r="J10" s="602"/>
      <c r="K10" s="602"/>
      <c r="L10" s="602"/>
      <c r="M10" s="602"/>
      <c r="N10" s="602"/>
      <c r="O10" s="602"/>
      <c r="P10" s="602"/>
      <c r="Q10" s="603"/>
      <c r="R10" s="604" t="s">
        <v>186</v>
      </c>
      <c r="S10" s="605"/>
      <c r="T10" s="605"/>
      <c r="U10" s="605"/>
      <c r="V10" s="605"/>
      <c r="W10" s="605"/>
      <c r="X10" s="605"/>
      <c r="Y10" s="606"/>
      <c r="Z10" s="635" t="s">
        <v>245</v>
      </c>
      <c r="AA10" s="635"/>
      <c r="AB10" s="635"/>
      <c r="AC10" s="635"/>
      <c r="AD10" s="636" t="s">
        <v>186</v>
      </c>
      <c r="AE10" s="636"/>
      <c r="AF10" s="636"/>
      <c r="AG10" s="636"/>
      <c r="AH10" s="636"/>
      <c r="AI10" s="636"/>
      <c r="AJ10" s="636"/>
      <c r="AK10" s="636"/>
      <c r="AL10" s="607" t="s">
        <v>245</v>
      </c>
      <c r="AM10" s="608"/>
      <c r="AN10" s="608"/>
      <c r="AO10" s="637"/>
      <c r="AP10" s="601" t="s">
        <v>248</v>
      </c>
      <c r="AQ10" s="602"/>
      <c r="AR10" s="602"/>
      <c r="AS10" s="602"/>
      <c r="AT10" s="602"/>
      <c r="AU10" s="602"/>
      <c r="AV10" s="602"/>
      <c r="AW10" s="602"/>
      <c r="AX10" s="602"/>
      <c r="AY10" s="602"/>
      <c r="AZ10" s="602"/>
      <c r="BA10" s="602"/>
      <c r="BB10" s="602"/>
      <c r="BC10" s="602"/>
      <c r="BD10" s="602"/>
      <c r="BE10" s="602"/>
      <c r="BF10" s="603"/>
      <c r="BG10" s="604">
        <v>1096517</v>
      </c>
      <c r="BH10" s="605"/>
      <c r="BI10" s="605"/>
      <c r="BJ10" s="605"/>
      <c r="BK10" s="605"/>
      <c r="BL10" s="605"/>
      <c r="BM10" s="605"/>
      <c r="BN10" s="606"/>
      <c r="BO10" s="635">
        <v>2.6</v>
      </c>
      <c r="BP10" s="635"/>
      <c r="BQ10" s="635"/>
      <c r="BR10" s="635"/>
      <c r="BS10" s="610" t="s">
        <v>186</v>
      </c>
      <c r="BT10" s="605"/>
      <c r="BU10" s="605"/>
      <c r="BV10" s="605"/>
      <c r="BW10" s="605"/>
      <c r="BX10" s="605"/>
      <c r="BY10" s="605"/>
      <c r="BZ10" s="605"/>
      <c r="CA10" s="605"/>
      <c r="CB10" s="646"/>
      <c r="CD10" s="601" t="s">
        <v>249</v>
      </c>
      <c r="CE10" s="602"/>
      <c r="CF10" s="602"/>
      <c r="CG10" s="602"/>
      <c r="CH10" s="602"/>
      <c r="CI10" s="602"/>
      <c r="CJ10" s="602"/>
      <c r="CK10" s="602"/>
      <c r="CL10" s="602"/>
      <c r="CM10" s="602"/>
      <c r="CN10" s="602"/>
      <c r="CO10" s="602"/>
      <c r="CP10" s="602"/>
      <c r="CQ10" s="603"/>
      <c r="CR10" s="604">
        <v>305230</v>
      </c>
      <c r="CS10" s="605"/>
      <c r="CT10" s="605"/>
      <c r="CU10" s="605"/>
      <c r="CV10" s="605"/>
      <c r="CW10" s="605"/>
      <c r="CX10" s="605"/>
      <c r="CY10" s="606"/>
      <c r="CZ10" s="635">
        <v>0.2</v>
      </c>
      <c r="DA10" s="635"/>
      <c r="DB10" s="635"/>
      <c r="DC10" s="635"/>
      <c r="DD10" s="610" t="s">
        <v>186</v>
      </c>
      <c r="DE10" s="605"/>
      <c r="DF10" s="605"/>
      <c r="DG10" s="605"/>
      <c r="DH10" s="605"/>
      <c r="DI10" s="605"/>
      <c r="DJ10" s="605"/>
      <c r="DK10" s="605"/>
      <c r="DL10" s="605"/>
      <c r="DM10" s="605"/>
      <c r="DN10" s="605"/>
      <c r="DO10" s="605"/>
      <c r="DP10" s="606"/>
      <c r="DQ10" s="610">
        <v>189318</v>
      </c>
      <c r="DR10" s="605"/>
      <c r="DS10" s="605"/>
      <c r="DT10" s="605"/>
      <c r="DU10" s="605"/>
      <c r="DV10" s="605"/>
      <c r="DW10" s="605"/>
      <c r="DX10" s="605"/>
      <c r="DY10" s="605"/>
      <c r="DZ10" s="605"/>
      <c r="EA10" s="605"/>
      <c r="EB10" s="605"/>
      <c r="EC10" s="646"/>
    </row>
    <row r="11" spans="2:143" ht="11.25" customHeight="1" x14ac:dyDescent="0.15">
      <c r="B11" s="601" t="s">
        <v>250</v>
      </c>
      <c r="C11" s="602"/>
      <c r="D11" s="602"/>
      <c r="E11" s="602"/>
      <c r="F11" s="602"/>
      <c r="G11" s="602"/>
      <c r="H11" s="602"/>
      <c r="I11" s="602"/>
      <c r="J11" s="602"/>
      <c r="K11" s="602"/>
      <c r="L11" s="602"/>
      <c r="M11" s="602"/>
      <c r="N11" s="602"/>
      <c r="O11" s="602"/>
      <c r="P11" s="602"/>
      <c r="Q11" s="603"/>
      <c r="R11" s="604">
        <v>7145797</v>
      </c>
      <c r="S11" s="605"/>
      <c r="T11" s="605"/>
      <c r="U11" s="605"/>
      <c r="V11" s="605"/>
      <c r="W11" s="605"/>
      <c r="X11" s="605"/>
      <c r="Y11" s="606"/>
      <c r="Z11" s="607">
        <v>4.5999999999999996</v>
      </c>
      <c r="AA11" s="608"/>
      <c r="AB11" s="608"/>
      <c r="AC11" s="609"/>
      <c r="AD11" s="610">
        <v>7145797</v>
      </c>
      <c r="AE11" s="605"/>
      <c r="AF11" s="605"/>
      <c r="AG11" s="605"/>
      <c r="AH11" s="605"/>
      <c r="AI11" s="605"/>
      <c r="AJ11" s="605"/>
      <c r="AK11" s="606"/>
      <c r="AL11" s="607">
        <v>11.5</v>
      </c>
      <c r="AM11" s="608"/>
      <c r="AN11" s="608"/>
      <c r="AO11" s="637"/>
      <c r="AP11" s="601" t="s">
        <v>251</v>
      </c>
      <c r="AQ11" s="602"/>
      <c r="AR11" s="602"/>
      <c r="AS11" s="602"/>
      <c r="AT11" s="602"/>
      <c r="AU11" s="602"/>
      <c r="AV11" s="602"/>
      <c r="AW11" s="602"/>
      <c r="AX11" s="602"/>
      <c r="AY11" s="602"/>
      <c r="AZ11" s="602"/>
      <c r="BA11" s="602"/>
      <c r="BB11" s="602"/>
      <c r="BC11" s="602"/>
      <c r="BD11" s="602"/>
      <c r="BE11" s="602"/>
      <c r="BF11" s="603"/>
      <c r="BG11" s="604">
        <v>2471485</v>
      </c>
      <c r="BH11" s="605"/>
      <c r="BI11" s="605"/>
      <c r="BJ11" s="605"/>
      <c r="BK11" s="605"/>
      <c r="BL11" s="605"/>
      <c r="BM11" s="605"/>
      <c r="BN11" s="606"/>
      <c r="BO11" s="635">
        <v>5.8</v>
      </c>
      <c r="BP11" s="635"/>
      <c r="BQ11" s="635"/>
      <c r="BR11" s="635"/>
      <c r="BS11" s="610">
        <v>710076</v>
      </c>
      <c r="BT11" s="605"/>
      <c r="BU11" s="605"/>
      <c r="BV11" s="605"/>
      <c r="BW11" s="605"/>
      <c r="BX11" s="605"/>
      <c r="BY11" s="605"/>
      <c r="BZ11" s="605"/>
      <c r="CA11" s="605"/>
      <c r="CB11" s="646"/>
      <c r="CD11" s="601" t="s">
        <v>252</v>
      </c>
      <c r="CE11" s="602"/>
      <c r="CF11" s="602"/>
      <c r="CG11" s="602"/>
      <c r="CH11" s="602"/>
      <c r="CI11" s="602"/>
      <c r="CJ11" s="602"/>
      <c r="CK11" s="602"/>
      <c r="CL11" s="602"/>
      <c r="CM11" s="602"/>
      <c r="CN11" s="602"/>
      <c r="CO11" s="602"/>
      <c r="CP11" s="602"/>
      <c r="CQ11" s="603"/>
      <c r="CR11" s="604">
        <v>2274064</v>
      </c>
      <c r="CS11" s="605"/>
      <c r="CT11" s="605"/>
      <c r="CU11" s="605"/>
      <c r="CV11" s="605"/>
      <c r="CW11" s="605"/>
      <c r="CX11" s="605"/>
      <c r="CY11" s="606"/>
      <c r="CZ11" s="635">
        <v>1.5</v>
      </c>
      <c r="DA11" s="635"/>
      <c r="DB11" s="635"/>
      <c r="DC11" s="635"/>
      <c r="DD11" s="610">
        <v>253364</v>
      </c>
      <c r="DE11" s="605"/>
      <c r="DF11" s="605"/>
      <c r="DG11" s="605"/>
      <c r="DH11" s="605"/>
      <c r="DI11" s="605"/>
      <c r="DJ11" s="605"/>
      <c r="DK11" s="605"/>
      <c r="DL11" s="605"/>
      <c r="DM11" s="605"/>
      <c r="DN11" s="605"/>
      <c r="DO11" s="605"/>
      <c r="DP11" s="606"/>
      <c r="DQ11" s="610">
        <v>1530864</v>
      </c>
      <c r="DR11" s="605"/>
      <c r="DS11" s="605"/>
      <c r="DT11" s="605"/>
      <c r="DU11" s="605"/>
      <c r="DV11" s="605"/>
      <c r="DW11" s="605"/>
      <c r="DX11" s="605"/>
      <c r="DY11" s="605"/>
      <c r="DZ11" s="605"/>
      <c r="EA11" s="605"/>
      <c r="EB11" s="605"/>
      <c r="EC11" s="646"/>
    </row>
    <row r="12" spans="2:143" ht="11.25" customHeight="1" x14ac:dyDescent="0.15">
      <c r="B12" s="601" t="s">
        <v>253</v>
      </c>
      <c r="C12" s="602"/>
      <c r="D12" s="602"/>
      <c r="E12" s="602"/>
      <c r="F12" s="602"/>
      <c r="G12" s="602"/>
      <c r="H12" s="602"/>
      <c r="I12" s="602"/>
      <c r="J12" s="602"/>
      <c r="K12" s="602"/>
      <c r="L12" s="602"/>
      <c r="M12" s="602"/>
      <c r="N12" s="602"/>
      <c r="O12" s="602"/>
      <c r="P12" s="602"/>
      <c r="Q12" s="603"/>
      <c r="R12" s="604">
        <v>26322</v>
      </c>
      <c r="S12" s="605"/>
      <c r="T12" s="605"/>
      <c r="U12" s="605"/>
      <c r="V12" s="605"/>
      <c r="W12" s="605"/>
      <c r="X12" s="605"/>
      <c r="Y12" s="606"/>
      <c r="Z12" s="635">
        <v>0</v>
      </c>
      <c r="AA12" s="635"/>
      <c r="AB12" s="635"/>
      <c r="AC12" s="635"/>
      <c r="AD12" s="636">
        <v>26322</v>
      </c>
      <c r="AE12" s="636"/>
      <c r="AF12" s="636"/>
      <c r="AG12" s="636"/>
      <c r="AH12" s="636"/>
      <c r="AI12" s="636"/>
      <c r="AJ12" s="636"/>
      <c r="AK12" s="636"/>
      <c r="AL12" s="607">
        <v>0</v>
      </c>
      <c r="AM12" s="608"/>
      <c r="AN12" s="608"/>
      <c r="AO12" s="637"/>
      <c r="AP12" s="601" t="s">
        <v>254</v>
      </c>
      <c r="AQ12" s="602"/>
      <c r="AR12" s="602"/>
      <c r="AS12" s="602"/>
      <c r="AT12" s="602"/>
      <c r="AU12" s="602"/>
      <c r="AV12" s="602"/>
      <c r="AW12" s="602"/>
      <c r="AX12" s="602"/>
      <c r="AY12" s="602"/>
      <c r="AZ12" s="602"/>
      <c r="BA12" s="602"/>
      <c r="BB12" s="602"/>
      <c r="BC12" s="602"/>
      <c r="BD12" s="602"/>
      <c r="BE12" s="602"/>
      <c r="BF12" s="603"/>
      <c r="BG12" s="604">
        <v>17246757</v>
      </c>
      <c r="BH12" s="605"/>
      <c r="BI12" s="605"/>
      <c r="BJ12" s="605"/>
      <c r="BK12" s="605"/>
      <c r="BL12" s="605"/>
      <c r="BM12" s="605"/>
      <c r="BN12" s="606"/>
      <c r="BO12" s="635">
        <v>40.799999999999997</v>
      </c>
      <c r="BP12" s="635"/>
      <c r="BQ12" s="635"/>
      <c r="BR12" s="635"/>
      <c r="BS12" s="610" t="s">
        <v>186</v>
      </c>
      <c r="BT12" s="605"/>
      <c r="BU12" s="605"/>
      <c r="BV12" s="605"/>
      <c r="BW12" s="605"/>
      <c r="BX12" s="605"/>
      <c r="BY12" s="605"/>
      <c r="BZ12" s="605"/>
      <c r="CA12" s="605"/>
      <c r="CB12" s="646"/>
      <c r="CD12" s="601" t="s">
        <v>255</v>
      </c>
      <c r="CE12" s="602"/>
      <c r="CF12" s="602"/>
      <c r="CG12" s="602"/>
      <c r="CH12" s="602"/>
      <c r="CI12" s="602"/>
      <c r="CJ12" s="602"/>
      <c r="CK12" s="602"/>
      <c r="CL12" s="602"/>
      <c r="CM12" s="602"/>
      <c r="CN12" s="602"/>
      <c r="CO12" s="602"/>
      <c r="CP12" s="602"/>
      <c r="CQ12" s="603"/>
      <c r="CR12" s="604">
        <v>5085031</v>
      </c>
      <c r="CS12" s="605"/>
      <c r="CT12" s="605"/>
      <c r="CU12" s="605"/>
      <c r="CV12" s="605"/>
      <c r="CW12" s="605"/>
      <c r="CX12" s="605"/>
      <c r="CY12" s="606"/>
      <c r="CZ12" s="635">
        <v>3.3</v>
      </c>
      <c r="DA12" s="635"/>
      <c r="DB12" s="635"/>
      <c r="DC12" s="635"/>
      <c r="DD12" s="610">
        <v>32965</v>
      </c>
      <c r="DE12" s="605"/>
      <c r="DF12" s="605"/>
      <c r="DG12" s="605"/>
      <c r="DH12" s="605"/>
      <c r="DI12" s="605"/>
      <c r="DJ12" s="605"/>
      <c r="DK12" s="605"/>
      <c r="DL12" s="605"/>
      <c r="DM12" s="605"/>
      <c r="DN12" s="605"/>
      <c r="DO12" s="605"/>
      <c r="DP12" s="606"/>
      <c r="DQ12" s="610">
        <v>4733585</v>
      </c>
      <c r="DR12" s="605"/>
      <c r="DS12" s="605"/>
      <c r="DT12" s="605"/>
      <c r="DU12" s="605"/>
      <c r="DV12" s="605"/>
      <c r="DW12" s="605"/>
      <c r="DX12" s="605"/>
      <c r="DY12" s="605"/>
      <c r="DZ12" s="605"/>
      <c r="EA12" s="605"/>
      <c r="EB12" s="605"/>
      <c r="EC12" s="646"/>
    </row>
    <row r="13" spans="2:143" ht="11.25" customHeight="1" x14ac:dyDescent="0.15">
      <c r="B13" s="601" t="s">
        <v>256</v>
      </c>
      <c r="C13" s="602"/>
      <c r="D13" s="602"/>
      <c r="E13" s="602"/>
      <c r="F13" s="602"/>
      <c r="G13" s="602"/>
      <c r="H13" s="602"/>
      <c r="I13" s="602"/>
      <c r="J13" s="602"/>
      <c r="K13" s="602"/>
      <c r="L13" s="602"/>
      <c r="M13" s="602"/>
      <c r="N13" s="602"/>
      <c r="O13" s="602"/>
      <c r="P13" s="602"/>
      <c r="Q13" s="603"/>
      <c r="R13" s="604" t="s">
        <v>186</v>
      </c>
      <c r="S13" s="605"/>
      <c r="T13" s="605"/>
      <c r="U13" s="605"/>
      <c r="V13" s="605"/>
      <c r="W13" s="605"/>
      <c r="X13" s="605"/>
      <c r="Y13" s="606"/>
      <c r="Z13" s="635" t="s">
        <v>245</v>
      </c>
      <c r="AA13" s="635"/>
      <c r="AB13" s="635"/>
      <c r="AC13" s="635"/>
      <c r="AD13" s="636" t="s">
        <v>186</v>
      </c>
      <c r="AE13" s="636"/>
      <c r="AF13" s="636"/>
      <c r="AG13" s="636"/>
      <c r="AH13" s="636"/>
      <c r="AI13" s="636"/>
      <c r="AJ13" s="636"/>
      <c r="AK13" s="636"/>
      <c r="AL13" s="607" t="s">
        <v>245</v>
      </c>
      <c r="AM13" s="608"/>
      <c r="AN13" s="608"/>
      <c r="AO13" s="637"/>
      <c r="AP13" s="601" t="s">
        <v>257</v>
      </c>
      <c r="AQ13" s="602"/>
      <c r="AR13" s="602"/>
      <c r="AS13" s="602"/>
      <c r="AT13" s="602"/>
      <c r="AU13" s="602"/>
      <c r="AV13" s="602"/>
      <c r="AW13" s="602"/>
      <c r="AX13" s="602"/>
      <c r="AY13" s="602"/>
      <c r="AZ13" s="602"/>
      <c r="BA13" s="602"/>
      <c r="BB13" s="602"/>
      <c r="BC13" s="602"/>
      <c r="BD13" s="602"/>
      <c r="BE13" s="602"/>
      <c r="BF13" s="603"/>
      <c r="BG13" s="604">
        <v>17049175</v>
      </c>
      <c r="BH13" s="605"/>
      <c r="BI13" s="605"/>
      <c r="BJ13" s="605"/>
      <c r="BK13" s="605"/>
      <c r="BL13" s="605"/>
      <c r="BM13" s="605"/>
      <c r="BN13" s="606"/>
      <c r="BO13" s="635">
        <v>40.299999999999997</v>
      </c>
      <c r="BP13" s="635"/>
      <c r="BQ13" s="635"/>
      <c r="BR13" s="635"/>
      <c r="BS13" s="610" t="s">
        <v>186</v>
      </c>
      <c r="BT13" s="605"/>
      <c r="BU13" s="605"/>
      <c r="BV13" s="605"/>
      <c r="BW13" s="605"/>
      <c r="BX13" s="605"/>
      <c r="BY13" s="605"/>
      <c r="BZ13" s="605"/>
      <c r="CA13" s="605"/>
      <c r="CB13" s="646"/>
      <c r="CD13" s="601" t="s">
        <v>258</v>
      </c>
      <c r="CE13" s="602"/>
      <c r="CF13" s="602"/>
      <c r="CG13" s="602"/>
      <c r="CH13" s="602"/>
      <c r="CI13" s="602"/>
      <c r="CJ13" s="602"/>
      <c r="CK13" s="602"/>
      <c r="CL13" s="602"/>
      <c r="CM13" s="602"/>
      <c r="CN13" s="602"/>
      <c r="CO13" s="602"/>
      <c r="CP13" s="602"/>
      <c r="CQ13" s="603"/>
      <c r="CR13" s="604">
        <v>18428703</v>
      </c>
      <c r="CS13" s="605"/>
      <c r="CT13" s="605"/>
      <c r="CU13" s="605"/>
      <c r="CV13" s="605"/>
      <c r="CW13" s="605"/>
      <c r="CX13" s="605"/>
      <c r="CY13" s="606"/>
      <c r="CZ13" s="635">
        <v>12</v>
      </c>
      <c r="DA13" s="635"/>
      <c r="DB13" s="635"/>
      <c r="DC13" s="635"/>
      <c r="DD13" s="610">
        <v>10461531</v>
      </c>
      <c r="DE13" s="605"/>
      <c r="DF13" s="605"/>
      <c r="DG13" s="605"/>
      <c r="DH13" s="605"/>
      <c r="DI13" s="605"/>
      <c r="DJ13" s="605"/>
      <c r="DK13" s="605"/>
      <c r="DL13" s="605"/>
      <c r="DM13" s="605"/>
      <c r="DN13" s="605"/>
      <c r="DO13" s="605"/>
      <c r="DP13" s="606"/>
      <c r="DQ13" s="610">
        <v>8898302</v>
      </c>
      <c r="DR13" s="605"/>
      <c r="DS13" s="605"/>
      <c r="DT13" s="605"/>
      <c r="DU13" s="605"/>
      <c r="DV13" s="605"/>
      <c r="DW13" s="605"/>
      <c r="DX13" s="605"/>
      <c r="DY13" s="605"/>
      <c r="DZ13" s="605"/>
      <c r="EA13" s="605"/>
      <c r="EB13" s="605"/>
      <c r="EC13" s="646"/>
    </row>
    <row r="14" spans="2:143" ht="11.25" customHeight="1" x14ac:dyDescent="0.15">
      <c r="B14" s="601" t="s">
        <v>259</v>
      </c>
      <c r="C14" s="602"/>
      <c r="D14" s="602"/>
      <c r="E14" s="602"/>
      <c r="F14" s="602"/>
      <c r="G14" s="602"/>
      <c r="H14" s="602"/>
      <c r="I14" s="602"/>
      <c r="J14" s="602"/>
      <c r="K14" s="602"/>
      <c r="L14" s="602"/>
      <c r="M14" s="602"/>
      <c r="N14" s="602"/>
      <c r="O14" s="602"/>
      <c r="P14" s="602"/>
      <c r="Q14" s="603"/>
      <c r="R14" s="604">
        <v>142</v>
      </c>
      <c r="S14" s="605"/>
      <c r="T14" s="605"/>
      <c r="U14" s="605"/>
      <c r="V14" s="605"/>
      <c r="W14" s="605"/>
      <c r="X14" s="605"/>
      <c r="Y14" s="606"/>
      <c r="Z14" s="635">
        <v>0</v>
      </c>
      <c r="AA14" s="635"/>
      <c r="AB14" s="635"/>
      <c r="AC14" s="635"/>
      <c r="AD14" s="636">
        <v>142</v>
      </c>
      <c r="AE14" s="636"/>
      <c r="AF14" s="636"/>
      <c r="AG14" s="636"/>
      <c r="AH14" s="636"/>
      <c r="AI14" s="636"/>
      <c r="AJ14" s="636"/>
      <c r="AK14" s="636"/>
      <c r="AL14" s="607">
        <v>0</v>
      </c>
      <c r="AM14" s="608"/>
      <c r="AN14" s="608"/>
      <c r="AO14" s="637"/>
      <c r="AP14" s="601" t="s">
        <v>260</v>
      </c>
      <c r="AQ14" s="602"/>
      <c r="AR14" s="602"/>
      <c r="AS14" s="602"/>
      <c r="AT14" s="602"/>
      <c r="AU14" s="602"/>
      <c r="AV14" s="602"/>
      <c r="AW14" s="602"/>
      <c r="AX14" s="602"/>
      <c r="AY14" s="602"/>
      <c r="AZ14" s="602"/>
      <c r="BA14" s="602"/>
      <c r="BB14" s="602"/>
      <c r="BC14" s="602"/>
      <c r="BD14" s="602"/>
      <c r="BE14" s="602"/>
      <c r="BF14" s="603"/>
      <c r="BG14" s="604">
        <v>689977</v>
      </c>
      <c r="BH14" s="605"/>
      <c r="BI14" s="605"/>
      <c r="BJ14" s="605"/>
      <c r="BK14" s="605"/>
      <c r="BL14" s="605"/>
      <c r="BM14" s="605"/>
      <c r="BN14" s="606"/>
      <c r="BO14" s="635">
        <v>1.6</v>
      </c>
      <c r="BP14" s="635"/>
      <c r="BQ14" s="635"/>
      <c r="BR14" s="635"/>
      <c r="BS14" s="610" t="s">
        <v>186</v>
      </c>
      <c r="BT14" s="605"/>
      <c r="BU14" s="605"/>
      <c r="BV14" s="605"/>
      <c r="BW14" s="605"/>
      <c r="BX14" s="605"/>
      <c r="BY14" s="605"/>
      <c r="BZ14" s="605"/>
      <c r="CA14" s="605"/>
      <c r="CB14" s="646"/>
      <c r="CD14" s="601" t="s">
        <v>261</v>
      </c>
      <c r="CE14" s="602"/>
      <c r="CF14" s="602"/>
      <c r="CG14" s="602"/>
      <c r="CH14" s="602"/>
      <c r="CI14" s="602"/>
      <c r="CJ14" s="602"/>
      <c r="CK14" s="602"/>
      <c r="CL14" s="602"/>
      <c r="CM14" s="602"/>
      <c r="CN14" s="602"/>
      <c r="CO14" s="602"/>
      <c r="CP14" s="602"/>
      <c r="CQ14" s="603"/>
      <c r="CR14" s="604">
        <v>4494392</v>
      </c>
      <c r="CS14" s="605"/>
      <c r="CT14" s="605"/>
      <c r="CU14" s="605"/>
      <c r="CV14" s="605"/>
      <c r="CW14" s="605"/>
      <c r="CX14" s="605"/>
      <c r="CY14" s="606"/>
      <c r="CZ14" s="635">
        <v>2.9</v>
      </c>
      <c r="DA14" s="635"/>
      <c r="DB14" s="635"/>
      <c r="DC14" s="635"/>
      <c r="DD14" s="610">
        <v>207341</v>
      </c>
      <c r="DE14" s="605"/>
      <c r="DF14" s="605"/>
      <c r="DG14" s="605"/>
      <c r="DH14" s="605"/>
      <c r="DI14" s="605"/>
      <c r="DJ14" s="605"/>
      <c r="DK14" s="605"/>
      <c r="DL14" s="605"/>
      <c r="DM14" s="605"/>
      <c r="DN14" s="605"/>
      <c r="DO14" s="605"/>
      <c r="DP14" s="606"/>
      <c r="DQ14" s="610">
        <v>4204518</v>
      </c>
      <c r="DR14" s="605"/>
      <c r="DS14" s="605"/>
      <c r="DT14" s="605"/>
      <c r="DU14" s="605"/>
      <c r="DV14" s="605"/>
      <c r="DW14" s="605"/>
      <c r="DX14" s="605"/>
      <c r="DY14" s="605"/>
      <c r="DZ14" s="605"/>
      <c r="EA14" s="605"/>
      <c r="EB14" s="605"/>
      <c r="EC14" s="646"/>
    </row>
    <row r="15" spans="2:143" ht="11.25" customHeight="1" x14ac:dyDescent="0.15">
      <c r="B15" s="601" t="s">
        <v>262</v>
      </c>
      <c r="C15" s="602"/>
      <c r="D15" s="602"/>
      <c r="E15" s="602"/>
      <c r="F15" s="602"/>
      <c r="G15" s="602"/>
      <c r="H15" s="602"/>
      <c r="I15" s="602"/>
      <c r="J15" s="602"/>
      <c r="K15" s="602"/>
      <c r="L15" s="602"/>
      <c r="M15" s="602"/>
      <c r="N15" s="602"/>
      <c r="O15" s="602"/>
      <c r="P15" s="602"/>
      <c r="Q15" s="603"/>
      <c r="R15" s="604" t="s">
        <v>186</v>
      </c>
      <c r="S15" s="605"/>
      <c r="T15" s="605"/>
      <c r="U15" s="605"/>
      <c r="V15" s="605"/>
      <c r="W15" s="605"/>
      <c r="X15" s="605"/>
      <c r="Y15" s="606"/>
      <c r="Z15" s="635" t="s">
        <v>186</v>
      </c>
      <c r="AA15" s="635"/>
      <c r="AB15" s="635"/>
      <c r="AC15" s="635"/>
      <c r="AD15" s="636" t="s">
        <v>186</v>
      </c>
      <c r="AE15" s="636"/>
      <c r="AF15" s="636"/>
      <c r="AG15" s="636"/>
      <c r="AH15" s="636"/>
      <c r="AI15" s="636"/>
      <c r="AJ15" s="636"/>
      <c r="AK15" s="636"/>
      <c r="AL15" s="607" t="s">
        <v>186</v>
      </c>
      <c r="AM15" s="608"/>
      <c r="AN15" s="608"/>
      <c r="AO15" s="637"/>
      <c r="AP15" s="601" t="s">
        <v>263</v>
      </c>
      <c r="AQ15" s="602"/>
      <c r="AR15" s="602"/>
      <c r="AS15" s="602"/>
      <c r="AT15" s="602"/>
      <c r="AU15" s="602"/>
      <c r="AV15" s="602"/>
      <c r="AW15" s="602"/>
      <c r="AX15" s="602"/>
      <c r="AY15" s="602"/>
      <c r="AZ15" s="602"/>
      <c r="BA15" s="602"/>
      <c r="BB15" s="602"/>
      <c r="BC15" s="602"/>
      <c r="BD15" s="602"/>
      <c r="BE15" s="602"/>
      <c r="BF15" s="603"/>
      <c r="BG15" s="604">
        <v>1821530</v>
      </c>
      <c r="BH15" s="605"/>
      <c r="BI15" s="605"/>
      <c r="BJ15" s="605"/>
      <c r="BK15" s="605"/>
      <c r="BL15" s="605"/>
      <c r="BM15" s="605"/>
      <c r="BN15" s="606"/>
      <c r="BO15" s="635">
        <v>4.3</v>
      </c>
      <c r="BP15" s="635"/>
      <c r="BQ15" s="635"/>
      <c r="BR15" s="635"/>
      <c r="BS15" s="610" t="s">
        <v>186</v>
      </c>
      <c r="BT15" s="605"/>
      <c r="BU15" s="605"/>
      <c r="BV15" s="605"/>
      <c r="BW15" s="605"/>
      <c r="BX15" s="605"/>
      <c r="BY15" s="605"/>
      <c r="BZ15" s="605"/>
      <c r="CA15" s="605"/>
      <c r="CB15" s="646"/>
      <c r="CD15" s="601" t="s">
        <v>264</v>
      </c>
      <c r="CE15" s="602"/>
      <c r="CF15" s="602"/>
      <c r="CG15" s="602"/>
      <c r="CH15" s="602"/>
      <c r="CI15" s="602"/>
      <c r="CJ15" s="602"/>
      <c r="CK15" s="602"/>
      <c r="CL15" s="602"/>
      <c r="CM15" s="602"/>
      <c r="CN15" s="602"/>
      <c r="CO15" s="602"/>
      <c r="CP15" s="602"/>
      <c r="CQ15" s="603"/>
      <c r="CR15" s="604">
        <v>12136504</v>
      </c>
      <c r="CS15" s="605"/>
      <c r="CT15" s="605"/>
      <c r="CU15" s="605"/>
      <c r="CV15" s="605"/>
      <c r="CW15" s="605"/>
      <c r="CX15" s="605"/>
      <c r="CY15" s="606"/>
      <c r="CZ15" s="635">
        <v>7.9</v>
      </c>
      <c r="DA15" s="635"/>
      <c r="DB15" s="635"/>
      <c r="DC15" s="635"/>
      <c r="DD15" s="610">
        <v>4677921</v>
      </c>
      <c r="DE15" s="605"/>
      <c r="DF15" s="605"/>
      <c r="DG15" s="605"/>
      <c r="DH15" s="605"/>
      <c r="DI15" s="605"/>
      <c r="DJ15" s="605"/>
      <c r="DK15" s="605"/>
      <c r="DL15" s="605"/>
      <c r="DM15" s="605"/>
      <c r="DN15" s="605"/>
      <c r="DO15" s="605"/>
      <c r="DP15" s="606"/>
      <c r="DQ15" s="610">
        <v>7664346</v>
      </c>
      <c r="DR15" s="605"/>
      <c r="DS15" s="605"/>
      <c r="DT15" s="605"/>
      <c r="DU15" s="605"/>
      <c r="DV15" s="605"/>
      <c r="DW15" s="605"/>
      <c r="DX15" s="605"/>
      <c r="DY15" s="605"/>
      <c r="DZ15" s="605"/>
      <c r="EA15" s="605"/>
      <c r="EB15" s="605"/>
      <c r="EC15" s="646"/>
    </row>
    <row r="16" spans="2:143" ht="11.25" customHeight="1" x14ac:dyDescent="0.15">
      <c r="B16" s="601" t="s">
        <v>265</v>
      </c>
      <c r="C16" s="602"/>
      <c r="D16" s="602"/>
      <c r="E16" s="602"/>
      <c r="F16" s="602"/>
      <c r="G16" s="602"/>
      <c r="H16" s="602"/>
      <c r="I16" s="602"/>
      <c r="J16" s="602"/>
      <c r="K16" s="602"/>
      <c r="L16" s="602"/>
      <c r="M16" s="602"/>
      <c r="N16" s="602"/>
      <c r="O16" s="602"/>
      <c r="P16" s="602"/>
      <c r="Q16" s="603"/>
      <c r="R16" s="604">
        <v>43314</v>
      </c>
      <c r="S16" s="605"/>
      <c r="T16" s="605"/>
      <c r="U16" s="605"/>
      <c r="V16" s="605"/>
      <c r="W16" s="605"/>
      <c r="X16" s="605"/>
      <c r="Y16" s="606"/>
      <c r="Z16" s="635">
        <v>0</v>
      </c>
      <c r="AA16" s="635"/>
      <c r="AB16" s="635"/>
      <c r="AC16" s="635"/>
      <c r="AD16" s="636">
        <v>43314</v>
      </c>
      <c r="AE16" s="636"/>
      <c r="AF16" s="636"/>
      <c r="AG16" s="636"/>
      <c r="AH16" s="636"/>
      <c r="AI16" s="636"/>
      <c r="AJ16" s="636"/>
      <c r="AK16" s="636"/>
      <c r="AL16" s="607">
        <v>0.1</v>
      </c>
      <c r="AM16" s="608"/>
      <c r="AN16" s="608"/>
      <c r="AO16" s="637"/>
      <c r="AP16" s="601" t="s">
        <v>266</v>
      </c>
      <c r="AQ16" s="602"/>
      <c r="AR16" s="602"/>
      <c r="AS16" s="602"/>
      <c r="AT16" s="602"/>
      <c r="AU16" s="602"/>
      <c r="AV16" s="602"/>
      <c r="AW16" s="602"/>
      <c r="AX16" s="602"/>
      <c r="AY16" s="602"/>
      <c r="AZ16" s="602"/>
      <c r="BA16" s="602"/>
      <c r="BB16" s="602"/>
      <c r="BC16" s="602"/>
      <c r="BD16" s="602"/>
      <c r="BE16" s="602"/>
      <c r="BF16" s="603"/>
      <c r="BG16" s="604" t="s">
        <v>186</v>
      </c>
      <c r="BH16" s="605"/>
      <c r="BI16" s="605"/>
      <c r="BJ16" s="605"/>
      <c r="BK16" s="605"/>
      <c r="BL16" s="605"/>
      <c r="BM16" s="605"/>
      <c r="BN16" s="606"/>
      <c r="BO16" s="635" t="s">
        <v>186</v>
      </c>
      <c r="BP16" s="635"/>
      <c r="BQ16" s="635"/>
      <c r="BR16" s="635"/>
      <c r="BS16" s="610" t="s">
        <v>186</v>
      </c>
      <c r="BT16" s="605"/>
      <c r="BU16" s="605"/>
      <c r="BV16" s="605"/>
      <c r="BW16" s="605"/>
      <c r="BX16" s="605"/>
      <c r="BY16" s="605"/>
      <c r="BZ16" s="605"/>
      <c r="CA16" s="605"/>
      <c r="CB16" s="646"/>
      <c r="CD16" s="601" t="s">
        <v>267</v>
      </c>
      <c r="CE16" s="602"/>
      <c r="CF16" s="602"/>
      <c r="CG16" s="602"/>
      <c r="CH16" s="602"/>
      <c r="CI16" s="602"/>
      <c r="CJ16" s="602"/>
      <c r="CK16" s="602"/>
      <c r="CL16" s="602"/>
      <c r="CM16" s="602"/>
      <c r="CN16" s="602"/>
      <c r="CO16" s="602"/>
      <c r="CP16" s="602"/>
      <c r="CQ16" s="603"/>
      <c r="CR16" s="604">
        <v>26176</v>
      </c>
      <c r="CS16" s="605"/>
      <c r="CT16" s="605"/>
      <c r="CU16" s="605"/>
      <c r="CV16" s="605"/>
      <c r="CW16" s="605"/>
      <c r="CX16" s="605"/>
      <c r="CY16" s="606"/>
      <c r="CZ16" s="635">
        <v>0</v>
      </c>
      <c r="DA16" s="635"/>
      <c r="DB16" s="635"/>
      <c r="DC16" s="635"/>
      <c r="DD16" s="610" t="s">
        <v>186</v>
      </c>
      <c r="DE16" s="605"/>
      <c r="DF16" s="605"/>
      <c r="DG16" s="605"/>
      <c r="DH16" s="605"/>
      <c r="DI16" s="605"/>
      <c r="DJ16" s="605"/>
      <c r="DK16" s="605"/>
      <c r="DL16" s="605"/>
      <c r="DM16" s="605"/>
      <c r="DN16" s="605"/>
      <c r="DO16" s="605"/>
      <c r="DP16" s="606"/>
      <c r="DQ16" s="610">
        <v>16376</v>
      </c>
      <c r="DR16" s="605"/>
      <c r="DS16" s="605"/>
      <c r="DT16" s="605"/>
      <c r="DU16" s="605"/>
      <c r="DV16" s="605"/>
      <c r="DW16" s="605"/>
      <c r="DX16" s="605"/>
      <c r="DY16" s="605"/>
      <c r="DZ16" s="605"/>
      <c r="EA16" s="605"/>
      <c r="EB16" s="605"/>
      <c r="EC16" s="646"/>
    </row>
    <row r="17" spans="2:133" ht="11.25" customHeight="1" x14ac:dyDescent="0.15">
      <c r="B17" s="601" t="s">
        <v>268</v>
      </c>
      <c r="C17" s="602"/>
      <c r="D17" s="602"/>
      <c r="E17" s="602"/>
      <c r="F17" s="602"/>
      <c r="G17" s="602"/>
      <c r="H17" s="602"/>
      <c r="I17" s="602"/>
      <c r="J17" s="602"/>
      <c r="K17" s="602"/>
      <c r="L17" s="602"/>
      <c r="M17" s="602"/>
      <c r="N17" s="602"/>
      <c r="O17" s="602"/>
      <c r="P17" s="602"/>
      <c r="Q17" s="603"/>
      <c r="R17" s="604">
        <v>374646</v>
      </c>
      <c r="S17" s="605"/>
      <c r="T17" s="605"/>
      <c r="U17" s="605"/>
      <c r="V17" s="605"/>
      <c r="W17" s="605"/>
      <c r="X17" s="605"/>
      <c r="Y17" s="606"/>
      <c r="Z17" s="635">
        <v>0.2</v>
      </c>
      <c r="AA17" s="635"/>
      <c r="AB17" s="635"/>
      <c r="AC17" s="635"/>
      <c r="AD17" s="636">
        <v>374646</v>
      </c>
      <c r="AE17" s="636"/>
      <c r="AF17" s="636"/>
      <c r="AG17" s="636"/>
      <c r="AH17" s="636"/>
      <c r="AI17" s="636"/>
      <c r="AJ17" s="636"/>
      <c r="AK17" s="636"/>
      <c r="AL17" s="607">
        <v>0.6</v>
      </c>
      <c r="AM17" s="608"/>
      <c r="AN17" s="608"/>
      <c r="AO17" s="637"/>
      <c r="AP17" s="601" t="s">
        <v>269</v>
      </c>
      <c r="AQ17" s="602"/>
      <c r="AR17" s="602"/>
      <c r="AS17" s="602"/>
      <c r="AT17" s="602"/>
      <c r="AU17" s="602"/>
      <c r="AV17" s="602"/>
      <c r="AW17" s="602"/>
      <c r="AX17" s="602"/>
      <c r="AY17" s="602"/>
      <c r="AZ17" s="602"/>
      <c r="BA17" s="602"/>
      <c r="BB17" s="602"/>
      <c r="BC17" s="602"/>
      <c r="BD17" s="602"/>
      <c r="BE17" s="602"/>
      <c r="BF17" s="603"/>
      <c r="BG17" s="604" t="s">
        <v>186</v>
      </c>
      <c r="BH17" s="605"/>
      <c r="BI17" s="605"/>
      <c r="BJ17" s="605"/>
      <c r="BK17" s="605"/>
      <c r="BL17" s="605"/>
      <c r="BM17" s="605"/>
      <c r="BN17" s="606"/>
      <c r="BO17" s="635" t="s">
        <v>186</v>
      </c>
      <c r="BP17" s="635"/>
      <c r="BQ17" s="635"/>
      <c r="BR17" s="635"/>
      <c r="BS17" s="610" t="s">
        <v>186</v>
      </c>
      <c r="BT17" s="605"/>
      <c r="BU17" s="605"/>
      <c r="BV17" s="605"/>
      <c r="BW17" s="605"/>
      <c r="BX17" s="605"/>
      <c r="BY17" s="605"/>
      <c r="BZ17" s="605"/>
      <c r="CA17" s="605"/>
      <c r="CB17" s="646"/>
      <c r="CD17" s="601" t="s">
        <v>270</v>
      </c>
      <c r="CE17" s="602"/>
      <c r="CF17" s="602"/>
      <c r="CG17" s="602"/>
      <c r="CH17" s="602"/>
      <c r="CI17" s="602"/>
      <c r="CJ17" s="602"/>
      <c r="CK17" s="602"/>
      <c r="CL17" s="602"/>
      <c r="CM17" s="602"/>
      <c r="CN17" s="602"/>
      <c r="CO17" s="602"/>
      <c r="CP17" s="602"/>
      <c r="CQ17" s="603"/>
      <c r="CR17" s="604">
        <v>12366510</v>
      </c>
      <c r="CS17" s="605"/>
      <c r="CT17" s="605"/>
      <c r="CU17" s="605"/>
      <c r="CV17" s="605"/>
      <c r="CW17" s="605"/>
      <c r="CX17" s="605"/>
      <c r="CY17" s="606"/>
      <c r="CZ17" s="635">
        <v>8.1</v>
      </c>
      <c r="DA17" s="635"/>
      <c r="DB17" s="635"/>
      <c r="DC17" s="635"/>
      <c r="DD17" s="610" t="s">
        <v>186</v>
      </c>
      <c r="DE17" s="605"/>
      <c r="DF17" s="605"/>
      <c r="DG17" s="605"/>
      <c r="DH17" s="605"/>
      <c r="DI17" s="605"/>
      <c r="DJ17" s="605"/>
      <c r="DK17" s="605"/>
      <c r="DL17" s="605"/>
      <c r="DM17" s="605"/>
      <c r="DN17" s="605"/>
      <c r="DO17" s="605"/>
      <c r="DP17" s="606"/>
      <c r="DQ17" s="610">
        <v>12138326</v>
      </c>
      <c r="DR17" s="605"/>
      <c r="DS17" s="605"/>
      <c r="DT17" s="605"/>
      <c r="DU17" s="605"/>
      <c r="DV17" s="605"/>
      <c r="DW17" s="605"/>
      <c r="DX17" s="605"/>
      <c r="DY17" s="605"/>
      <c r="DZ17" s="605"/>
      <c r="EA17" s="605"/>
      <c r="EB17" s="605"/>
      <c r="EC17" s="646"/>
    </row>
    <row r="18" spans="2:133" ht="11.25" customHeight="1" x14ac:dyDescent="0.15">
      <c r="B18" s="601" t="s">
        <v>271</v>
      </c>
      <c r="C18" s="602"/>
      <c r="D18" s="602"/>
      <c r="E18" s="602"/>
      <c r="F18" s="602"/>
      <c r="G18" s="602"/>
      <c r="H18" s="602"/>
      <c r="I18" s="602"/>
      <c r="J18" s="602"/>
      <c r="K18" s="602"/>
      <c r="L18" s="602"/>
      <c r="M18" s="602"/>
      <c r="N18" s="602"/>
      <c r="O18" s="602"/>
      <c r="P18" s="602"/>
      <c r="Q18" s="603"/>
      <c r="R18" s="604">
        <v>239029</v>
      </c>
      <c r="S18" s="605"/>
      <c r="T18" s="605"/>
      <c r="U18" s="605"/>
      <c r="V18" s="605"/>
      <c r="W18" s="605"/>
      <c r="X18" s="605"/>
      <c r="Y18" s="606"/>
      <c r="Z18" s="635">
        <v>0.2</v>
      </c>
      <c r="AA18" s="635"/>
      <c r="AB18" s="635"/>
      <c r="AC18" s="635"/>
      <c r="AD18" s="636">
        <v>239029</v>
      </c>
      <c r="AE18" s="636"/>
      <c r="AF18" s="636"/>
      <c r="AG18" s="636"/>
      <c r="AH18" s="636"/>
      <c r="AI18" s="636"/>
      <c r="AJ18" s="636"/>
      <c r="AK18" s="636"/>
      <c r="AL18" s="607">
        <v>0.4</v>
      </c>
      <c r="AM18" s="608"/>
      <c r="AN18" s="608"/>
      <c r="AO18" s="637"/>
      <c r="AP18" s="601" t="s">
        <v>272</v>
      </c>
      <c r="AQ18" s="602"/>
      <c r="AR18" s="602"/>
      <c r="AS18" s="602"/>
      <c r="AT18" s="602"/>
      <c r="AU18" s="602"/>
      <c r="AV18" s="602"/>
      <c r="AW18" s="602"/>
      <c r="AX18" s="602"/>
      <c r="AY18" s="602"/>
      <c r="AZ18" s="602"/>
      <c r="BA18" s="602"/>
      <c r="BB18" s="602"/>
      <c r="BC18" s="602"/>
      <c r="BD18" s="602"/>
      <c r="BE18" s="602"/>
      <c r="BF18" s="603"/>
      <c r="BG18" s="604" t="s">
        <v>186</v>
      </c>
      <c r="BH18" s="605"/>
      <c r="BI18" s="605"/>
      <c r="BJ18" s="605"/>
      <c r="BK18" s="605"/>
      <c r="BL18" s="605"/>
      <c r="BM18" s="605"/>
      <c r="BN18" s="606"/>
      <c r="BO18" s="635" t="s">
        <v>186</v>
      </c>
      <c r="BP18" s="635"/>
      <c r="BQ18" s="635"/>
      <c r="BR18" s="635"/>
      <c r="BS18" s="610" t="s">
        <v>186</v>
      </c>
      <c r="BT18" s="605"/>
      <c r="BU18" s="605"/>
      <c r="BV18" s="605"/>
      <c r="BW18" s="605"/>
      <c r="BX18" s="605"/>
      <c r="BY18" s="605"/>
      <c r="BZ18" s="605"/>
      <c r="CA18" s="605"/>
      <c r="CB18" s="646"/>
      <c r="CD18" s="601" t="s">
        <v>273</v>
      </c>
      <c r="CE18" s="602"/>
      <c r="CF18" s="602"/>
      <c r="CG18" s="602"/>
      <c r="CH18" s="602"/>
      <c r="CI18" s="602"/>
      <c r="CJ18" s="602"/>
      <c r="CK18" s="602"/>
      <c r="CL18" s="602"/>
      <c r="CM18" s="602"/>
      <c r="CN18" s="602"/>
      <c r="CO18" s="602"/>
      <c r="CP18" s="602"/>
      <c r="CQ18" s="603"/>
      <c r="CR18" s="604" t="s">
        <v>186</v>
      </c>
      <c r="CS18" s="605"/>
      <c r="CT18" s="605"/>
      <c r="CU18" s="605"/>
      <c r="CV18" s="605"/>
      <c r="CW18" s="605"/>
      <c r="CX18" s="605"/>
      <c r="CY18" s="606"/>
      <c r="CZ18" s="635" t="s">
        <v>245</v>
      </c>
      <c r="DA18" s="635"/>
      <c r="DB18" s="635"/>
      <c r="DC18" s="635"/>
      <c r="DD18" s="610" t="s">
        <v>245</v>
      </c>
      <c r="DE18" s="605"/>
      <c r="DF18" s="605"/>
      <c r="DG18" s="605"/>
      <c r="DH18" s="605"/>
      <c r="DI18" s="605"/>
      <c r="DJ18" s="605"/>
      <c r="DK18" s="605"/>
      <c r="DL18" s="605"/>
      <c r="DM18" s="605"/>
      <c r="DN18" s="605"/>
      <c r="DO18" s="605"/>
      <c r="DP18" s="606"/>
      <c r="DQ18" s="610" t="s">
        <v>186</v>
      </c>
      <c r="DR18" s="605"/>
      <c r="DS18" s="605"/>
      <c r="DT18" s="605"/>
      <c r="DU18" s="605"/>
      <c r="DV18" s="605"/>
      <c r="DW18" s="605"/>
      <c r="DX18" s="605"/>
      <c r="DY18" s="605"/>
      <c r="DZ18" s="605"/>
      <c r="EA18" s="605"/>
      <c r="EB18" s="605"/>
      <c r="EC18" s="646"/>
    </row>
    <row r="19" spans="2:133" ht="11.25" customHeight="1" x14ac:dyDescent="0.15">
      <c r="B19" s="601" t="s">
        <v>274</v>
      </c>
      <c r="C19" s="602"/>
      <c r="D19" s="602"/>
      <c r="E19" s="602"/>
      <c r="F19" s="602"/>
      <c r="G19" s="602"/>
      <c r="H19" s="602"/>
      <c r="I19" s="602"/>
      <c r="J19" s="602"/>
      <c r="K19" s="602"/>
      <c r="L19" s="602"/>
      <c r="M19" s="602"/>
      <c r="N19" s="602"/>
      <c r="O19" s="602"/>
      <c r="P19" s="602"/>
      <c r="Q19" s="603"/>
      <c r="R19" s="604">
        <v>196405</v>
      </c>
      <c r="S19" s="605"/>
      <c r="T19" s="605"/>
      <c r="U19" s="605"/>
      <c r="V19" s="605"/>
      <c r="W19" s="605"/>
      <c r="X19" s="605"/>
      <c r="Y19" s="606"/>
      <c r="Z19" s="635">
        <v>0.1</v>
      </c>
      <c r="AA19" s="635"/>
      <c r="AB19" s="635"/>
      <c r="AC19" s="635"/>
      <c r="AD19" s="636">
        <v>196405</v>
      </c>
      <c r="AE19" s="636"/>
      <c r="AF19" s="636"/>
      <c r="AG19" s="636"/>
      <c r="AH19" s="636"/>
      <c r="AI19" s="636"/>
      <c r="AJ19" s="636"/>
      <c r="AK19" s="636"/>
      <c r="AL19" s="607">
        <v>0.3</v>
      </c>
      <c r="AM19" s="608"/>
      <c r="AN19" s="608"/>
      <c r="AO19" s="637"/>
      <c r="AP19" s="601" t="s">
        <v>275</v>
      </c>
      <c r="AQ19" s="602"/>
      <c r="AR19" s="602"/>
      <c r="AS19" s="602"/>
      <c r="AT19" s="602"/>
      <c r="AU19" s="602"/>
      <c r="AV19" s="602"/>
      <c r="AW19" s="602"/>
      <c r="AX19" s="602"/>
      <c r="AY19" s="602"/>
      <c r="AZ19" s="602"/>
      <c r="BA19" s="602"/>
      <c r="BB19" s="602"/>
      <c r="BC19" s="602"/>
      <c r="BD19" s="602"/>
      <c r="BE19" s="602"/>
      <c r="BF19" s="603"/>
      <c r="BG19" s="604">
        <v>2191665</v>
      </c>
      <c r="BH19" s="605"/>
      <c r="BI19" s="605"/>
      <c r="BJ19" s="605"/>
      <c r="BK19" s="605"/>
      <c r="BL19" s="605"/>
      <c r="BM19" s="605"/>
      <c r="BN19" s="606"/>
      <c r="BO19" s="635">
        <v>5.2</v>
      </c>
      <c r="BP19" s="635"/>
      <c r="BQ19" s="635"/>
      <c r="BR19" s="635"/>
      <c r="BS19" s="610" t="s">
        <v>186</v>
      </c>
      <c r="BT19" s="605"/>
      <c r="BU19" s="605"/>
      <c r="BV19" s="605"/>
      <c r="BW19" s="605"/>
      <c r="BX19" s="605"/>
      <c r="BY19" s="605"/>
      <c r="BZ19" s="605"/>
      <c r="CA19" s="605"/>
      <c r="CB19" s="646"/>
      <c r="CD19" s="601" t="s">
        <v>276</v>
      </c>
      <c r="CE19" s="602"/>
      <c r="CF19" s="602"/>
      <c r="CG19" s="602"/>
      <c r="CH19" s="602"/>
      <c r="CI19" s="602"/>
      <c r="CJ19" s="602"/>
      <c r="CK19" s="602"/>
      <c r="CL19" s="602"/>
      <c r="CM19" s="602"/>
      <c r="CN19" s="602"/>
      <c r="CO19" s="602"/>
      <c r="CP19" s="602"/>
      <c r="CQ19" s="603"/>
      <c r="CR19" s="604" t="s">
        <v>186</v>
      </c>
      <c r="CS19" s="605"/>
      <c r="CT19" s="605"/>
      <c r="CU19" s="605"/>
      <c r="CV19" s="605"/>
      <c r="CW19" s="605"/>
      <c r="CX19" s="605"/>
      <c r="CY19" s="606"/>
      <c r="CZ19" s="635" t="s">
        <v>186</v>
      </c>
      <c r="DA19" s="635"/>
      <c r="DB19" s="635"/>
      <c r="DC19" s="635"/>
      <c r="DD19" s="610" t="s">
        <v>186</v>
      </c>
      <c r="DE19" s="605"/>
      <c r="DF19" s="605"/>
      <c r="DG19" s="605"/>
      <c r="DH19" s="605"/>
      <c r="DI19" s="605"/>
      <c r="DJ19" s="605"/>
      <c r="DK19" s="605"/>
      <c r="DL19" s="605"/>
      <c r="DM19" s="605"/>
      <c r="DN19" s="605"/>
      <c r="DO19" s="605"/>
      <c r="DP19" s="606"/>
      <c r="DQ19" s="610" t="s">
        <v>186</v>
      </c>
      <c r="DR19" s="605"/>
      <c r="DS19" s="605"/>
      <c r="DT19" s="605"/>
      <c r="DU19" s="605"/>
      <c r="DV19" s="605"/>
      <c r="DW19" s="605"/>
      <c r="DX19" s="605"/>
      <c r="DY19" s="605"/>
      <c r="DZ19" s="605"/>
      <c r="EA19" s="605"/>
      <c r="EB19" s="605"/>
      <c r="EC19" s="646"/>
    </row>
    <row r="20" spans="2:133" ht="11.25" customHeight="1" x14ac:dyDescent="0.15">
      <c r="B20" s="601" t="s">
        <v>277</v>
      </c>
      <c r="C20" s="602"/>
      <c r="D20" s="602"/>
      <c r="E20" s="602"/>
      <c r="F20" s="602"/>
      <c r="G20" s="602"/>
      <c r="H20" s="602"/>
      <c r="I20" s="602"/>
      <c r="J20" s="602"/>
      <c r="K20" s="602"/>
      <c r="L20" s="602"/>
      <c r="M20" s="602"/>
      <c r="N20" s="602"/>
      <c r="O20" s="602"/>
      <c r="P20" s="602"/>
      <c r="Q20" s="603"/>
      <c r="R20" s="604">
        <v>17571</v>
      </c>
      <c r="S20" s="605"/>
      <c r="T20" s="605"/>
      <c r="U20" s="605"/>
      <c r="V20" s="605"/>
      <c r="W20" s="605"/>
      <c r="X20" s="605"/>
      <c r="Y20" s="606"/>
      <c r="Z20" s="635">
        <v>0</v>
      </c>
      <c r="AA20" s="635"/>
      <c r="AB20" s="635"/>
      <c r="AC20" s="635"/>
      <c r="AD20" s="636">
        <v>17571</v>
      </c>
      <c r="AE20" s="636"/>
      <c r="AF20" s="636"/>
      <c r="AG20" s="636"/>
      <c r="AH20" s="636"/>
      <c r="AI20" s="636"/>
      <c r="AJ20" s="636"/>
      <c r="AK20" s="636"/>
      <c r="AL20" s="607">
        <v>0</v>
      </c>
      <c r="AM20" s="608"/>
      <c r="AN20" s="608"/>
      <c r="AO20" s="637"/>
      <c r="AP20" s="601" t="s">
        <v>278</v>
      </c>
      <c r="AQ20" s="602"/>
      <c r="AR20" s="602"/>
      <c r="AS20" s="602"/>
      <c r="AT20" s="602"/>
      <c r="AU20" s="602"/>
      <c r="AV20" s="602"/>
      <c r="AW20" s="602"/>
      <c r="AX20" s="602"/>
      <c r="AY20" s="602"/>
      <c r="AZ20" s="602"/>
      <c r="BA20" s="602"/>
      <c r="BB20" s="602"/>
      <c r="BC20" s="602"/>
      <c r="BD20" s="602"/>
      <c r="BE20" s="602"/>
      <c r="BF20" s="603"/>
      <c r="BG20" s="604">
        <v>2191665</v>
      </c>
      <c r="BH20" s="605"/>
      <c r="BI20" s="605"/>
      <c r="BJ20" s="605"/>
      <c r="BK20" s="605"/>
      <c r="BL20" s="605"/>
      <c r="BM20" s="605"/>
      <c r="BN20" s="606"/>
      <c r="BO20" s="635">
        <v>5.2</v>
      </c>
      <c r="BP20" s="635"/>
      <c r="BQ20" s="635"/>
      <c r="BR20" s="635"/>
      <c r="BS20" s="610" t="s">
        <v>186</v>
      </c>
      <c r="BT20" s="605"/>
      <c r="BU20" s="605"/>
      <c r="BV20" s="605"/>
      <c r="BW20" s="605"/>
      <c r="BX20" s="605"/>
      <c r="BY20" s="605"/>
      <c r="BZ20" s="605"/>
      <c r="CA20" s="605"/>
      <c r="CB20" s="646"/>
      <c r="CD20" s="601" t="s">
        <v>279</v>
      </c>
      <c r="CE20" s="602"/>
      <c r="CF20" s="602"/>
      <c r="CG20" s="602"/>
      <c r="CH20" s="602"/>
      <c r="CI20" s="602"/>
      <c r="CJ20" s="602"/>
      <c r="CK20" s="602"/>
      <c r="CL20" s="602"/>
      <c r="CM20" s="602"/>
      <c r="CN20" s="602"/>
      <c r="CO20" s="602"/>
      <c r="CP20" s="602"/>
      <c r="CQ20" s="603"/>
      <c r="CR20" s="604">
        <v>153178536</v>
      </c>
      <c r="CS20" s="605"/>
      <c r="CT20" s="605"/>
      <c r="CU20" s="605"/>
      <c r="CV20" s="605"/>
      <c r="CW20" s="605"/>
      <c r="CX20" s="605"/>
      <c r="CY20" s="606"/>
      <c r="CZ20" s="635">
        <v>100</v>
      </c>
      <c r="DA20" s="635"/>
      <c r="DB20" s="635"/>
      <c r="DC20" s="635"/>
      <c r="DD20" s="610">
        <v>17119540</v>
      </c>
      <c r="DE20" s="605"/>
      <c r="DF20" s="605"/>
      <c r="DG20" s="605"/>
      <c r="DH20" s="605"/>
      <c r="DI20" s="605"/>
      <c r="DJ20" s="605"/>
      <c r="DK20" s="605"/>
      <c r="DL20" s="605"/>
      <c r="DM20" s="605"/>
      <c r="DN20" s="605"/>
      <c r="DO20" s="605"/>
      <c r="DP20" s="606"/>
      <c r="DQ20" s="610">
        <v>77193367</v>
      </c>
      <c r="DR20" s="605"/>
      <c r="DS20" s="605"/>
      <c r="DT20" s="605"/>
      <c r="DU20" s="605"/>
      <c r="DV20" s="605"/>
      <c r="DW20" s="605"/>
      <c r="DX20" s="605"/>
      <c r="DY20" s="605"/>
      <c r="DZ20" s="605"/>
      <c r="EA20" s="605"/>
      <c r="EB20" s="605"/>
      <c r="EC20" s="646"/>
    </row>
    <row r="21" spans="2:133" ht="11.25" customHeight="1" x14ac:dyDescent="0.15">
      <c r="B21" s="601" t="s">
        <v>280</v>
      </c>
      <c r="C21" s="602"/>
      <c r="D21" s="602"/>
      <c r="E21" s="602"/>
      <c r="F21" s="602"/>
      <c r="G21" s="602"/>
      <c r="H21" s="602"/>
      <c r="I21" s="602"/>
      <c r="J21" s="602"/>
      <c r="K21" s="602"/>
      <c r="L21" s="602"/>
      <c r="M21" s="602"/>
      <c r="N21" s="602"/>
      <c r="O21" s="602"/>
      <c r="P21" s="602"/>
      <c r="Q21" s="603"/>
      <c r="R21" s="604">
        <v>25053</v>
      </c>
      <c r="S21" s="605"/>
      <c r="T21" s="605"/>
      <c r="U21" s="605"/>
      <c r="V21" s="605"/>
      <c r="W21" s="605"/>
      <c r="X21" s="605"/>
      <c r="Y21" s="606"/>
      <c r="Z21" s="635">
        <v>0</v>
      </c>
      <c r="AA21" s="635"/>
      <c r="AB21" s="635"/>
      <c r="AC21" s="635"/>
      <c r="AD21" s="636">
        <v>25053</v>
      </c>
      <c r="AE21" s="636"/>
      <c r="AF21" s="636"/>
      <c r="AG21" s="636"/>
      <c r="AH21" s="636"/>
      <c r="AI21" s="636"/>
      <c r="AJ21" s="636"/>
      <c r="AK21" s="636"/>
      <c r="AL21" s="607">
        <v>0</v>
      </c>
      <c r="AM21" s="608"/>
      <c r="AN21" s="608"/>
      <c r="AO21" s="637"/>
      <c r="AP21" s="601" t="s">
        <v>281</v>
      </c>
      <c r="AQ21" s="679"/>
      <c r="AR21" s="679"/>
      <c r="AS21" s="679"/>
      <c r="AT21" s="679"/>
      <c r="AU21" s="679"/>
      <c r="AV21" s="679"/>
      <c r="AW21" s="679"/>
      <c r="AX21" s="679"/>
      <c r="AY21" s="679"/>
      <c r="AZ21" s="679"/>
      <c r="BA21" s="679"/>
      <c r="BB21" s="679"/>
      <c r="BC21" s="679"/>
      <c r="BD21" s="679"/>
      <c r="BE21" s="679"/>
      <c r="BF21" s="680"/>
      <c r="BG21" s="604">
        <v>32972</v>
      </c>
      <c r="BH21" s="605"/>
      <c r="BI21" s="605"/>
      <c r="BJ21" s="605"/>
      <c r="BK21" s="605"/>
      <c r="BL21" s="605"/>
      <c r="BM21" s="605"/>
      <c r="BN21" s="606"/>
      <c r="BO21" s="635">
        <v>0.1</v>
      </c>
      <c r="BP21" s="635"/>
      <c r="BQ21" s="635"/>
      <c r="BR21" s="635"/>
      <c r="BS21" s="610" t="s">
        <v>186</v>
      </c>
      <c r="BT21" s="605"/>
      <c r="BU21" s="605"/>
      <c r="BV21" s="605"/>
      <c r="BW21" s="605"/>
      <c r="BX21" s="605"/>
      <c r="BY21" s="605"/>
      <c r="BZ21" s="605"/>
      <c r="CA21" s="605"/>
      <c r="CB21" s="646"/>
      <c r="CD21" s="585"/>
      <c r="CE21" s="586"/>
      <c r="CF21" s="586"/>
      <c r="CG21" s="586"/>
      <c r="CH21" s="586"/>
      <c r="CI21" s="586"/>
      <c r="CJ21" s="586"/>
      <c r="CK21" s="586"/>
      <c r="CL21" s="586"/>
      <c r="CM21" s="586"/>
      <c r="CN21" s="586"/>
      <c r="CO21" s="586"/>
      <c r="CP21" s="586"/>
      <c r="CQ21" s="587"/>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5"/>
    </row>
    <row r="22" spans="2:133" ht="11.25" customHeight="1" x14ac:dyDescent="0.15">
      <c r="B22" s="601" t="s">
        <v>282</v>
      </c>
      <c r="C22" s="602"/>
      <c r="D22" s="602"/>
      <c r="E22" s="602"/>
      <c r="F22" s="602"/>
      <c r="G22" s="602"/>
      <c r="H22" s="602"/>
      <c r="I22" s="602"/>
      <c r="J22" s="602"/>
      <c r="K22" s="602"/>
      <c r="L22" s="602"/>
      <c r="M22" s="602"/>
      <c r="N22" s="602"/>
      <c r="O22" s="602"/>
      <c r="P22" s="602"/>
      <c r="Q22" s="603"/>
      <c r="R22" s="604">
        <v>14261093</v>
      </c>
      <c r="S22" s="605"/>
      <c r="T22" s="605"/>
      <c r="U22" s="605"/>
      <c r="V22" s="605"/>
      <c r="W22" s="605"/>
      <c r="X22" s="605"/>
      <c r="Y22" s="606"/>
      <c r="Z22" s="635">
        <v>9.1999999999999993</v>
      </c>
      <c r="AA22" s="635"/>
      <c r="AB22" s="635"/>
      <c r="AC22" s="635"/>
      <c r="AD22" s="636">
        <v>12612128</v>
      </c>
      <c r="AE22" s="636"/>
      <c r="AF22" s="636"/>
      <c r="AG22" s="636"/>
      <c r="AH22" s="636"/>
      <c r="AI22" s="636"/>
      <c r="AJ22" s="636"/>
      <c r="AK22" s="636"/>
      <c r="AL22" s="607">
        <v>20.3</v>
      </c>
      <c r="AM22" s="608"/>
      <c r="AN22" s="608"/>
      <c r="AO22" s="637"/>
      <c r="AP22" s="601" t="s">
        <v>283</v>
      </c>
      <c r="AQ22" s="679"/>
      <c r="AR22" s="679"/>
      <c r="AS22" s="679"/>
      <c r="AT22" s="679"/>
      <c r="AU22" s="679"/>
      <c r="AV22" s="679"/>
      <c r="AW22" s="679"/>
      <c r="AX22" s="679"/>
      <c r="AY22" s="679"/>
      <c r="AZ22" s="679"/>
      <c r="BA22" s="679"/>
      <c r="BB22" s="679"/>
      <c r="BC22" s="679"/>
      <c r="BD22" s="679"/>
      <c r="BE22" s="679"/>
      <c r="BF22" s="680"/>
      <c r="BG22" s="604" t="s">
        <v>186</v>
      </c>
      <c r="BH22" s="605"/>
      <c r="BI22" s="605"/>
      <c r="BJ22" s="605"/>
      <c r="BK22" s="605"/>
      <c r="BL22" s="605"/>
      <c r="BM22" s="605"/>
      <c r="BN22" s="606"/>
      <c r="BO22" s="635" t="s">
        <v>245</v>
      </c>
      <c r="BP22" s="635"/>
      <c r="BQ22" s="635"/>
      <c r="BR22" s="635"/>
      <c r="BS22" s="610" t="s">
        <v>186</v>
      </c>
      <c r="BT22" s="605"/>
      <c r="BU22" s="605"/>
      <c r="BV22" s="605"/>
      <c r="BW22" s="605"/>
      <c r="BX22" s="605"/>
      <c r="BY22" s="605"/>
      <c r="BZ22" s="605"/>
      <c r="CA22" s="605"/>
      <c r="CB22" s="646"/>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1" t="s">
        <v>285</v>
      </c>
      <c r="C23" s="602"/>
      <c r="D23" s="602"/>
      <c r="E23" s="602"/>
      <c r="F23" s="602"/>
      <c r="G23" s="602"/>
      <c r="H23" s="602"/>
      <c r="I23" s="602"/>
      <c r="J23" s="602"/>
      <c r="K23" s="602"/>
      <c r="L23" s="602"/>
      <c r="M23" s="602"/>
      <c r="N23" s="602"/>
      <c r="O23" s="602"/>
      <c r="P23" s="602"/>
      <c r="Q23" s="603"/>
      <c r="R23" s="604">
        <v>12612128</v>
      </c>
      <c r="S23" s="605"/>
      <c r="T23" s="605"/>
      <c r="U23" s="605"/>
      <c r="V23" s="605"/>
      <c r="W23" s="605"/>
      <c r="X23" s="605"/>
      <c r="Y23" s="606"/>
      <c r="Z23" s="635">
        <v>8.1999999999999993</v>
      </c>
      <c r="AA23" s="635"/>
      <c r="AB23" s="635"/>
      <c r="AC23" s="635"/>
      <c r="AD23" s="636">
        <v>12612128</v>
      </c>
      <c r="AE23" s="636"/>
      <c r="AF23" s="636"/>
      <c r="AG23" s="636"/>
      <c r="AH23" s="636"/>
      <c r="AI23" s="636"/>
      <c r="AJ23" s="636"/>
      <c r="AK23" s="636"/>
      <c r="AL23" s="607">
        <v>20.3</v>
      </c>
      <c r="AM23" s="608"/>
      <c r="AN23" s="608"/>
      <c r="AO23" s="637"/>
      <c r="AP23" s="601" t="s">
        <v>286</v>
      </c>
      <c r="AQ23" s="679"/>
      <c r="AR23" s="679"/>
      <c r="AS23" s="679"/>
      <c r="AT23" s="679"/>
      <c r="AU23" s="679"/>
      <c r="AV23" s="679"/>
      <c r="AW23" s="679"/>
      <c r="AX23" s="679"/>
      <c r="AY23" s="679"/>
      <c r="AZ23" s="679"/>
      <c r="BA23" s="679"/>
      <c r="BB23" s="679"/>
      <c r="BC23" s="679"/>
      <c r="BD23" s="679"/>
      <c r="BE23" s="679"/>
      <c r="BF23" s="680"/>
      <c r="BG23" s="604">
        <v>2158693</v>
      </c>
      <c r="BH23" s="605"/>
      <c r="BI23" s="605"/>
      <c r="BJ23" s="605"/>
      <c r="BK23" s="605"/>
      <c r="BL23" s="605"/>
      <c r="BM23" s="605"/>
      <c r="BN23" s="606"/>
      <c r="BO23" s="635">
        <v>5.0999999999999996</v>
      </c>
      <c r="BP23" s="635"/>
      <c r="BQ23" s="635"/>
      <c r="BR23" s="635"/>
      <c r="BS23" s="610" t="s">
        <v>186</v>
      </c>
      <c r="BT23" s="605"/>
      <c r="BU23" s="605"/>
      <c r="BV23" s="605"/>
      <c r="BW23" s="605"/>
      <c r="BX23" s="605"/>
      <c r="BY23" s="605"/>
      <c r="BZ23" s="605"/>
      <c r="CA23" s="605"/>
      <c r="CB23" s="646"/>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2" t="s">
        <v>290</v>
      </c>
      <c r="DM23" s="693"/>
      <c r="DN23" s="693"/>
      <c r="DO23" s="693"/>
      <c r="DP23" s="693"/>
      <c r="DQ23" s="693"/>
      <c r="DR23" s="693"/>
      <c r="DS23" s="693"/>
      <c r="DT23" s="693"/>
      <c r="DU23" s="693"/>
      <c r="DV23" s="694"/>
      <c r="DW23" s="660" t="s">
        <v>291</v>
      </c>
      <c r="DX23" s="661"/>
      <c r="DY23" s="661"/>
      <c r="DZ23" s="661"/>
      <c r="EA23" s="661"/>
      <c r="EB23" s="661"/>
      <c r="EC23" s="662"/>
    </row>
    <row r="24" spans="2:133" ht="11.25" customHeight="1" x14ac:dyDescent="0.15">
      <c r="B24" s="601" t="s">
        <v>292</v>
      </c>
      <c r="C24" s="602"/>
      <c r="D24" s="602"/>
      <c r="E24" s="602"/>
      <c r="F24" s="602"/>
      <c r="G24" s="602"/>
      <c r="H24" s="602"/>
      <c r="I24" s="602"/>
      <c r="J24" s="602"/>
      <c r="K24" s="602"/>
      <c r="L24" s="602"/>
      <c r="M24" s="602"/>
      <c r="N24" s="602"/>
      <c r="O24" s="602"/>
      <c r="P24" s="602"/>
      <c r="Q24" s="603"/>
      <c r="R24" s="604">
        <v>1424499</v>
      </c>
      <c r="S24" s="605"/>
      <c r="T24" s="605"/>
      <c r="U24" s="605"/>
      <c r="V24" s="605"/>
      <c r="W24" s="605"/>
      <c r="X24" s="605"/>
      <c r="Y24" s="606"/>
      <c r="Z24" s="635">
        <v>0.9</v>
      </c>
      <c r="AA24" s="635"/>
      <c r="AB24" s="635"/>
      <c r="AC24" s="635"/>
      <c r="AD24" s="636" t="s">
        <v>186</v>
      </c>
      <c r="AE24" s="636"/>
      <c r="AF24" s="636"/>
      <c r="AG24" s="636"/>
      <c r="AH24" s="636"/>
      <c r="AI24" s="636"/>
      <c r="AJ24" s="636"/>
      <c r="AK24" s="636"/>
      <c r="AL24" s="607" t="s">
        <v>186</v>
      </c>
      <c r="AM24" s="608"/>
      <c r="AN24" s="608"/>
      <c r="AO24" s="637"/>
      <c r="AP24" s="601" t="s">
        <v>293</v>
      </c>
      <c r="AQ24" s="679"/>
      <c r="AR24" s="679"/>
      <c r="AS24" s="679"/>
      <c r="AT24" s="679"/>
      <c r="AU24" s="679"/>
      <c r="AV24" s="679"/>
      <c r="AW24" s="679"/>
      <c r="AX24" s="679"/>
      <c r="AY24" s="679"/>
      <c r="AZ24" s="679"/>
      <c r="BA24" s="679"/>
      <c r="BB24" s="679"/>
      <c r="BC24" s="679"/>
      <c r="BD24" s="679"/>
      <c r="BE24" s="679"/>
      <c r="BF24" s="680"/>
      <c r="BG24" s="604" t="s">
        <v>186</v>
      </c>
      <c r="BH24" s="605"/>
      <c r="BI24" s="605"/>
      <c r="BJ24" s="605"/>
      <c r="BK24" s="605"/>
      <c r="BL24" s="605"/>
      <c r="BM24" s="605"/>
      <c r="BN24" s="606"/>
      <c r="BO24" s="635" t="s">
        <v>186</v>
      </c>
      <c r="BP24" s="635"/>
      <c r="BQ24" s="635"/>
      <c r="BR24" s="635"/>
      <c r="BS24" s="610" t="s">
        <v>186</v>
      </c>
      <c r="BT24" s="605"/>
      <c r="BU24" s="605"/>
      <c r="BV24" s="605"/>
      <c r="BW24" s="605"/>
      <c r="BX24" s="605"/>
      <c r="BY24" s="605"/>
      <c r="BZ24" s="605"/>
      <c r="CA24" s="605"/>
      <c r="CB24" s="646"/>
      <c r="CD24" s="657" t="s">
        <v>294</v>
      </c>
      <c r="CE24" s="658"/>
      <c r="CF24" s="658"/>
      <c r="CG24" s="658"/>
      <c r="CH24" s="658"/>
      <c r="CI24" s="658"/>
      <c r="CJ24" s="658"/>
      <c r="CK24" s="658"/>
      <c r="CL24" s="658"/>
      <c r="CM24" s="658"/>
      <c r="CN24" s="658"/>
      <c r="CO24" s="658"/>
      <c r="CP24" s="658"/>
      <c r="CQ24" s="659"/>
      <c r="CR24" s="654">
        <v>62141607</v>
      </c>
      <c r="CS24" s="655"/>
      <c r="CT24" s="655"/>
      <c r="CU24" s="655"/>
      <c r="CV24" s="655"/>
      <c r="CW24" s="655"/>
      <c r="CX24" s="655"/>
      <c r="CY24" s="683"/>
      <c r="CZ24" s="684">
        <v>40.6</v>
      </c>
      <c r="DA24" s="666"/>
      <c r="DB24" s="666"/>
      <c r="DC24" s="686"/>
      <c r="DD24" s="682">
        <v>36734594</v>
      </c>
      <c r="DE24" s="655"/>
      <c r="DF24" s="655"/>
      <c r="DG24" s="655"/>
      <c r="DH24" s="655"/>
      <c r="DI24" s="655"/>
      <c r="DJ24" s="655"/>
      <c r="DK24" s="683"/>
      <c r="DL24" s="682">
        <v>36022978</v>
      </c>
      <c r="DM24" s="655"/>
      <c r="DN24" s="655"/>
      <c r="DO24" s="655"/>
      <c r="DP24" s="655"/>
      <c r="DQ24" s="655"/>
      <c r="DR24" s="655"/>
      <c r="DS24" s="655"/>
      <c r="DT24" s="655"/>
      <c r="DU24" s="655"/>
      <c r="DV24" s="683"/>
      <c r="DW24" s="684">
        <v>54.1</v>
      </c>
      <c r="DX24" s="666"/>
      <c r="DY24" s="666"/>
      <c r="DZ24" s="666"/>
      <c r="EA24" s="666"/>
      <c r="EB24" s="666"/>
      <c r="EC24" s="685"/>
    </row>
    <row r="25" spans="2:133" ht="11.25" customHeight="1" x14ac:dyDescent="0.15">
      <c r="B25" s="601" t="s">
        <v>295</v>
      </c>
      <c r="C25" s="602"/>
      <c r="D25" s="602"/>
      <c r="E25" s="602"/>
      <c r="F25" s="602"/>
      <c r="G25" s="602"/>
      <c r="H25" s="602"/>
      <c r="I25" s="602"/>
      <c r="J25" s="602"/>
      <c r="K25" s="602"/>
      <c r="L25" s="602"/>
      <c r="M25" s="602"/>
      <c r="N25" s="602"/>
      <c r="O25" s="602"/>
      <c r="P25" s="602"/>
      <c r="Q25" s="603"/>
      <c r="R25" s="604">
        <v>224466</v>
      </c>
      <c r="S25" s="605"/>
      <c r="T25" s="605"/>
      <c r="U25" s="605"/>
      <c r="V25" s="605"/>
      <c r="W25" s="605"/>
      <c r="X25" s="605"/>
      <c r="Y25" s="606"/>
      <c r="Z25" s="635">
        <v>0.1</v>
      </c>
      <c r="AA25" s="635"/>
      <c r="AB25" s="635"/>
      <c r="AC25" s="635"/>
      <c r="AD25" s="636" t="s">
        <v>186</v>
      </c>
      <c r="AE25" s="636"/>
      <c r="AF25" s="636"/>
      <c r="AG25" s="636"/>
      <c r="AH25" s="636"/>
      <c r="AI25" s="636"/>
      <c r="AJ25" s="636"/>
      <c r="AK25" s="636"/>
      <c r="AL25" s="607" t="s">
        <v>245</v>
      </c>
      <c r="AM25" s="608"/>
      <c r="AN25" s="608"/>
      <c r="AO25" s="637"/>
      <c r="AP25" s="601" t="s">
        <v>296</v>
      </c>
      <c r="AQ25" s="679"/>
      <c r="AR25" s="679"/>
      <c r="AS25" s="679"/>
      <c r="AT25" s="679"/>
      <c r="AU25" s="679"/>
      <c r="AV25" s="679"/>
      <c r="AW25" s="679"/>
      <c r="AX25" s="679"/>
      <c r="AY25" s="679"/>
      <c r="AZ25" s="679"/>
      <c r="BA25" s="679"/>
      <c r="BB25" s="679"/>
      <c r="BC25" s="679"/>
      <c r="BD25" s="679"/>
      <c r="BE25" s="679"/>
      <c r="BF25" s="680"/>
      <c r="BG25" s="604" t="s">
        <v>186</v>
      </c>
      <c r="BH25" s="605"/>
      <c r="BI25" s="605"/>
      <c r="BJ25" s="605"/>
      <c r="BK25" s="605"/>
      <c r="BL25" s="605"/>
      <c r="BM25" s="605"/>
      <c r="BN25" s="606"/>
      <c r="BO25" s="635" t="s">
        <v>186</v>
      </c>
      <c r="BP25" s="635"/>
      <c r="BQ25" s="635"/>
      <c r="BR25" s="635"/>
      <c r="BS25" s="610" t="s">
        <v>186</v>
      </c>
      <c r="BT25" s="605"/>
      <c r="BU25" s="605"/>
      <c r="BV25" s="605"/>
      <c r="BW25" s="605"/>
      <c r="BX25" s="605"/>
      <c r="BY25" s="605"/>
      <c r="BZ25" s="605"/>
      <c r="CA25" s="605"/>
      <c r="CB25" s="646"/>
      <c r="CD25" s="601" t="s">
        <v>297</v>
      </c>
      <c r="CE25" s="602"/>
      <c r="CF25" s="602"/>
      <c r="CG25" s="602"/>
      <c r="CH25" s="602"/>
      <c r="CI25" s="602"/>
      <c r="CJ25" s="602"/>
      <c r="CK25" s="602"/>
      <c r="CL25" s="602"/>
      <c r="CM25" s="602"/>
      <c r="CN25" s="602"/>
      <c r="CO25" s="602"/>
      <c r="CP25" s="602"/>
      <c r="CQ25" s="603"/>
      <c r="CR25" s="604">
        <v>15735650</v>
      </c>
      <c r="CS25" s="623"/>
      <c r="CT25" s="623"/>
      <c r="CU25" s="623"/>
      <c r="CV25" s="623"/>
      <c r="CW25" s="623"/>
      <c r="CX25" s="623"/>
      <c r="CY25" s="624"/>
      <c r="CZ25" s="607">
        <v>10.3</v>
      </c>
      <c r="DA25" s="625"/>
      <c r="DB25" s="625"/>
      <c r="DC25" s="626"/>
      <c r="DD25" s="610">
        <v>14396525</v>
      </c>
      <c r="DE25" s="623"/>
      <c r="DF25" s="623"/>
      <c r="DG25" s="623"/>
      <c r="DH25" s="623"/>
      <c r="DI25" s="623"/>
      <c r="DJ25" s="623"/>
      <c r="DK25" s="624"/>
      <c r="DL25" s="610">
        <v>14028233</v>
      </c>
      <c r="DM25" s="623"/>
      <c r="DN25" s="623"/>
      <c r="DO25" s="623"/>
      <c r="DP25" s="623"/>
      <c r="DQ25" s="623"/>
      <c r="DR25" s="623"/>
      <c r="DS25" s="623"/>
      <c r="DT25" s="623"/>
      <c r="DU25" s="623"/>
      <c r="DV25" s="624"/>
      <c r="DW25" s="607">
        <v>21.1</v>
      </c>
      <c r="DX25" s="625"/>
      <c r="DY25" s="625"/>
      <c r="DZ25" s="625"/>
      <c r="EA25" s="625"/>
      <c r="EB25" s="625"/>
      <c r="EC25" s="641"/>
    </row>
    <row r="26" spans="2:133" ht="11.25" customHeight="1" x14ac:dyDescent="0.15">
      <c r="B26" s="601" t="s">
        <v>298</v>
      </c>
      <c r="C26" s="602"/>
      <c r="D26" s="602"/>
      <c r="E26" s="602"/>
      <c r="F26" s="602"/>
      <c r="G26" s="602"/>
      <c r="H26" s="602"/>
      <c r="I26" s="602"/>
      <c r="J26" s="602"/>
      <c r="K26" s="602"/>
      <c r="L26" s="602"/>
      <c r="M26" s="602"/>
      <c r="N26" s="602"/>
      <c r="O26" s="602"/>
      <c r="P26" s="602"/>
      <c r="Q26" s="603"/>
      <c r="R26" s="604">
        <v>65514992</v>
      </c>
      <c r="S26" s="605"/>
      <c r="T26" s="605"/>
      <c r="U26" s="605"/>
      <c r="V26" s="605"/>
      <c r="W26" s="605"/>
      <c r="X26" s="605"/>
      <c r="Y26" s="606"/>
      <c r="Z26" s="635">
        <v>42.4</v>
      </c>
      <c r="AA26" s="635"/>
      <c r="AB26" s="635"/>
      <c r="AC26" s="635"/>
      <c r="AD26" s="636">
        <v>61707334</v>
      </c>
      <c r="AE26" s="636"/>
      <c r="AF26" s="636"/>
      <c r="AG26" s="636"/>
      <c r="AH26" s="636"/>
      <c r="AI26" s="636"/>
      <c r="AJ26" s="636"/>
      <c r="AK26" s="636"/>
      <c r="AL26" s="607">
        <v>99.2</v>
      </c>
      <c r="AM26" s="608"/>
      <c r="AN26" s="608"/>
      <c r="AO26" s="637"/>
      <c r="AP26" s="601" t="s">
        <v>299</v>
      </c>
      <c r="AQ26" s="679"/>
      <c r="AR26" s="679"/>
      <c r="AS26" s="679"/>
      <c r="AT26" s="679"/>
      <c r="AU26" s="679"/>
      <c r="AV26" s="679"/>
      <c r="AW26" s="679"/>
      <c r="AX26" s="679"/>
      <c r="AY26" s="679"/>
      <c r="AZ26" s="679"/>
      <c r="BA26" s="679"/>
      <c r="BB26" s="679"/>
      <c r="BC26" s="679"/>
      <c r="BD26" s="679"/>
      <c r="BE26" s="679"/>
      <c r="BF26" s="680"/>
      <c r="BG26" s="604" t="s">
        <v>186</v>
      </c>
      <c r="BH26" s="605"/>
      <c r="BI26" s="605"/>
      <c r="BJ26" s="605"/>
      <c r="BK26" s="605"/>
      <c r="BL26" s="605"/>
      <c r="BM26" s="605"/>
      <c r="BN26" s="606"/>
      <c r="BO26" s="635" t="s">
        <v>186</v>
      </c>
      <c r="BP26" s="635"/>
      <c r="BQ26" s="635"/>
      <c r="BR26" s="635"/>
      <c r="BS26" s="610" t="s">
        <v>186</v>
      </c>
      <c r="BT26" s="605"/>
      <c r="BU26" s="605"/>
      <c r="BV26" s="605"/>
      <c r="BW26" s="605"/>
      <c r="BX26" s="605"/>
      <c r="BY26" s="605"/>
      <c r="BZ26" s="605"/>
      <c r="CA26" s="605"/>
      <c r="CB26" s="646"/>
      <c r="CD26" s="601" t="s">
        <v>300</v>
      </c>
      <c r="CE26" s="602"/>
      <c r="CF26" s="602"/>
      <c r="CG26" s="602"/>
      <c r="CH26" s="602"/>
      <c r="CI26" s="602"/>
      <c r="CJ26" s="602"/>
      <c r="CK26" s="602"/>
      <c r="CL26" s="602"/>
      <c r="CM26" s="602"/>
      <c r="CN26" s="602"/>
      <c r="CO26" s="602"/>
      <c r="CP26" s="602"/>
      <c r="CQ26" s="603"/>
      <c r="CR26" s="604">
        <v>10090310</v>
      </c>
      <c r="CS26" s="605"/>
      <c r="CT26" s="605"/>
      <c r="CU26" s="605"/>
      <c r="CV26" s="605"/>
      <c r="CW26" s="605"/>
      <c r="CX26" s="605"/>
      <c r="CY26" s="606"/>
      <c r="CZ26" s="607">
        <v>6.6</v>
      </c>
      <c r="DA26" s="625"/>
      <c r="DB26" s="625"/>
      <c r="DC26" s="626"/>
      <c r="DD26" s="610">
        <v>9151263</v>
      </c>
      <c r="DE26" s="605"/>
      <c r="DF26" s="605"/>
      <c r="DG26" s="605"/>
      <c r="DH26" s="605"/>
      <c r="DI26" s="605"/>
      <c r="DJ26" s="605"/>
      <c r="DK26" s="606"/>
      <c r="DL26" s="610" t="s">
        <v>186</v>
      </c>
      <c r="DM26" s="605"/>
      <c r="DN26" s="605"/>
      <c r="DO26" s="605"/>
      <c r="DP26" s="605"/>
      <c r="DQ26" s="605"/>
      <c r="DR26" s="605"/>
      <c r="DS26" s="605"/>
      <c r="DT26" s="605"/>
      <c r="DU26" s="605"/>
      <c r="DV26" s="606"/>
      <c r="DW26" s="607" t="s">
        <v>186</v>
      </c>
      <c r="DX26" s="625"/>
      <c r="DY26" s="625"/>
      <c r="DZ26" s="625"/>
      <c r="EA26" s="625"/>
      <c r="EB26" s="625"/>
      <c r="EC26" s="641"/>
    </row>
    <row r="27" spans="2:133" ht="11.25" customHeight="1" x14ac:dyDescent="0.15">
      <c r="B27" s="601" t="s">
        <v>301</v>
      </c>
      <c r="C27" s="602"/>
      <c r="D27" s="602"/>
      <c r="E27" s="602"/>
      <c r="F27" s="602"/>
      <c r="G27" s="602"/>
      <c r="H27" s="602"/>
      <c r="I27" s="602"/>
      <c r="J27" s="602"/>
      <c r="K27" s="602"/>
      <c r="L27" s="602"/>
      <c r="M27" s="602"/>
      <c r="N27" s="602"/>
      <c r="O27" s="602"/>
      <c r="P27" s="602"/>
      <c r="Q27" s="603"/>
      <c r="R27" s="604">
        <v>57629</v>
      </c>
      <c r="S27" s="605"/>
      <c r="T27" s="605"/>
      <c r="U27" s="605"/>
      <c r="V27" s="605"/>
      <c r="W27" s="605"/>
      <c r="X27" s="605"/>
      <c r="Y27" s="606"/>
      <c r="Z27" s="635">
        <v>0</v>
      </c>
      <c r="AA27" s="635"/>
      <c r="AB27" s="635"/>
      <c r="AC27" s="635"/>
      <c r="AD27" s="636">
        <v>57629</v>
      </c>
      <c r="AE27" s="636"/>
      <c r="AF27" s="636"/>
      <c r="AG27" s="636"/>
      <c r="AH27" s="636"/>
      <c r="AI27" s="636"/>
      <c r="AJ27" s="636"/>
      <c r="AK27" s="636"/>
      <c r="AL27" s="607">
        <v>0.1</v>
      </c>
      <c r="AM27" s="608"/>
      <c r="AN27" s="608"/>
      <c r="AO27" s="637"/>
      <c r="AP27" s="601" t="s">
        <v>302</v>
      </c>
      <c r="AQ27" s="602"/>
      <c r="AR27" s="602"/>
      <c r="AS27" s="602"/>
      <c r="AT27" s="602"/>
      <c r="AU27" s="602"/>
      <c r="AV27" s="602"/>
      <c r="AW27" s="602"/>
      <c r="AX27" s="602"/>
      <c r="AY27" s="602"/>
      <c r="AZ27" s="602"/>
      <c r="BA27" s="602"/>
      <c r="BB27" s="602"/>
      <c r="BC27" s="602"/>
      <c r="BD27" s="602"/>
      <c r="BE27" s="602"/>
      <c r="BF27" s="603"/>
      <c r="BG27" s="604">
        <v>42255314</v>
      </c>
      <c r="BH27" s="605"/>
      <c r="BI27" s="605"/>
      <c r="BJ27" s="605"/>
      <c r="BK27" s="605"/>
      <c r="BL27" s="605"/>
      <c r="BM27" s="605"/>
      <c r="BN27" s="606"/>
      <c r="BO27" s="635">
        <v>100</v>
      </c>
      <c r="BP27" s="635"/>
      <c r="BQ27" s="635"/>
      <c r="BR27" s="635"/>
      <c r="BS27" s="610">
        <v>710076</v>
      </c>
      <c r="BT27" s="605"/>
      <c r="BU27" s="605"/>
      <c r="BV27" s="605"/>
      <c r="BW27" s="605"/>
      <c r="BX27" s="605"/>
      <c r="BY27" s="605"/>
      <c r="BZ27" s="605"/>
      <c r="CA27" s="605"/>
      <c r="CB27" s="646"/>
      <c r="CD27" s="601" t="s">
        <v>303</v>
      </c>
      <c r="CE27" s="602"/>
      <c r="CF27" s="602"/>
      <c r="CG27" s="602"/>
      <c r="CH27" s="602"/>
      <c r="CI27" s="602"/>
      <c r="CJ27" s="602"/>
      <c r="CK27" s="602"/>
      <c r="CL27" s="602"/>
      <c r="CM27" s="602"/>
      <c r="CN27" s="602"/>
      <c r="CO27" s="602"/>
      <c r="CP27" s="602"/>
      <c r="CQ27" s="603"/>
      <c r="CR27" s="604">
        <v>34039473</v>
      </c>
      <c r="CS27" s="623"/>
      <c r="CT27" s="623"/>
      <c r="CU27" s="623"/>
      <c r="CV27" s="623"/>
      <c r="CW27" s="623"/>
      <c r="CX27" s="623"/>
      <c r="CY27" s="624"/>
      <c r="CZ27" s="607">
        <v>22.2</v>
      </c>
      <c r="DA27" s="625"/>
      <c r="DB27" s="625"/>
      <c r="DC27" s="626"/>
      <c r="DD27" s="610">
        <v>10199769</v>
      </c>
      <c r="DE27" s="623"/>
      <c r="DF27" s="623"/>
      <c r="DG27" s="623"/>
      <c r="DH27" s="623"/>
      <c r="DI27" s="623"/>
      <c r="DJ27" s="623"/>
      <c r="DK27" s="624"/>
      <c r="DL27" s="610">
        <v>9856445</v>
      </c>
      <c r="DM27" s="623"/>
      <c r="DN27" s="623"/>
      <c r="DO27" s="623"/>
      <c r="DP27" s="623"/>
      <c r="DQ27" s="623"/>
      <c r="DR27" s="623"/>
      <c r="DS27" s="623"/>
      <c r="DT27" s="623"/>
      <c r="DU27" s="623"/>
      <c r="DV27" s="624"/>
      <c r="DW27" s="607">
        <v>14.8</v>
      </c>
      <c r="DX27" s="625"/>
      <c r="DY27" s="625"/>
      <c r="DZ27" s="625"/>
      <c r="EA27" s="625"/>
      <c r="EB27" s="625"/>
      <c r="EC27" s="641"/>
    </row>
    <row r="28" spans="2:133" ht="11.25" customHeight="1" x14ac:dyDescent="0.15">
      <c r="B28" s="601" t="s">
        <v>304</v>
      </c>
      <c r="C28" s="602"/>
      <c r="D28" s="602"/>
      <c r="E28" s="602"/>
      <c r="F28" s="602"/>
      <c r="G28" s="602"/>
      <c r="H28" s="602"/>
      <c r="I28" s="602"/>
      <c r="J28" s="602"/>
      <c r="K28" s="602"/>
      <c r="L28" s="602"/>
      <c r="M28" s="602"/>
      <c r="N28" s="602"/>
      <c r="O28" s="602"/>
      <c r="P28" s="602"/>
      <c r="Q28" s="603"/>
      <c r="R28" s="604">
        <v>728676</v>
      </c>
      <c r="S28" s="605"/>
      <c r="T28" s="605"/>
      <c r="U28" s="605"/>
      <c r="V28" s="605"/>
      <c r="W28" s="605"/>
      <c r="X28" s="605"/>
      <c r="Y28" s="606"/>
      <c r="Z28" s="635">
        <v>0.5</v>
      </c>
      <c r="AA28" s="635"/>
      <c r="AB28" s="635"/>
      <c r="AC28" s="635"/>
      <c r="AD28" s="636" t="s">
        <v>186</v>
      </c>
      <c r="AE28" s="636"/>
      <c r="AF28" s="636"/>
      <c r="AG28" s="636"/>
      <c r="AH28" s="636"/>
      <c r="AI28" s="636"/>
      <c r="AJ28" s="636"/>
      <c r="AK28" s="636"/>
      <c r="AL28" s="607" t="s">
        <v>186</v>
      </c>
      <c r="AM28" s="608"/>
      <c r="AN28" s="608"/>
      <c r="AO28" s="637"/>
      <c r="AP28" s="601"/>
      <c r="AQ28" s="602"/>
      <c r="AR28" s="602"/>
      <c r="AS28" s="602"/>
      <c r="AT28" s="602"/>
      <c r="AU28" s="602"/>
      <c r="AV28" s="602"/>
      <c r="AW28" s="602"/>
      <c r="AX28" s="602"/>
      <c r="AY28" s="602"/>
      <c r="AZ28" s="602"/>
      <c r="BA28" s="602"/>
      <c r="BB28" s="602"/>
      <c r="BC28" s="602"/>
      <c r="BD28" s="602"/>
      <c r="BE28" s="602"/>
      <c r="BF28" s="603"/>
      <c r="BG28" s="604"/>
      <c r="BH28" s="605"/>
      <c r="BI28" s="605"/>
      <c r="BJ28" s="605"/>
      <c r="BK28" s="605"/>
      <c r="BL28" s="605"/>
      <c r="BM28" s="605"/>
      <c r="BN28" s="606"/>
      <c r="BO28" s="635"/>
      <c r="BP28" s="635"/>
      <c r="BQ28" s="635"/>
      <c r="BR28" s="635"/>
      <c r="BS28" s="610"/>
      <c r="BT28" s="605"/>
      <c r="BU28" s="605"/>
      <c r="BV28" s="605"/>
      <c r="BW28" s="605"/>
      <c r="BX28" s="605"/>
      <c r="BY28" s="605"/>
      <c r="BZ28" s="605"/>
      <c r="CA28" s="605"/>
      <c r="CB28" s="646"/>
      <c r="CD28" s="601" t="s">
        <v>305</v>
      </c>
      <c r="CE28" s="602"/>
      <c r="CF28" s="602"/>
      <c r="CG28" s="602"/>
      <c r="CH28" s="602"/>
      <c r="CI28" s="602"/>
      <c r="CJ28" s="602"/>
      <c r="CK28" s="602"/>
      <c r="CL28" s="602"/>
      <c r="CM28" s="602"/>
      <c r="CN28" s="602"/>
      <c r="CO28" s="602"/>
      <c r="CP28" s="602"/>
      <c r="CQ28" s="603"/>
      <c r="CR28" s="604">
        <v>12366484</v>
      </c>
      <c r="CS28" s="605"/>
      <c r="CT28" s="605"/>
      <c r="CU28" s="605"/>
      <c r="CV28" s="605"/>
      <c r="CW28" s="605"/>
      <c r="CX28" s="605"/>
      <c r="CY28" s="606"/>
      <c r="CZ28" s="607">
        <v>8.1</v>
      </c>
      <c r="DA28" s="625"/>
      <c r="DB28" s="625"/>
      <c r="DC28" s="626"/>
      <c r="DD28" s="610">
        <v>12138300</v>
      </c>
      <c r="DE28" s="605"/>
      <c r="DF28" s="605"/>
      <c r="DG28" s="605"/>
      <c r="DH28" s="605"/>
      <c r="DI28" s="605"/>
      <c r="DJ28" s="605"/>
      <c r="DK28" s="606"/>
      <c r="DL28" s="610">
        <v>12138300</v>
      </c>
      <c r="DM28" s="605"/>
      <c r="DN28" s="605"/>
      <c r="DO28" s="605"/>
      <c r="DP28" s="605"/>
      <c r="DQ28" s="605"/>
      <c r="DR28" s="605"/>
      <c r="DS28" s="605"/>
      <c r="DT28" s="605"/>
      <c r="DU28" s="605"/>
      <c r="DV28" s="606"/>
      <c r="DW28" s="607">
        <v>18.2</v>
      </c>
      <c r="DX28" s="625"/>
      <c r="DY28" s="625"/>
      <c r="DZ28" s="625"/>
      <c r="EA28" s="625"/>
      <c r="EB28" s="625"/>
      <c r="EC28" s="641"/>
    </row>
    <row r="29" spans="2:133" ht="11.25" customHeight="1" x14ac:dyDescent="0.15">
      <c r="B29" s="601" t="s">
        <v>306</v>
      </c>
      <c r="C29" s="602"/>
      <c r="D29" s="602"/>
      <c r="E29" s="602"/>
      <c r="F29" s="602"/>
      <c r="G29" s="602"/>
      <c r="H29" s="602"/>
      <c r="I29" s="602"/>
      <c r="J29" s="602"/>
      <c r="K29" s="602"/>
      <c r="L29" s="602"/>
      <c r="M29" s="602"/>
      <c r="N29" s="602"/>
      <c r="O29" s="602"/>
      <c r="P29" s="602"/>
      <c r="Q29" s="603"/>
      <c r="R29" s="604">
        <v>1023632</v>
      </c>
      <c r="S29" s="605"/>
      <c r="T29" s="605"/>
      <c r="U29" s="605"/>
      <c r="V29" s="605"/>
      <c r="W29" s="605"/>
      <c r="X29" s="605"/>
      <c r="Y29" s="606"/>
      <c r="Z29" s="635">
        <v>0.7</v>
      </c>
      <c r="AA29" s="635"/>
      <c r="AB29" s="635"/>
      <c r="AC29" s="635"/>
      <c r="AD29" s="636">
        <v>213571</v>
      </c>
      <c r="AE29" s="636"/>
      <c r="AF29" s="636"/>
      <c r="AG29" s="636"/>
      <c r="AH29" s="636"/>
      <c r="AI29" s="636"/>
      <c r="AJ29" s="636"/>
      <c r="AK29" s="636"/>
      <c r="AL29" s="607">
        <v>0.3</v>
      </c>
      <c r="AM29" s="608"/>
      <c r="AN29" s="608"/>
      <c r="AO29" s="637"/>
      <c r="AP29" s="585"/>
      <c r="AQ29" s="586"/>
      <c r="AR29" s="586"/>
      <c r="AS29" s="586"/>
      <c r="AT29" s="586"/>
      <c r="AU29" s="586"/>
      <c r="AV29" s="586"/>
      <c r="AW29" s="586"/>
      <c r="AX29" s="586"/>
      <c r="AY29" s="586"/>
      <c r="AZ29" s="586"/>
      <c r="BA29" s="586"/>
      <c r="BB29" s="586"/>
      <c r="BC29" s="586"/>
      <c r="BD29" s="586"/>
      <c r="BE29" s="586"/>
      <c r="BF29" s="587"/>
      <c r="BG29" s="604"/>
      <c r="BH29" s="605"/>
      <c r="BI29" s="605"/>
      <c r="BJ29" s="605"/>
      <c r="BK29" s="605"/>
      <c r="BL29" s="605"/>
      <c r="BM29" s="605"/>
      <c r="BN29" s="606"/>
      <c r="BO29" s="635"/>
      <c r="BP29" s="635"/>
      <c r="BQ29" s="635"/>
      <c r="BR29" s="635"/>
      <c r="BS29" s="636"/>
      <c r="BT29" s="636"/>
      <c r="BU29" s="636"/>
      <c r="BV29" s="636"/>
      <c r="BW29" s="636"/>
      <c r="BX29" s="636"/>
      <c r="BY29" s="636"/>
      <c r="BZ29" s="636"/>
      <c r="CA29" s="636"/>
      <c r="CB29" s="681"/>
      <c r="CD29" s="617" t="s">
        <v>307</v>
      </c>
      <c r="CE29" s="618"/>
      <c r="CF29" s="601" t="s">
        <v>308</v>
      </c>
      <c r="CG29" s="602"/>
      <c r="CH29" s="602"/>
      <c r="CI29" s="602"/>
      <c r="CJ29" s="602"/>
      <c r="CK29" s="602"/>
      <c r="CL29" s="602"/>
      <c r="CM29" s="602"/>
      <c r="CN29" s="602"/>
      <c r="CO29" s="602"/>
      <c r="CP29" s="602"/>
      <c r="CQ29" s="603"/>
      <c r="CR29" s="604">
        <v>12364113</v>
      </c>
      <c r="CS29" s="623"/>
      <c r="CT29" s="623"/>
      <c r="CU29" s="623"/>
      <c r="CV29" s="623"/>
      <c r="CW29" s="623"/>
      <c r="CX29" s="623"/>
      <c r="CY29" s="624"/>
      <c r="CZ29" s="607">
        <v>8.1</v>
      </c>
      <c r="DA29" s="625"/>
      <c r="DB29" s="625"/>
      <c r="DC29" s="626"/>
      <c r="DD29" s="610">
        <v>12135929</v>
      </c>
      <c r="DE29" s="623"/>
      <c r="DF29" s="623"/>
      <c r="DG29" s="623"/>
      <c r="DH29" s="623"/>
      <c r="DI29" s="623"/>
      <c r="DJ29" s="623"/>
      <c r="DK29" s="624"/>
      <c r="DL29" s="610">
        <v>12135929</v>
      </c>
      <c r="DM29" s="623"/>
      <c r="DN29" s="623"/>
      <c r="DO29" s="623"/>
      <c r="DP29" s="623"/>
      <c r="DQ29" s="623"/>
      <c r="DR29" s="623"/>
      <c r="DS29" s="623"/>
      <c r="DT29" s="623"/>
      <c r="DU29" s="623"/>
      <c r="DV29" s="624"/>
      <c r="DW29" s="607">
        <v>18.2</v>
      </c>
      <c r="DX29" s="625"/>
      <c r="DY29" s="625"/>
      <c r="DZ29" s="625"/>
      <c r="EA29" s="625"/>
      <c r="EB29" s="625"/>
      <c r="EC29" s="641"/>
    </row>
    <row r="30" spans="2:133" ht="11.25" customHeight="1" x14ac:dyDescent="0.15">
      <c r="B30" s="601" t="s">
        <v>309</v>
      </c>
      <c r="C30" s="602"/>
      <c r="D30" s="602"/>
      <c r="E30" s="602"/>
      <c r="F30" s="602"/>
      <c r="G30" s="602"/>
      <c r="H30" s="602"/>
      <c r="I30" s="602"/>
      <c r="J30" s="602"/>
      <c r="K30" s="602"/>
      <c r="L30" s="602"/>
      <c r="M30" s="602"/>
      <c r="N30" s="602"/>
      <c r="O30" s="602"/>
      <c r="P30" s="602"/>
      <c r="Q30" s="603"/>
      <c r="R30" s="604">
        <v>445019</v>
      </c>
      <c r="S30" s="605"/>
      <c r="T30" s="605"/>
      <c r="U30" s="605"/>
      <c r="V30" s="605"/>
      <c r="W30" s="605"/>
      <c r="X30" s="605"/>
      <c r="Y30" s="606"/>
      <c r="Z30" s="635">
        <v>0.3</v>
      </c>
      <c r="AA30" s="635"/>
      <c r="AB30" s="635"/>
      <c r="AC30" s="635"/>
      <c r="AD30" s="636">
        <v>725</v>
      </c>
      <c r="AE30" s="636"/>
      <c r="AF30" s="636"/>
      <c r="AG30" s="636"/>
      <c r="AH30" s="636"/>
      <c r="AI30" s="636"/>
      <c r="AJ30" s="636"/>
      <c r="AK30" s="636"/>
      <c r="AL30" s="607">
        <v>0</v>
      </c>
      <c r="AM30" s="608"/>
      <c r="AN30" s="608"/>
      <c r="AO30" s="637"/>
      <c r="AP30" s="660" t="s">
        <v>225</v>
      </c>
      <c r="AQ30" s="661"/>
      <c r="AR30" s="661"/>
      <c r="AS30" s="661"/>
      <c r="AT30" s="661"/>
      <c r="AU30" s="661"/>
      <c r="AV30" s="661"/>
      <c r="AW30" s="661"/>
      <c r="AX30" s="661"/>
      <c r="AY30" s="661"/>
      <c r="AZ30" s="661"/>
      <c r="BA30" s="661"/>
      <c r="BB30" s="661"/>
      <c r="BC30" s="661"/>
      <c r="BD30" s="661"/>
      <c r="BE30" s="661"/>
      <c r="BF30" s="662"/>
      <c r="BG30" s="660" t="s">
        <v>310</v>
      </c>
      <c r="BH30" s="669"/>
      <c r="BI30" s="669"/>
      <c r="BJ30" s="669"/>
      <c r="BK30" s="669"/>
      <c r="BL30" s="669"/>
      <c r="BM30" s="669"/>
      <c r="BN30" s="669"/>
      <c r="BO30" s="669"/>
      <c r="BP30" s="669"/>
      <c r="BQ30" s="670"/>
      <c r="BR30" s="660" t="s">
        <v>311</v>
      </c>
      <c r="BS30" s="669"/>
      <c r="BT30" s="669"/>
      <c r="BU30" s="669"/>
      <c r="BV30" s="669"/>
      <c r="BW30" s="669"/>
      <c r="BX30" s="669"/>
      <c r="BY30" s="669"/>
      <c r="BZ30" s="669"/>
      <c r="CA30" s="669"/>
      <c r="CB30" s="670"/>
      <c r="CD30" s="619"/>
      <c r="CE30" s="620"/>
      <c r="CF30" s="601" t="s">
        <v>312</v>
      </c>
      <c r="CG30" s="602"/>
      <c r="CH30" s="602"/>
      <c r="CI30" s="602"/>
      <c r="CJ30" s="602"/>
      <c r="CK30" s="602"/>
      <c r="CL30" s="602"/>
      <c r="CM30" s="602"/>
      <c r="CN30" s="602"/>
      <c r="CO30" s="602"/>
      <c r="CP30" s="602"/>
      <c r="CQ30" s="603"/>
      <c r="CR30" s="604">
        <v>11614978</v>
      </c>
      <c r="CS30" s="605"/>
      <c r="CT30" s="605"/>
      <c r="CU30" s="605"/>
      <c r="CV30" s="605"/>
      <c r="CW30" s="605"/>
      <c r="CX30" s="605"/>
      <c r="CY30" s="606"/>
      <c r="CZ30" s="607">
        <v>7.6</v>
      </c>
      <c r="DA30" s="625"/>
      <c r="DB30" s="625"/>
      <c r="DC30" s="626"/>
      <c r="DD30" s="610">
        <v>11415377</v>
      </c>
      <c r="DE30" s="605"/>
      <c r="DF30" s="605"/>
      <c r="DG30" s="605"/>
      <c r="DH30" s="605"/>
      <c r="DI30" s="605"/>
      <c r="DJ30" s="605"/>
      <c r="DK30" s="606"/>
      <c r="DL30" s="610">
        <v>11415377</v>
      </c>
      <c r="DM30" s="605"/>
      <c r="DN30" s="605"/>
      <c r="DO30" s="605"/>
      <c r="DP30" s="605"/>
      <c r="DQ30" s="605"/>
      <c r="DR30" s="605"/>
      <c r="DS30" s="605"/>
      <c r="DT30" s="605"/>
      <c r="DU30" s="605"/>
      <c r="DV30" s="606"/>
      <c r="DW30" s="607">
        <v>17.100000000000001</v>
      </c>
      <c r="DX30" s="625"/>
      <c r="DY30" s="625"/>
      <c r="DZ30" s="625"/>
      <c r="EA30" s="625"/>
      <c r="EB30" s="625"/>
      <c r="EC30" s="641"/>
    </row>
    <row r="31" spans="2:133" ht="11.25" customHeight="1" x14ac:dyDescent="0.15">
      <c r="B31" s="601" t="s">
        <v>313</v>
      </c>
      <c r="C31" s="602"/>
      <c r="D31" s="602"/>
      <c r="E31" s="602"/>
      <c r="F31" s="602"/>
      <c r="G31" s="602"/>
      <c r="H31" s="602"/>
      <c r="I31" s="602"/>
      <c r="J31" s="602"/>
      <c r="K31" s="602"/>
      <c r="L31" s="602"/>
      <c r="M31" s="602"/>
      <c r="N31" s="602"/>
      <c r="O31" s="602"/>
      <c r="P31" s="602"/>
      <c r="Q31" s="603"/>
      <c r="R31" s="604">
        <v>57621390</v>
      </c>
      <c r="S31" s="605"/>
      <c r="T31" s="605"/>
      <c r="U31" s="605"/>
      <c r="V31" s="605"/>
      <c r="W31" s="605"/>
      <c r="X31" s="605"/>
      <c r="Y31" s="606"/>
      <c r="Z31" s="635">
        <v>37.299999999999997</v>
      </c>
      <c r="AA31" s="635"/>
      <c r="AB31" s="635"/>
      <c r="AC31" s="635"/>
      <c r="AD31" s="636" t="s">
        <v>245</v>
      </c>
      <c r="AE31" s="636"/>
      <c r="AF31" s="636"/>
      <c r="AG31" s="636"/>
      <c r="AH31" s="636"/>
      <c r="AI31" s="636"/>
      <c r="AJ31" s="636"/>
      <c r="AK31" s="636"/>
      <c r="AL31" s="607" t="s">
        <v>186</v>
      </c>
      <c r="AM31" s="608"/>
      <c r="AN31" s="608"/>
      <c r="AO31" s="637"/>
      <c r="AP31" s="671" t="s">
        <v>314</v>
      </c>
      <c r="AQ31" s="672"/>
      <c r="AR31" s="672"/>
      <c r="AS31" s="672"/>
      <c r="AT31" s="673" t="s">
        <v>315</v>
      </c>
      <c r="AU31" s="219"/>
      <c r="AV31" s="219"/>
      <c r="AW31" s="219"/>
      <c r="AX31" s="657" t="s">
        <v>189</v>
      </c>
      <c r="AY31" s="658"/>
      <c r="AZ31" s="658"/>
      <c r="BA31" s="658"/>
      <c r="BB31" s="658"/>
      <c r="BC31" s="658"/>
      <c r="BD31" s="658"/>
      <c r="BE31" s="658"/>
      <c r="BF31" s="659"/>
      <c r="BG31" s="664">
        <v>98.9</v>
      </c>
      <c r="BH31" s="665"/>
      <c r="BI31" s="665"/>
      <c r="BJ31" s="665"/>
      <c r="BK31" s="665"/>
      <c r="BL31" s="665"/>
      <c r="BM31" s="666">
        <v>97.6</v>
      </c>
      <c r="BN31" s="665"/>
      <c r="BO31" s="665"/>
      <c r="BP31" s="665"/>
      <c r="BQ31" s="667"/>
      <c r="BR31" s="664">
        <v>99.1</v>
      </c>
      <c r="BS31" s="665"/>
      <c r="BT31" s="665"/>
      <c r="BU31" s="665"/>
      <c r="BV31" s="665"/>
      <c r="BW31" s="665"/>
      <c r="BX31" s="666">
        <v>97.7</v>
      </c>
      <c r="BY31" s="665"/>
      <c r="BZ31" s="665"/>
      <c r="CA31" s="665"/>
      <c r="CB31" s="667"/>
      <c r="CD31" s="619"/>
      <c r="CE31" s="620"/>
      <c r="CF31" s="601" t="s">
        <v>316</v>
      </c>
      <c r="CG31" s="602"/>
      <c r="CH31" s="602"/>
      <c r="CI31" s="602"/>
      <c r="CJ31" s="602"/>
      <c r="CK31" s="602"/>
      <c r="CL31" s="602"/>
      <c r="CM31" s="602"/>
      <c r="CN31" s="602"/>
      <c r="CO31" s="602"/>
      <c r="CP31" s="602"/>
      <c r="CQ31" s="603"/>
      <c r="CR31" s="604">
        <v>749135</v>
      </c>
      <c r="CS31" s="623"/>
      <c r="CT31" s="623"/>
      <c r="CU31" s="623"/>
      <c r="CV31" s="623"/>
      <c r="CW31" s="623"/>
      <c r="CX31" s="623"/>
      <c r="CY31" s="624"/>
      <c r="CZ31" s="607">
        <v>0.5</v>
      </c>
      <c r="DA31" s="625"/>
      <c r="DB31" s="625"/>
      <c r="DC31" s="626"/>
      <c r="DD31" s="610">
        <v>720552</v>
      </c>
      <c r="DE31" s="623"/>
      <c r="DF31" s="623"/>
      <c r="DG31" s="623"/>
      <c r="DH31" s="623"/>
      <c r="DI31" s="623"/>
      <c r="DJ31" s="623"/>
      <c r="DK31" s="624"/>
      <c r="DL31" s="610">
        <v>720552</v>
      </c>
      <c r="DM31" s="623"/>
      <c r="DN31" s="623"/>
      <c r="DO31" s="623"/>
      <c r="DP31" s="623"/>
      <c r="DQ31" s="623"/>
      <c r="DR31" s="623"/>
      <c r="DS31" s="623"/>
      <c r="DT31" s="623"/>
      <c r="DU31" s="623"/>
      <c r="DV31" s="624"/>
      <c r="DW31" s="607">
        <v>1.1000000000000001</v>
      </c>
      <c r="DX31" s="625"/>
      <c r="DY31" s="625"/>
      <c r="DZ31" s="625"/>
      <c r="EA31" s="625"/>
      <c r="EB31" s="625"/>
      <c r="EC31" s="641"/>
    </row>
    <row r="32" spans="2:133" ht="11.25" customHeight="1" x14ac:dyDescent="0.15">
      <c r="B32" s="676" t="s">
        <v>317</v>
      </c>
      <c r="C32" s="677"/>
      <c r="D32" s="677"/>
      <c r="E32" s="677"/>
      <c r="F32" s="677"/>
      <c r="G32" s="677"/>
      <c r="H32" s="677"/>
      <c r="I32" s="677"/>
      <c r="J32" s="677"/>
      <c r="K32" s="677"/>
      <c r="L32" s="677"/>
      <c r="M32" s="677"/>
      <c r="N32" s="677"/>
      <c r="O32" s="677"/>
      <c r="P32" s="677"/>
      <c r="Q32" s="678"/>
      <c r="R32" s="604" t="s">
        <v>186</v>
      </c>
      <c r="S32" s="605"/>
      <c r="T32" s="605"/>
      <c r="U32" s="605"/>
      <c r="V32" s="605"/>
      <c r="W32" s="605"/>
      <c r="X32" s="605"/>
      <c r="Y32" s="606"/>
      <c r="Z32" s="635" t="s">
        <v>186</v>
      </c>
      <c r="AA32" s="635"/>
      <c r="AB32" s="635"/>
      <c r="AC32" s="635"/>
      <c r="AD32" s="636" t="s">
        <v>186</v>
      </c>
      <c r="AE32" s="636"/>
      <c r="AF32" s="636"/>
      <c r="AG32" s="636"/>
      <c r="AH32" s="636"/>
      <c r="AI32" s="636"/>
      <c r="AJ32" s="636"/>
      <c r="AK32" s="636"/>
      <c r="AL32" s="607" t="s">
        <v>186</v>
      </c>
      <c r="AM32" s="608"/>
      <c r="AN32" s="608"/>
      <c r="AO32" s="637"/>
      <c r="AP32" s="647"/>
      <c r="AQ32" s="648"/>
      <c r="AR32" s="648"/>
      <c r="AS32" s="648"/>
      <c r="AT32" s="674"/>
      <c r="AU32" s="215" t="s">
        <v>318</v>
      </c>
      <c r="AX32" s="601" t="s">
        <v>319</v>
      </c>
      <c r="AY32" s="602"/>
      <c r="AZ32" s="602"/>
      <c r="BA32" s="602"/>
      <c r="BB32" s="602"/>
      <c r="BC32" s="602"/>
      <c r="BD32" s="602"/>
      <c r="BE32" s="602"/>
      <c r="BF32" s="603"/>
      <c r="BG32" s="668">
        <v>98.9</v>
      </c>
      <c r="BH32" s="623"/>
      <c r="BI32" s="623"/>
      <c r="BJ32" s="623"/>
      <c r="BK32" s="623"/>
      <c r="BL32" s="623"/>
      <c r="BM32" s="608">
        <v>97.8</v>
      </c>
      <c r="BN32" s="623"/>
      <c r="BO32" s="623"/>
      <c r="BP32" s="623"/>
      <c r="BQ32" s="645"/>
      <c r="BR32" s="668">
        <v>99.1</v>
      </c>
      <c r="BS32" s="623"/>
      <c r="BT32" s="623"/>
      <c r="BU32" s="623"/>
      <c r="BV32" s="623"/>
      <c r="BW32" s="623"/>
      <c r="BX32" s="608">
        <v>97.9</v>
      </c>
      <c r="BY32" s="623"/>
      <c r="BZ32" s="623"/>
      <c r="CA32" s="623"/>
      <c r="CB32" s="645"/>
      <c r="CD32" s="621"/>
      <c r="CE32" s="622"/>
      <c r="CF32" s="601" t="s">
        <v>320</v>
      </c>
      <c r="CG32" s="602"/>
      <c r="CH32" s="602"/>
      <c r="CI32" s="602"/>
      <c r="CJ32" s="602"/>
      <c r="CK32" s="602"/>
      <c r="CL32" s="602"/>
      <c r="CM32" s="602"/>
      <c r="CN32" s="602"/>
      <c r="CO32" s="602"/>
      <c r="CP32" s="602"/>
      <c r="CQ32" s="603"/>
      <c r="CR32" s="604">
        <v>2371</v>
      </c>
      <c r="CS32" s="605"/>
      <c r="CT32" s="605"/>
      <c r="CU32" s="605"/>
      <c r="CV32" s="605"/>
      <c r="CW32" s="605"/>
      <c r="CX32" s="605"/>
      <c r="CY32" s="606"/>
      <c r="CZ32" s="607">
        <v>0</v>
      </c>
      <c r="DA32" s="625"/>
      <c r="DB32" s="625"/>
      <c r="DC32" s="626"/>
      <c r="DD32" s="610">
        <v>2371</v>
      </c>
      <c r="DE32" s="605"/>
      <c r="DF32" s="605"/>
      <c r="DG32" s="605"/>
      <c r="DH32" s="605"/>
      <c r="DI32" s="605"/>
      <c r="DJ32" s="605"/>
      <c r="DK32" s="606"/>
      <c r="DL32" s="610">
        <v>2371</v>
      </c>
      <c r="DM32" s="605"/>
      <c r="DN32" s="605"/>
      <c r="DO32" s="605"/>
      <c r="DP32" s="605"/>
      <c r="DQ32" s="605"/>
      <c r="DR32" s="605"/>
      <c r="DS32" s="605"/>
      <c r="DT32" s="605"/>
      <c r="DU32" s="605"/>
      <c r="DV32" s="606"/>
      <c r="DW32" s="607">
        <v>0</v>
      </c>
      <c r="DX32" s="625"/>
      <c r="DY32" s="625"/>
      <c r="DZ32" s="625"/>
      <c r="EA32" s="625"/>
      <c r="EB32" s="625"/>
      <c r="EC32" s="641"/>
    </row>
    <row r="33" spans="2:133" ht="11.25" customHeight="1" x14ac:dyDescent="0.15">
      <c r="B33" s="601" t="s">
        <v>321</v>
      </c>
      <c r="C33" s="602"/>
      <c r="D33" s="602"/>
      <c r="E33" s="602"/>
      <c r="F33" s="602"/>
      <c r="G33" s="602"/>
      <c r="H33" s="602"/>
      <c r="I33" s="602"/>
      <c r="J33" s="602"/>
      <c r="K33" s="602"/>
      <c r="L33" s="602"/>
      <c r="M33" s="602"/>
      <c r="N33" s="602"/>
      <c r="O33" s="602"/>
      <c r="P33" s="602"/>
      <c r="Q33" s="603"/>
      <c r="R33" s="604">
        <v>9326682</v>
      </c>
      <c r="S33" s="605"/>
      <c r="T33" s="605"/>
      <c r="U33" s="605"/>
      <c r="V33" s="605"/>
      <c r="W33" s="605"/>
      <c r="X33" s="605"/>
      <c r="Y33" s="606"/>
      <c r="Z33" s="635">
        <v>6</v>
      </c>
      <c r="AA33" s="635"/>
      <c r="AB33" s="635"/>
      <c r="AC33" s="635"/>
      <c r="AD33" s="636" t="s">
        <v>186</v>
      </c>
      <c r="AE33" s="636"/>
      <c r="AF33" s="636"/>
      <c r="AG33" s="636"/>
      <c r="AH33" s="636"/>
      <c r="AI33" s="636"/>
      <c r="AJ33" s="636"/>
      <c r="AK33" s="636"/>
      <c r="AL33" s="607" t="s">
        <v>186</v>
      </c>
      <c r="AM33" s="608"/>
      <c r="AN33" s="608"/>
      <c r="AO33" s="637"/>
      <c r="AP33" s="649"/>
      <c r="AQ33" s="650"/>
      <c r="AR33" s="650"/>
      <c r="AS33" s="650"/>
      <c r="AT33" s="675"/>
      <c r="AU33" s="220"/>
      <c r="AV33" s="220"/>
      <c r="AW33" s="220"/>
      <c r="AX33" s="585" t="s">
        <v>322</v>
      </c>
      <c r="AY33" s="586"/>
      <c r="AZ33" s="586"/>
      <c r="BA33" s="586"/>
      <c r="BB33" s="586"/>
      <c r="BC33" s="586"/>
      <c r="BD33" s="586"/>
      <c r="BE33" s="586"/>
      <c r="BF33" s="587"/>
      <c r="BG33" s="663">
        <v>98.8</v>
      </c>
      <c r="BH33" s="589"/>
      <c r="BI33" s="589"/>
      <c r="BJ33" s="589"/>
      <c r="BK33" s="589"/>
      <c r="BL33" s="589"/>
      <c r="BM33" s="631">
        <v>97.2</v>
      </c>
      <c r="BN33" s="589"/>
      <c r="BO33" s="589"/>
      <c r="BP33" s="589"/>
      <c r="BQ33" s="633"/>
      <c r="BR33" s="663">
        <v>99</v>
      </c>
      <c r="BS33" s="589"/>
      <c r="BT33" s="589"/>
      <c r="BU33" s="589"/>
      <c r="BV33" s="589"/>
      <c r="BW33" s="589"/>
      <c r="BX33" s="631">
        <v>97.3</v>
      </c>
      <c r="BY33" s="589"/>
      <c r="BZ33" s="589"/>
      <c r="CA33" s="589"/>
      <c r="CB33" s="633"/>
      <c r="CD33" s="601" t="s">
        <v>323</v>
      </c>
      <c r="CE33" s="602"/>
      <c r="CF33" s="602"/>
      <c r="CG33" s="602"/>
      <c r="CH33" s="602"/>
      <c r="CI33" s="602"/>
      <c r="CJ33" s="602"/>
      <c r="CK33" s="602"/>
      <c r="CL33" s="602"/>
      <c r="CM33" s="602"/>
      <c r="CN33" s="602"/>
      <c r="CO33" s="602"/>
      <c r="CP33" s="602"/>
      <c r="CQ33" s="603"/>
      <c r="CR33" s="604">
        <v>73891213</v>
      </c>
      <c r="CS33" s="623"/>
      <c r="CT33" s="623"/>
      <c r="CU33" s="623"/>
      <c r="CV33" s="623"/>
      <c r="CW33" s="623"/>
      <c r="CX33" s="623"/>
      <c r="CY33" s="624"/>
      <c r="CZ33" s="607">
        <v>48.2</v>
      </c>
      <c r="DA33" s="625"/>
      <c r="DB33" s="625"/>
      <c r="DC33" s="626"/>
      <c r="DD33" s="610">
        <v>37673042</v>
      </c>
      <c r="DE33" s="623"/>
      <c r="DF33" s="623"/>
      <c r="DG33" s="623"/>
      <c r="DH33" s="623"/>
      <c r="DI33" s="623"/>
      <c r="DJ33" s="623"/>
      <c r="DK33" s="624"/>
      <c r="DL33" s="610">
        <v>27938654</v>
      </c>
      <c r="DM33" s="623"/>
      <c r="DN33" s="623"/>
      <c r="DO33" s="623"/>
      <c r="DP33" s="623"/>
      <c r="DQ33" s="623"/>
      <c r="DR33" s="623"/>
      <c r="DS33" s="623"/>
      <c r="DT33" s="623"/>
      <c r="DU33" s="623"/>
      <c r="DV33" s="624"/>
      <c r="DW33" s="607">
        <v>41.9</v>
      </c>
      <c r="DX33" s="625"/>
      <c r="DY33" s="625"/>
      <c r="DZ33" s="625"/>
      <c r="EA33" s="625"/>
      <c r="EB33" s="625"/>
      <c r="EC33" s="641"/>
    </row>
    <row r="34" spans="2:133" ht="11.25" customHeight="1" x14ac:dyDescent="0.15">
      <c r="B34" s="601" t="s">
        <v>324</v>
      </c>
      <c r="C34" s="602"/>
      <c r="D34" s="602"/>
      <c r="E34" s="602"/>
      <c r="F34" s="602"/>
      <c r="G34" s="602"/>
      <c r="H34" s="602"/>
      <c r="I34" s="602"/>
      <c r="J34" s="602"/>
      <c r="K34" s="602"/>
      <c r="L34" s="602"/>
      <c r="M34" s="602"/>
      <c r="N34" s="602"/>
      <c r="O34" s="602"/>
      <c r="P34" s="602"/>
      <c r="Q34" s="603"/>
      <c r="R34" s="604">
        <v>915504</v>
      </c>
      <c r="S34" s="605"/>
      <c r="T34" s="605"/>
      <c r="U34" s="605"/>
      <c r="V34" s="605"/>
      <c r="W34" s="605"/>
      <c r="X34" s="605"/>
      <c r="Y34" s="606"/>
      <c r="Z34" s="635">
        <v>0.6</v>
      </c>
      <c r="AA34" s="635"/>
      <c r="AB34" s="635"/>
      <c r="AC34" s="635"/>
      <c r="AD34" s="636">
        <v>152685</v>
      </c>
      <c r="AE34" s="636"/>
      <c r="AF34" s="636"/>
      <c r="AG34" s="636"/>
      <c r="AH34" s="636"/>
      <c r="AI34" s="636"/>
      <c r="AJ34" s="636"/>
      <c r="AK34" s="636"/>
      <c r="AL34" s="607">
        <v>0.2</v>
      </c>
      <c r="AM34" s="608"/>
      <c r="AN34" s="608"/>
      <c r="AO34" s="637"/>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01" t="s">
        <v>325</v>
      </c>
      <c r="CE34" s="602"/>
      <c r="CF34" s="602"/>
      <c r="CG34" s="602"/>
      <c r="CH34" s="602"/>
      <c r="CI34" s="602"/>
      <c r="CJ34" s="602"/>
      <c r="CK34" s="602"/>
      <c r="CL34" s="602"/>
      <c r="CM34" s="602"/>
      <c r="CN34" s="602"/>
      <c r="CO34" s="602"/>
      <c r="CP34" s="602"/>
      <c r="CQ34" s="603"/>
      <c r="CR34" s="604">
        <v>14068309</v>
      </c>
      <c r="CS34" s="605"/>
      <c r="CT34" s="605"/>
      <c r="CU34" s="605"/>
      <c r="CV34" s="605"/>
      <c r="CW34" s="605"/>
      <c r="CX34" s="605"/>
      <c r="CY34" s="606"/>
      <c r="CZ34" s="607">
        <v>9.1999999999999993</v>
      </c>
      <c r="DA34" s="625"/>
      <c r="DB34" s="625"/>
      <c r="DC34" s="626"/>
      <c r="DD34" s="610">
        <v>11480573</v>
      </c>
      <c r="DE34" s="605"/>
      <c r="DF34" s="605"/>
      <c r="DG34" s="605"/>
      <c r="DH34" s="605"/>
      <c r="DI34" s="605"/>
      <c r="DJ34" s="605"/>
      <c r="DK34" s="606"/>
      <c r="DL34" s="610">
        <v>10036390</v>
      </c>
      <c r="DM34" s="605"/>
      <c r="DN34" s="605"/>
      <c r="DO34" s="605"/>
      <c r="DP34" s="605"/>
      <c r="DQ34" s="605"/>
      <c r="DR34" s="605"/>
      <c r="DS34" s="605"/>
      <c r="DT34" s="605"/>
      <c r="DU34" s="605"/>
      <c r="DV34" s="606"/>
      <c r="DW34" s="607">
        <v>15.1</v>
      </c>
      <c r="DX34" s="625"/>
      <c r="DY34" s="625"/>
      <c r="DZ34" s="625"/>
      <c r="EA34" s="625"/>
      <c r="EB34" s="625"/>
      <c r="EC34" s="641"/>
    </row>
    <row r="35" spans="2:133" ht="11.25" customHeight="1" x14ac:dyDescent="0.15">
      <c r="B35" s="601" t="s">
        <v>326</v>
      </c>
      <c r="C35" s="602"/>
      <c r="D35" s="602"/>
      <c r="E35" s="602"/>
      <c r="F35" s="602"/>
      <c r="G35" s="602"/>
      <c r="H35" s="602"/>
      <c r="I35" s="602"/>
      <c r="J35" s="602"/>
      <c r="K35" s="602"/>
      <c r="L35" s="602"/>
      <c r="M35" s="602"/>
      <c r="N35" s="602"/>
      <c r="O35" s="602"/>
      <c r="P35" s="602"/>
      <c r="Q35" s="603"/>
      <c r="R35" s="604">
        <v>1127194</v>
      </c>
      <c r="S35" s="605"/>
      <c r="T35" s="605"/>
      <c r="U35" s="605"/>
      <c r="V35" s="605"/>
      <c r="W35" s="605"/>
      <c r="X35" s="605"/>
      <c r="Y35" s="606"/>
      <c r="Z35" s="635">
        <v>0.7</v>
      </c>
      <c r="AA35" s="635"/>
      <c r="AB35" s="635"/>
      <c r="AC35" s="635"/>
      <c r="AD35" s="636" t="s">
        <v>186</v>
      </c>
      <c r="AE35" s="636"/>
      <c r="AF35" s="636"/>
      <c r="AG35" s="636"/>
      <c r="AH35" s="636"/>
      <c r="AI35" s="636"/>
      <c r="AJ35" s="636"/>
      <c r="AK35" s="636"/>
      <c r="AL35" s="607" t="s">
        <v>186</v>
      </c>
      <c r="AM35" s="608"/>
      <c r="AN35" s="608"/>
      <c r="AO35" s="637"/>
      <c r="AP35" s="223"/>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1" t="s">
        <v>329</v>
      </c>
      <c r="CE35" s="602"/>
      <c r="CF35" s="602"/>
      <c r="CG35" s="602"/>
      <c r="CH35" s="602"/>
      <c r="CI35" s="602"/>
      <c r="CJ35" s="602"/>
      <c r="CK35" s="602"/>
      <c r="CL35" s="602"/>
      <c r="CM35" s="602"/>
      <c r="CN35" s="602"/>
      <c r="CO35" s="602"/>
      <c r="CP35" s="602"/>
      <c r="CQ35" s="603"/>
      <c r="CR35" s="604">
        <v>2226633</v>
      </c>
      <c r="CS35" s="623"/>
      <c r="CT35" s="623"/>
      <c r="CU35" s="623"/>
      <c r="CV35" s="623"/>
      <c r="CW35" s="623"/>
      <c r="CX35" s="623"/>
      <c r="CY35" s="624"/>
      <c r="CZ35" s="607">
        <v>1.5</v>
      </c>
      <c r="DA35" s="625"/>
      <c r="DB35" s="625"/>
      <c r="DC35" s="626"/>
      <c r="DD35" s="610">
        <v>1895083</v>
      </c>
      <c r="DE35" s="623"/>
      <c r="DF35" s="623"/>
      <c r="DG35" s="623"/>
      <c r="DH35" s="623"/>
      <c r="DI35" s="623"/>
      <c r="DJ35" s="623"/>
      <c r="DK35" s="624"/>
      <c r="DL35" s="610">
        <v>1891770</v>
      </c>
      <c r="DM35" s="623"/>
      <c r="DN35" s="623"/>
      <c r="DO35" s="623"/>
      <c r="DP35" s="623"/>
      <c r="DQ35" s="623"/>
      <c r="DR35" s="623"/>
      <c r="DS35" s="623"/>
      <c r="DT35" s="623"/>
      <c r="DU35" s="623"/>
      <c r="DV35" s="624"/>
      <c r="DW35" s="607">
        <v>2.8</v>
      </c>
      <c r="DX35" s="625"/>
      <c r="DY35" s="625"/>
      <c r="DZ35" s="625"/>
      <c r="EA35" s="625"/>
      <c r="EB35" s="625"/>
      <c r="EC35" s="641"/>
    </row>
    <row r="36" spans="2:133" ht="11.25" customHeight="1" x14ac:dyDescent="0.15">
      <c r="B36" s="601" t="s">
        <v>330</v>
      </c>
      <c r="C36" s="602"/>
      <c r="D36" s="602"/>
      <c r="E36" s="602"/>
      <c r="F36" s="602"/>
      <c r="G36" s="602"/>
      <c r="H36" s="602"/>
      <c r="I36" s="602"/>
      <c r="J36" s="602"/>
      <c r="K36" s="602"/>
      <c r="L36" s="602"/>
      <c r="M36" s="602"/>
      <c r="N36" s="602"/>
      <c r="O36" s="602"/>
      <c r="P36" s="602"/>
      <c r="Q36" s="603"/>
      <c r="R36" s="604">
        <v>1581925</v>
      </c>
      <c r="S36" s="605"/>
      <c r="T36" s="605"/>
      <c r="U36" s="605"/>
      <c r="V36" s="605"/>
      <c r="W36" s="605"/>
      <c r="X36" s="605"/>
      <c r="Y36" s="606"/>
      <c r="Z36" s="635">
        <v>1</v>
      </c>
      <c r="AA36" s="635"/>
      <c r="AB36" s="635"/>
      <c r="AC36" s="635"/>
      <c r="AD36" s="636" t="s">
        <v>186</v>
      </c>
      <c r="AE36" s="636"/>
      <c r="AF36" s="636"/>
      <c r="AG36" s="636"/>
      <c r="AH36" s="636"/>
      <c r="AI36" s="636"/>
      <c r="AJ36" s="636"/>
      <c r="AK36" s="636"/>
      <c r="AL36" s="607" t="s">
        <v>186</v>
      </c>
      <c r="AM36" s="608"/>
      <c r="AN36" s="608"/>
      <c r="AO36" s="637"/>
      <c r="AP36" s="223"/>
      <c r="AQ36" s="651" t="s">
        <v>331</v>
      </c>
      <c r="AR36" s="652"/>
      <c r="AS36" s="652"/>
      <c r="AT36" s="652"/>
      <c r="AU36" s="652"/>
      <c r="AV36" s="652"/>
      <c r="AW36" s="652"/>
      <c r="AX36" s="652"/>
      <c r="AY36" s="653"/>
      <c r="AZ36" s="654">
        <v>14203940</v>
      </c>
      <c r="BA36" s="655"/>
      <c r="BB36" s="655"/>
      <c r="BC36" s="655"/>
      <c r="BD36" s="655"/>
      <c r="BE36" s="655"/>
      <c r="BF36" s="656"/>
      <c r="BG36" s="657" t="s">
        <v>332</v>
      </c>
      <c r="BH36" s="658"/>
      <c r="BI36" s="658"/>
      <c r="BJ36" s="658"/>
      <c r="BK36" s="658"/>
      <c r="BL36" s="658"/>
      <c r="BM36" s="658"/>
      <c r="BN36" s="658"/>
      <c r="BO36" s="658"/>
      <c r="BP36" s="658"/>
      <c r="BQ36" s="658"/>
      <c r="BR36" s="658"/>
      <c r="BS36" s="658"/>
      <c r="BT36" s="658"/>
      <c r="BU36" s="659"/>
      <c r="BV36" s="654">
        <v>194734</v>
      </c>
      <c r="BW36" s="655"/>
      <c r="BX36" s="655"/>
      <c r="BY36" s="655"/>
      <c r="BZ36" s="655"/>
      <c r="CA36" s="655"/>
      <c r="CB36" s="656"/>
      <c r="CD36" s="601" t="s">
        <v>333</v>
      </c>
      <c r="CE36" s="602"/>
      <c r="CF36" s="602"/>
      <c r="CG36" s="602"/>
      <c r="CH36" s="602"/>
      <c r="CI36" s="602"/>
      <c r="CJ36" s="602"/>
      <c r="CK36" s="602"/>
      <c r="CL36" s="602"/>
      <c r="CM36" s="602"/>
      <c r="CN36" s="602"/>
      <c r="CO36" s="602"/>
      <c r="CP36" s="602"/>
      <c r="CQ36" s="603"/>
      <c r="CR36" s="604">
        <v>43643036</v>
      </c>
      <c r="CS36" s="605"/>
      <c r="CT36" s="605"/>
      <c r="CU36" s="605"/>
      <c r="CV36" s="605"/>
      <c r="CW36" s="605"/>
      <c r="CX36" s="605"/>
      <c r="CY36" s="606"/>
      <c r="CZ36" s="607">
        <v>28.5</v>
      </c>
      <c r="DA36" s="625"/>
      <c r="DB36" s="625"/>
      <c r="DC36" s="626"/>
      <c r="DD36" s="610">
        <v>14174459</v>
      </c>
      <c r="DE36" s="605"/>
      <c r="DF36" s="605"/>
      <c r="DG36" s="605"/>
      <c r="DH36" s="605"/>
      <c r="DI36" s="605"/>
      <c r="DJ36" s="605"/>
      <c r="DK36" s="606"/>
      <c r="DL36" s="610">
        <v>9005444</v>
      </c>
      <c r="DM36" s="605"/>
      <c r="DN36" s="605"/>
      <c r="DO36" s="605"/>
      <c r="DP36" s="605"/>
      <c r="DQ36" s="605"/>
      <c r="DR36" s="605"/>
      <c r="DS36" s="605"/>
      <c r="DT36" s="605"/>
      <c r="DU36" s="605"/>
      <c r="DV36" s="606"/>
      <c r="DW36" s="607">
        <v>13.5</v>
      </c>
      <c r="DX36" s="625"/>
      <c r="DY36" s="625"/>
      <c r="DZ36" s="625"/>
      <c r="EA36" s="625"/>
      <c r="EB36" s="625"/>
      <c r="EC36" s="641"/>
    </row>
    <row r="37" spans="2:133" ht="11.25" customHeight="1" x14ac:dyDescent="0.15">
      <c r="B37" s="601" t="s">
        <v>334</v>
      </c>
      <c r="C37" s="602"/>
      <c r="D37" s="602"/>
      <c r="E37" s="602"/>
      <c r="F37" s="602"/>
      <c r="G37" s="602"/>
      <c r="H37" s="602"/>
      <c r="I37" s="602"/>
      <c r="J37" s="602"/>
      <c r="K37" s="602"/>
      <c r="L37" s="602"/>
      <c r="M37" s="602"/>
      <c r="N37" s="602"/>
      <c r="O37" s="602"/>
      <c r="P37" s="602"/>
      <c r="Q37" s="603"/>
      <c r="R37" s="604">
        <v>957007</v>
      </c>
      <c r="S37" s="605"/>
      <c r="T37" s="605"/>
      <c r="U37" s="605"/>
      <c r="V37" s="605"/>
      <c r="W37" s="605"/>
      <c r="X37" s="605"/>
      <c r="Y37" s="606"/>
      <c r="Z37" s="635">
        <v>0.6</v>
      </c>
      <c r="AA37" s="635"/>
      <c r="AB37" s="635"/>
      <c r="AC37" s="635"/>
      <c r="AD37" s="636" t="s">
        <v>186</v>
      </c>
      <c r="AE37" s="636"/>
      <c r="AF37" s="636"/>
      <c r="AG37" s="636"/>
      <c r="AH37" s="636"/>
      <c r="AI37" s="636"/>
      <c r="AJ37" s="636"/>
      <c r="AK37" s="636"/>
      <c r="AL37" s="607" t="s">
        <v>186</v>
      </c>
      <c r="AM37" s="608"/>
      <c r="AN37" s="608"/>
      <c r="AO37" s="637"/>
      <c r="AQ37" s="642" t="s">
        <v>335</v>
      </c>
      <c r="AR37" s="643"/>
      <c r="AS37" s="643"/>
      <c r="AT37" s="643"/>
      <c r="AU37" s="643"/>
      <c r="AV37" s="643"/>
      <c r="AW37" s="643"/>
      <c r="AX37" s="643"/>
      <c r="AY37" s="644"/>
      <c r="AZ37" s="604">
        <v>3683494</v>
      </c>
      <c r="BA37" s="605"/>
      <c r="BB37" s="605"/>
      <c r="BC37" s="605"/>
      <c r="BD37" s="623"/>
      <c r="BE37" s="623"/>
      <c r="BF37" s="645"/>
      <c r="BG37" s="601" t="s">
        <v>336</v>
      </c>
      <c r="BH37" s="602"/>
      <c r="BI37" s="602"/>
      <c r="BJ37" s="602"/>
      <c r="BK37" s="602"/>
      <c r="BL37" s="602"/>
      <c r="BM37" s="602"/>
      <c r="BN37" s="602"/>
      <c r="BO37" s="602"/>
      <c r="BP37" s="602"/>
      <c r="BQ37" s="602"/>
      <c r="BR37" s="602"/>
      <c r="BS37" s="602"/>
      <c r="BT37" s="602"/>
      <c r="BU37" s="603"/>
      <c r="BV37" s="604">
        <v>194734</v>
      </c>
      <c r="BW37" s="605"/>
      <c r="BX37" s="605"/>
      <c r="BY37" s="605"/>
      <c r="BZ37" s="605"/>
      <c r="CA37" s="605"/>
      <c r="CB37" s="646"/>
      <c r="CD37" s="601" t="s">
        <v>337</v>
      </c>
      <c r="CE37" s="602"/>
      <c r="CF37" s="602"/>
      <c r="CG37" s="602"/>
      <c r="CH37" s="602"/>
      <c r="CI37" s="602"/>
      <c r="CJ37" s="602"/>
      <c r="CK37" s="602"/>
      <c r="CL37" s="602"/>
      <c r="CM37" s="602"/>
      <c r="CN37" s="602"/>
      <c r="CO37" s="602"/>
      <c r="CP37" s="602"/>
      <c r="CQ37" s="603"/>
      <c r="CR37" s="604">
        <v>5107378</v>
      </c>
      <c r="CS37" s="623"/>
      <c r="CT37" s="623"/>
      <c r="CU37" s="623"/>
      <c r="CV37" s="623"/>
      <c r="CW37" s="623"/>
      <c r="CX37" s="623"/>
      <c r="CY37" s="624"/>
      <c r="CZ37" s="607">
        <v>3.3</v>
      </c>
      <c r="DA37" s="625"/>
      <c r="DB37" s="625"/>
      <c r="DC37" s="626"/>
      <c r="DD37" s="610">
        <v>5107378</v>
      </c>
      <c r="DE37" s="623"/>
      <c r="DF37" s="623"/>
      <c r="DG37" s="623"/>
      <c r="DH37" s="623"/>
      <c r="DI37" s="623"/>
      <c r="DJ37" s="623"/>
      <c r="DK37" s="624"/>
      <c r="DL37" s="610">
        <v>4693216</v>
      </c>
      <c r="DM37" s="623"/>
      <c r="DN37" s="623"/>
      <c r="DO37" s="623"/>
      <c r="DP37" s="623"/>
      <c r="DQ37" s="623"/>
      <c r="DR37" s="623"/>
      <c r="DS37" s="623"/>
      <c r="DT37" s="623"/>
      <c r="DU37" s="623"/>
      <c r="DV37" s="624"/>
      <c r="DW37" s="607">
        <v>7</v>
      </c>
      <c r="DX37" s="625"/>
      <c r="DY37" s="625"/>
      <c r="DZ37" s="625"/>
      <c r="EA37" s="625"/>
      <c r="EB37" s="625"/>
      <c r="EC37" s="641"/>
    </row>
    <row r="38" spans="2:133" ht="11.25" customHeight="1" x14ac:dyDescent="0.15">
      <c r="B38" s="601" t="s">
        <v>338</v>
      </c>
      <c r="C38" s="602"/>
      <c r="D38" s="602"/>
      <c r="E38" s="602"/>
      <c r="F38" s="602"/>
      <c r="G38" s="602"/>
      <c r="H38" s="602"/>
      <c r="I38" s="602"/>
      <c r="J38" s="602"/>
      <c r="K38" s="602"/>
      <c r="L38" s="602"/>
      <c r="M38" s="602"/>
      <c r="N38" s="602"/>
      <c r="O38" s="602"/>
      <c r="P38" s="602"/>
      <c r="Q38" s="603"/>
      <c r="R38" s="604">
        <v>1725814</v>
      </c>
      <c r="S38" s="605"/>
      <c r="T38" s="605"/>
      <c r="U38" s="605"/>
      <c r="V38" s="605"/>
      <c r="W38" s="605"/>
      <c r="X38" s="605"/>
      <c r="Y38" s="606"/>
      <c r="Z38" s="635">
        <v>1.1000000000000001</v>
      </c>
      <c r="AA38" s="635"/>
      <c r="AB38" s="635"/>
      <c r="AC38" s="635"/>
      <c r="AD38" s="636">
        <v>52395</v>
      </c>
      <c r="AE38" s="636"/>
      <c r="AF38" s="636"/>
      <c r="AG38" s="636"/>
      <c r="AH38" s="636"/>
      <c r="AI38" s="636"/>
      <c r="AJ38" s="636"/>
      <c r="AK38" s="636"/>
      <c r="AL38" s="607">
        <v>0.1</v>
      </c>
      <c r="AM38" s="608"/>
      <c r="AN38" s="608"/>
      <c r="AO38" s="637"/>
      <c r="AQ38" s="642" t="s">
        <v>339</v>
      </c>
      <c r="AR38" s="643"/>
      <c r="AS38" s="643"/>
      <c r="AT38" s="643"/>
      <c r="AU38" s="643"/>
      <c r="AV38" s="643"/>
      <c r="AW38" s="643"/>
      <c r="AX38" s="643"/>
      <c r="AY38" s="644"/>
      <c r="AZ38" s="604">
        <v>940338</v>
      </c>
      <c r="BA38" s="605"/>
      <c r="BB38" s="605"/>
      <c r="BC38" s="605"/>
      <c r="BD38" s="623"/>
      <c r="BE38" s="623"/>
      <c r="BF38" s="645"/>
      <c r="BG38" s="601" t="s">
        <v>340</v>
      </c>
      <c r="BH38" s="602"/>
      <c r="BI38" s="602"/>
      <c r="BJ38" s="602"/>
      <c r="BK38" s="602"/>
      <c r="BL38" s="602"/>
      <c r="BM38" s="602"/>
      <c r="BN38" s="602"/>
      <c r="BO38" s="602"/>
      <c r="BP38" s="602"/>
      <c r="BQ38" s="602"/>
      <c r="BR38" s="602"/>
      <c r="BS38" s="602"/>
      <c r="BT38" s="602"/>
      <c r="BU38" s="603"/>
      <c r="BV38" s="604">
        <v>35484</v>
      </c>
      <c r="BW38" s="605"/>
      <c r="BX38" s="605"/>
      <c r="BY38" s="605"/>
      <c r="BZ38" s="605"/>
      <c r="CA38" s="605"/>
      <c r="CB38" s="646"/>
      <c r="CD38" s="601" t="s">
        <v>341</v>
      </c>
      <c r="CE38" s="602"/>
      <c r="CF38" s="602"/>
      <c r="CG38" s="602"/>
      <c r="CH38" s="602"/>
      <c r="CI38" s="602"/>
      <c r="CJ38" s="602"/>
      <c r="CK38" s="602"/>
      <c r="CL38" s="602"/>
      <c r="CM38" s="602"/>
      <c r="CN38" s="602"/>
      <c r="CO38" s="602"/>
      <c r="CP38" s="602"/>
      <c r="CQ38" s="603"/>
      <c r="CR38" s="604">
        <v>9860927</v>
      </c>
      <c r="CS38" s="605"/>
      <c r="CT38" s="605"/>
      <c r="CU38" s="605"/>
      <c r="CV38" s="605"/>
      <c r="CW38" s="605"/>
      <c r="CX38" s="605"/>
      <c r="CY38" s="606"/>
      <c r="CZ38" s="607">
        <v>6.4</v>
      </c>
      <c r="DA38" s="625"/>
      <c r="DB38" s="625"/>
      <c r="DC38" s="626"/>
      <c r="DD38" s="610">
        <v>8152293</v>
      </c>
      <c r="DE38" s="605"/>
      <c r="DF38" s="605"/>
      <c r="DG38" s="605"/>
      <c r="DH38" s="605"/>
      <c r="DI38" s="605"/>
      <c r="DJ38" s="605"/>
      <c r="DK38" s="606"/>
      <c r="DL38" s="610">
        <v>7005050</v>
      </c>
      <c r="DM38" s="605"/>
      <c r="DN38" s="605"/>
      <c r="DO38" s="605"/>
      <c r="DP38" s="605"/>
      <c r="DQ38" s="605"/>
      <c r="DR38" s="605"/>
      <c r="DS38" s="605"/>
      <c r="DT38" s="605"/>
      <c r="DU38" s="605"/>
      <c r="DV38" s="606"/>
      <c r="DW38" s="607">
        <v>10.5</v>
      </c>
      <c r="DX38" s="625"/>
      <c r="DY38" s="625"/>
      <c r="DZ38" s="625"/>
      <c r="EA38" s="625"/>
      <c r="EB38" s="625"/>
      <c r="EC38" s="641"/>
    </row>
    <row r="39" spans="2:133" ht="11.25" customHeight="1" x14ac:dyDescent="0.15">
      <c r="B39" s="601" t="s">
        <v>342</v>
      </c>
      <c r="C39" s="602"/>
      <c r="D39" s="602"/>
      <c r="E39" s="602"/>
      <c r="F39" s="602"/>
      <c r="G39" s="602"/>
      <c r="H39" s="602"/>
      <c r="I39" s="602"/>
      <c r="J39" s="602"/>
      <c r="K39" s="602"/>
      <c r="L39" s="602"/>
      <c r="M39" s="602"/>
      <c r="N39" s="602"/>
      <c r="O39" s="602"/>
      <c r="P39" s="602"/>
      <c r="Q39" s="603"/>
      <c r="R39" s="604">
        <v>13565946</v>
      </c>
      <c r="S39" s="605"/>
      <c r="T39" s="605"/>
      <c r="U39" s="605"/>
      <c r="V39" s="605"/>
      <c r="W39" s="605"/>
      <c r="X39" s="605"/>
      <c r="Y39" s="606"/>
      <c r="Z39" s="635">
        <v>8.8000000000000007</v>
      </c>
      <c r="AA39" s="635"/>
      <c r="AB39" s="635"/>
      <c r="AC39" s="635"/>
      <c r="AD39" s="636" t="s">
        <v>186</v>
      </c>
      <c r="AE39" s="636"/>
      <c r="AF39" s="636"/>
      <c r="AG39" s="636"/>
      <c r="AH39" s="636"/>
      <c r="AI39" s="636"/>
      <c r="AJ39" s="636"/>
      <c r="AK39" s="636"/>
      <c r="AL39" s="607" t="s">
        <v>245</v>
      </c>
      <c r="AM39" s="608"/>
      <c r="AN39" s="608"/>
      <c r="AO39" s="637"/>
      <c r="AQ39" s="642" t="s">
        <v>343</v>
      </c>
      <c r="AR39" s="643"/>
      <c r="AS39" s="643"/>
      <c r="AT39" s="643"/>
      <c r="AU39" s="643"/>
      <c r="AV39" s="643"/>
      <c r="AW39" s="643"/>
      <c r="AX39" s="643"/>
      <c r="AY39" s="644"/>
      <c r="AZ39" s="604">
        <v>462408</v>
      </c>
      <c r="BA39" s="605"/>
      <c r="BB39" s="605"/>
      <c r="BC39" s="605"/>
      <c r="BD39" s="623"/>
      <c r="BE39" s="623"/>
      <c r="BF39" s="645"/>
      <c r="BG39" s="601" t="s">
        <v>344</v>
      </c>
      <c r="BH39" s="602"/>
      <c r="BI39" s="602"/>
      <c r="BJ39" s="602"/>
      <c r="BK39" s="602"/>
      <c r="BL39" s="602"/>
      <c r="BM39" s="602"/>
      <c r="BN39" s="602"/>
      <c r="BO39" s="602"/>
      <c r="BP39" s="602"/>
      <c r="BQ39" s="602"/>
      <c r="BR39" s="602"/>
      <c r="BS39" s="602"/>
      <c r="BT39" s="602"/>
      <c r="BU39" s="603"/>
      <c r="BV39" s="604">
        <v>52096</v>
      </c>
      <c r="BW39" s="605"/>
      <c r="BX39" s="605"/>
      <c r="BY39" s="605"/>
      <c r="BZ39" s="605"/>
      <c r="CA39" s="605"/>
      <c r="CB39" s="646"/>
      <c r="CD39" s="601" t="s">
        <v>345</v>
      </c>
      <c r="CE39" s="602"/>
      <c r="CF39" s="602"/>
      <c r="CG39" s="602"/>
      <c r="CH39" s="602"/>
      <c r="CI39" s="602"/>
      <c r="CJ39" s="602"/>
      <c r="CK39" s="602"/>
      <c r="CL39" s="602"/>
      <c r="CM39" s="602"/>
      <c r="CN39" s="602"/>
      <c r="CO39" s="602"/>
      <c r="CP39" s="602"/>
      <c r="CQ39" s="603"/>
      <c r="CR39" s="604">
        <v>3384739</v>
      </c>
      <c r="CS39" s="623"/>
      <c r="CT39" s="623"/>
      <c r="CU39" s="623"/>
      <c r="CV39" s="623"/>
      <c r="CW39" s="623"/>
      <c r="CX39" s="623"/>
      <c r="CY39" s="624"/>
      <c r="CZ39" s="607">
        <v>2.2000000000000002</v>
      </c>
      <c r="DA39" s="625"/>
      <c r="DB39" s="625"/>
      <c r="DC39" s="626"/>
      <c r="DD39" s="610">
        <v>1733262</v>
      </c>
      <c r="DE39" s="623"/>
      <c r="DF39" s="623"/>
      <c r="DG39" s="623"/>
      <c r="DH39" s="623"/>
      <c r="DI39" s="623"/>
      <c r="DJ39" s="623"/>
      <c r="DK39" s="624"/>
      <c r="DL39" s="610" t="s">
        <v>186</v>
      </c>
      <c r="DM39" s="623"/>
      <c r="DN39" s="623"/>
      <c r="DO39" s="623"/>
      <c r="DP39" s="623"/>
      <c r="DQ39" s="623"/>
      <c r="DR39" s="623"/>
      <c r="DS39" s="623"/>
      <c r="DT39" s="623"/>
      <c r="DU39" s="623"/>
      <c r="DV39" s="624"/>
      <c r="DW39" s="607" t="s">
        <v>245</v>
      </c>
      <c r="DX39" s="625"/>
      <c r="DY39" s="625"/>
      <c r="DZ39" s="625"/>
      <c r="EA39" s="625"/>
      <c r="EB39" s="625"/>
      <c r="EC39" s="641"/>
    </row>
    <row r="40" spans="2:133" ht="11.25" customHeight="1" x14ac:dyDescent="0.15">
      <c r="B40" s="601" t="s">
        <v>346</v>
      </c>
      <c r="C40" s="602"/>
      <c r="D40" s="602"/>
      <c r="E40" s="602"/>
      <c r="F40" s="602"/>
      <c r="G40" s="602"/>
      <c r="H40" s="602"/>
      <c r="I40" s="602"/>
      <c r="J40" s="602"/>
      <c r="K40" s="602"/>
      <c r="L40" s="602"/>
      <c r="M40" s="602"/>
      <c r="N40" s="602"/>
      <c r="O40" s="602"/>
      <c r="P40" s="602"/>
      <c r="Q40" s="603"/>
      <c r="R40" s="604" t="s">
        <v>186</v>
      </c>
      <c r="S40" s="605"/>
      <c r="T40" s="605"/>
      <c r="U40" s="605"/>
      <c r="V40" s="605"/>
      <c r="W40" s="605"/>
      <c r="X40" s="605"/>
      <c r="Y40" s="606"/>
      <c r="Z40" s="635" t="s">
        <v>186</v>
      </c>
      <c r="AA40" s="635"/>
      <c r="AB40" s="635"/>
      <c r="AC40" s="635"/>
      <c r="AD40" s="636" t="s">
        <v>186</v>
      </c>
      <c r="AE40" s="636"/>
      <c r="AF40" s="636"/>
      <c r="AG40" s="636"/>
      <c r="AH40" s="636"/>
      <c r="AI40" s="636"/>
      <c r="AJ40" s="636"/>
      <c r="AK40" s="636"/>
      <c r="AL40" s="607" t="s">
        <v>186</v>
      </c>
      <c r="AM40" s="608"/>
      <c r="AN40" s="608"/>
      <c r="AO40" s="637"/>
      <c r="AQ40" s="642" t="s">
        <v>347</v>
      </c>
      <c r="AR40" s="643"/>
      <c r="AS40" s="643"/>
      <c r="AT40" s="643"/>
      <c r="AU40" s="643"/>
      <c r="AV40" s="643"/>
      <c r="AW40" s="643"/>
      <c r="AX40" s="643"/>
      <c r="AY40" s="644"/>
      <c r="AZ40" s="604">
        <v>146758</v>
      </c>
      <c r="BA40" s="605"/>
      <c r="BB40" s="605"/>
      <c r="BC40" s="605"/>
      <c r="BD40" s="623"/>
      <c r="BE40" s="623"/>
      <c r="BF40" s="645"/>
      <c r="BG40" s="647" t="s">
        <v>348</v>
      </c>
      <c r="BH40" s="648"/>
      <c r="BI40" s="648"/>
      <c r="BJ40" s="648"/>
      <c r="BK40" s="648"/>
      <c r="BL40" s="224"/>
      <c r="BM40" s="602" t="s">
        <v>349</v>
      </c>
      <c r="BN40" s="602"/>
      <c r="BO40" s="602"/>
      <c r="BP40" s="602"/>
      <c r="BQ40" s="602"/>
      <c r="BR40" s="602"/>
      <c r="BS40" s="602"/>
      <c r="BT40" s="602"/>
      <c r="BU40" s="603"/>
      <c r="BV40" s="604">
        <v>97</v>
      </c>
      <c r="BW40" s="605"/>
      <c r="BX40" s="605"/>
      <c r="BY40" s="605"/>
      <c r="BZ40" s="605"/>
      <c r="CA40" s="605"/>
      <c r="CB40" s="646"/>
      <c r="CD40" s="601" t="s">
        <v>350</v>
      </c>
      <c r="CE40" s="602"/>
      <c r="CF40" s="602"/>
      <c r="CG40" s="602"/>
      <c r="CH40" s="602"/>
      <c r="CI40" s="602"/>
      <c r="CJ40" s="602"/>
      <c r="CK40" s="602"/>
      <c r="CL40" s="602"/>
      <c r="CM40" s="602"/>
      <c r="CN40" s="602"/>
      <c r="CO40" s="602"/>
      <c r="CP40" s="602"/>
      <c r="CQ40" s="603"/>
      <c r="CR40" s="604">
        <v>707569</v>
      </c>
      <c r="CS40" s="605"/>
      <c r="CT40" s="605"/>
      <c r="CU40" s="605"/>
      <c r="CV40" s="605"/>
      <c r="CW40" s="605"/>
      <c r="CX40" s="605"/>
      <c r="CY40" s="606"/>
      <c r="CZ40" s="607">
        <v>0.5</v>
      </c>
      <c r="DA40" s="625"/>
      <c r="DB40" s="625"/>
      <c r="DC40" s="626"/>
      <c r="DD40" s="610">
        <v>237372</v>
      </c>
      <c r="DE40" s="605"/>
      <c r="DF40" s="605"/>
      <c r="DG40" s="605"/>
      <c r="DH40" s="605"/>
      <c r="DI40" s="605"/>
      <c r="DJ40" s="605"/>
      <c r="DK40" s="606"/>
      <c r="DL40" s="610" t="s">
        <v>186</v>
      </c>
      <c r="DM40" s="605"/>
      <c r="DN40" s="605"/>
      <c r="DO40" s="605"/>
      <c r="DP40" s="605"/>
      <c r="DQ40" s="605"/>
      <c r="DR40" s="605"/>
      <c r="DS40" s="605"/>
      <c r="DT40" s="605"/>
      <c r="DU40" s="605"/>
      <c r="DV40" s="606"/>
      <c r="DW40" s="607" t="s">
        <v>186</v>
      </c>
      <c r="DX40" s="625"/>
      <c r="DY40" s="625"/>
      <c r="DZ40" s="625"/>
      <c r="EA40" s="625"/>
      <c r="EB40" s="625"/>
      <c r="EC40" s="641"/>
    </row>
    <row r="41" spans="2:133" ht="11.25" customHeight="1" x14ac:dyDescent="0.15">
      <c r="B41" s="601" t="s">
        <v>351</v>
      </c>
      <c r="C41" s="602"/>
      <c r="D41" s="602"/>
      <c r="E41" s="602"/>
      <c r="F41" s="602"/>
      <c r="G41" s="602"/>
      <c r="H41" s="602"/>
      <c r="I41" s="602"/>
      <c r="J41" s="602"/>
      <c r="K41" s="602"/>
      <c r="L41" s="602"/>
      <c r="M41" s="602"/>
      <c r="N41" s="602"/>
      <c r="O41" s="602"/>
      <c r="P41" s="602"/>
      <c r="Q41" s="603"/>
      <c r="R41" s="604">
        <v>351800</v>
      </c>
      <c r="S41" s="605"/>
      <c r="T41" s="605"/>
      <c r="U41" s="605"/>
      <c r="V41" s="605"/>
      <c r="W41" s="605"/>
      <c r="X41" s="605"/>
      <c r="Y41" s="606"/>
      <c r="Z41" s="635">
        <v>0.2</v>
      </c>
      <c r="AA41" s="635"/>
      <c r="AB41" s="635"/>
      <c r="AC41" s="635"/>
      <c r="AD41" s="636" t="s">
        <v>186</v>
      </c>
      <c r="AE41" s="636"/>
      <c r="AF41" s="636"/>
      <c r="AG41" s="636"/>
      <c r="AH41" s="636"/>
      <c r="AI41" s="636"/>
      <c r="AJ41" s="636"/>
      <c r="AK41" s="636"/>
      <c r="AL41" s="607" t="s">
        <v>186</v>
      </c>
      <c r="AM41" s="608"/>
      <c r="AN41" s="608"/>
      <c r="AO41" s="637"/>
      <c r="AQ41" s="642" t="s">
        <v>352</v>
      </c>
      <c r="AR41" s="643"/>
      <c r="AS41" s="643"/>
      <c r="AT41" s="643"/>
      <c r="AU41" s="643"/>
      <c r="AV41" s="643"/>
      <c r="AW41" s="643"/>
      <c r="AX41" s="643"/>
      <c r="AY41" s="644"/>
      <c r="AZ41" s="604">
        <v>1675662</v>
      </c>
      <c r="BA41" s="605"/>
      <c r="BB41" s="605"/>
      <c r="BC41" s="605"/>
      <c r="BD41" s="623"/>
      <c r="BE41" s="623"/>
      <c r="BF41" s="645"/>
      <c r="BG41" s="647"/>
      <c r="BH41" s="648"/>
      <c r="BI41" s="648"/>
      <c r="BJ41" s="648"/>
      <c r="BK41" s="648"/>
      <c r="BL41" s="224"/>
      <c r="BM41" s="602" t="s">
        <v>353</v>
      </c>
      <c r="BN41" s="602"/>
      <c r="BO41" s="602"/>
      <c r="BP41" s="602"/>
      <c r="BQ41" s="602"/>
      <c r="BR41" s="602"/>
      <c r="BS41" s="602"/>
      <c r="BT41" s="602"/>
      <c r="BU41" s="603"/>
      <c r="BV41" s="604" t="s">
        <v>186</v>
      </c>
      <c r="BW41" s="605"/>
      <c r="BX41" s="605"/>
      <c r="BY41" s="605"/>
      <c r="BZ41" s="605"/>
      <c r="CA41" s="605"/>
      <c r="CB41" s="646"/>
      <c r="CD41" s="601" t="s">
        <v>354</v>
      </c>
      <c r="CE41" s="602"/>
      <c r="CF41" s="602"/>
      <c r="CG41" s="602"/>
      <c r="CH41" s="602"/>
      <c r="CI41" s="602"/>
      <c r="CJ41" s="602"/>
      <c r="CK41" s="602"/>
      <c r="CL41" s="602"/>
      <c r="CM41" s="602"/>
      <c r="CN41" s="602"/>
      <c r="CO41" s="602"/>
      <c r="CP41" s="602"/>
      <c r="CQ41" s="603"/>
      <c r="CR41" s="604" t="s">
        <v>186</v>
      </c>
      <c r="CS41" s="623"/>
      <c r="CT41" s="623"/>
      <c r="CU41" s="623"/>
      <c r="CV41" s="623"/>
      <c r="CW41" s="623"/>
      <c r="CX41" s="623"/>
      <c r="CY41" s="624"/>
      <c r="CZ41" s="607" t="s">
        <v>186</v>
      </c>
      <c r="DA41" s="625"/>
      <c r="DB41" s="625"/>
      <c r="DC41" s="626"/>
      <c r="DD41" s="610" t="s">
        <v>186</v>
      </c>
      <c r="DE41" s="623"/>
      <c r="DF41" s="623"/>
      <c r="DG41" s="623"/>
      <c r="DH41" s="623"/>
      <c r="DI41" s="623"/>
      <c r="DJ41" s="623"/>
      <c r="DK41" s="62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601" t="s">
        <v>355</v>
      </c>
      <c r="C42" s="602"/>
      <c r="D42" s="602"/>
      <c r="E42" s="602"/>
      <c r="F42" s="602"/>
      <c r="G42" s="602"/>
      <c r="H42" s="602"/>
      <c r="I42" s="602"/>
      <c r="J42" s="602"/>
      <c r="K42" s="602"/>
      <c r="L42" s="602"/>
      <c r="M42" s="602"/>
      <c r="N42" s="602"/>
      <c r="O42" s="602"/>
      <c r="P42" s="602"/>
      <c r="Q42" s="603"/>
      <c r="R42" s="604">
        <v>4105782</v>
      </c>
      <c r="S42" s="605"/>
      <c r="T42" s="605"/>
      <c r="U42" s="605"/>
      <c r="V42" s="605"/>
      <c r="W42" s="605"/>
      <c r="X42" s="605"/>
      <c r="Y42" s="606"/>
      <c r="Z42" s="635">
        <v>2.7</v>
      </c>
      <c r="AA42" s="635"/>
      <c r="AB42" s="635"/>
      <c r="AC42" s="635"/>
      <c r="AD42" s="636" t="s">
        <v>186</v>
      </c>
      <c r="AE42" s="636"/>
      <c r="AF42" s="636"/>
      <c r="AG42" s="636"/>
      <c r="AH42" s="636"/>
      <c r="AI42" s="636"/>
      <c r="AJ42" s="636"/>
      <c r="AK42" s="636"/>
      <c r="AL42" s="607" t="s">
        <v>186</v>
      </c>
      <c r="AM42" s="608"/>
      <c r="AN42" s="608"/>
      <c r="AO42" s="637"/>
      <c r="AQ42" s="638" t="s">
        <v>356</v>
      </c>
      <c r="AR42" s="639"/>
      <c r="AS42" s="639"/>
      <c r="AT42" s="639"/>
      <c r="AU42" s="639"/>
      <c r="AV42" s="639"/>
      <c r="AW42" s="639"/>
      <c r="AX42" s="639"/>
      <c r="AY42" s="640"/>
      <c r="AZ42" s="588">
        <v>7295280</v>
      </c>
      <c r="BA42" s="627"/>
      <c r="BB42" s="627"/>
      <c r="BC42" s="627"/>
      <c r="BD42" s="589"/>
      <c r="BE42" s="589"/>
      <c r="BF42" s="633"/>
      <c r="BG42" s="649"/>
      <c r="BH42" s="650"/>
      <c r="BI42" s="650"/>
      <c r="BJ42" s="650"/>
      <c r="BK42" s="650"/>
      <c r="BL42" s="225"/>
      <c r="BM42" s="586" t="s">
        <v>357</v>
      </c>
      <c r="BN42" s="586"/>
      <c r="BO42" s="586"/>
      <c r="BP42" s="586"/>
      <c r="BQ42" s="586"/>
      <c r="BR42" s="586"/>
      <c r="BS42" s="586"/>
      <c r="BT42" s="586"/>
      <c r="BU42" s="587"/>
      <c r="BV42" s="588">
        <v>344</v>
      </c>
      <c r="BW42" s="627"/>
      <c r="BX42" s="627"/>
      <c r="BY42" s="627"/>
      <c r="BZ42" s="627"/>
      <c r="CA42" s="627"/>
      <c r="CB42" s="634"/>
      <c r="CD42" s="601" t="s">
        <v>358</v>
      </c>
      <c r="CE42" s="602"/>
      <c r="CF42" s="602"/>
      <c r="CG42" s="602"/>
      <c r="CH42" s="602"/>
      <c r="CI42" s="602"/>
      <c r="CJ42" s="602"/>
      <c r="CK42" s="602"/>
      <c r="CL42" s="602"/>
      <c r="CM42" s="602"/>
      <c r="CN42" s="602"/>
      <c r="CO42" s="602"/>
      <c r="CP42" s="602"/>
      <c r="CQ42" s="603"/>
      <c r="CR42" s="604">
        <v>17145716</v>
      </c>
      <c r="CS42" s="605"/>
      <c r="CT42" s="605"/>
      <c r="CU42" s="605"/>
      <c r="CV42" s="605"/>
      <c r="CW42" s="605"/>
      <c r="CX42" s="605"/>
      <c r="CY42" s="606"/>
      <c r="CZ42" s="607">
        <v>11.2</v>
      </c>
      <c r="DA42" s="608"/>
      <c r="DB42" s="608"/>
      <c r="DC42" s="609"/>
      <c r="DD42" s="610">
        <v>2785731</v>
      </c>
      <c r="DE42" s="605"/>
      <c r="DF42" s="605"/>
      <c r="DG42" s="605"/>
      <c r="DH42" s="605"/>
      <c r="DI42" s="605"/>
      <c r="DJ42" s="605"/>
      <c r="DK42" s="606"/>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585" t="s">
        <v>359</v>
      </c>
      <c r="C43" s="586"/>
      <c r="D43" s="586"/>
      <c r="E43" s="586"/>
      <c r="F43" s="586"/>
      <c r="G43" s="586"/>
      <c r="H43" s="586"/>
      <c r="I43" s="586"/>
      <c r="J43" s="586"/>
      <c r="K43" s="586"/>
      <c r="L43" s="586"/>
      <c r="M43" s="586"/>
      <c r="N43" s="586"/>
      <c r="O43" s="586"/>
      <c r="P43" s="586"/>
      <c r="Q43" s="587"/>
      <c r="R43" s="588">
        <v>154591410</v>
      </c>
      <c r="S43" s="627"/>
      <c r="T43" s="627"/>
      <c r="U43" s="627"/>
      <c r="V43" s="627"/>
      <c r="W43" s="627"/>
      <c r="X43" s="627"/>
      <c r="Y43" s="628"/>
      <c r="Z43" s="629">
        <v>100</v>
      </c>
      <c r="AA43" s="629"/>
      <c r="AB43" s="629"/>
      <c r="AC43" s="629"/>
      <c r="AD43" s="630">
        <v>62184339</v>
      </c>
      <c r="AE43" s="630"/>
      <c r="AF43" s="630"/>
      <c r="AG43" s="630"/>
      <c r="AH43" s="630"/>
      <c r="AI43" s="630"/>
      <c r="AJ43" s="630"/>
      <c r="AK43" s="630"/>
      <c r="AL43" s="591">
        <v>100</v>
      </c>
      <c r="AM43" s="631"/>
      <c r="AN43" s="631"/>
      <c r="AO43" s="632"/>
      <c r="CD43" s="601" t="s">
        <v>360</v>
      </c>
      <c r="CE43" s="602"/>
      <c r="CF43" s="602"/>
      <c r="CG43" s="602"/>
      <c r="CH43" s="602"/>
      <c r="CI43" s="602"/>
      <c r="CJ43" s="602"/>
      <c r="CK43" s="602"/>
      <c r="CL43" s="602"/>
      <c r="CM43" s="602"/>
      <c r="CN43" s="602"/>
      <c r="CO43" s="602"/>
      <c r="CP43" s="602"/>
      <c r="CQ43" s="603"/>
      <c r="CR43" s="604">
        <v>577196</v>
      </c>
      <c r="CS43" s="623"/>
      <c r="CT43" s="623"/>
      <c r="CU43" s="623"/>
      <c r="CV43" s="623"/>
      <c r="CW43" s="623"/>
      <c r="CX43" s="623"/>
      <c r="CY43" s="624"/>
      <c r="CZ43" s="607">
        <v>0.4</v>
      </c>
      <c r="DA43" s="625"/>
      <c r="DB43" s="625"/>
      <c r="DC43" s="626"/>
      <c r="DD43" s="610">
        <v>472371</v>
      </c>
      <c r="DE43" s="623"/>
      <c r="DF43" s="623"/>
      <c r="DG43" s="623"/>
      <c r="DH43" s="623"/>
      <c r="DI43" s="623"/>
      <c r="DJ43" s="623"/>
      <c r="DK43" s="62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CD44" s="617" t="s">
        <v>307</v>
      </c>
      <c r="CE44" s="618"/>
      <c r="CF44" s="601" t="s">
        <v>361</v>
      </c>
      <c r="CG44" s="602"/>
      <c r="CH44" s="602"/>
      <c r="CI44" s="602"/>
      <c r="CJ44" s="602"/>
      <c r="CK44" s="602"/>
      <c r="CL44" s="602"/>
      <c r="CM44" s="602"/>
      <c r="CN44" s="602"/>
      <c r="CO44" s="602"/>
      <c r="CP44" s="602"/>
      <c r="CQ44" s="603"/>
      <c r="CR44" s="604">
        <v>17119540</v>
      </c>
      <c r="CS44" s="605"/>
      <c r="CT44" s="605"/>
      <c r="CU44" s="605"/>
      <c r="CV44" s="605"/>
      <c r="CW44" s="605"/>
      <c r="CX44" s="605"/>
      <c r="CY44" s="606"/>
      <c r="CZ44" s="607">
        <v>11.2</v>
      </c>
      <c r="DA44" s="608"/>
      <c r="DB44" s="608"/>
      <c r="DC44" s="609"/>
      <c r="DD44" s="610">
        <v>2769355</v>
      </c>
      <c r="DE44" s="605"/>
      <c r="DF44" s="605"/>
      <c r="DG44" s="605"/>
      <c r="DH44" s="605"/>
      <c r="DI44" s="605"/>
      <c r="DJ44" s="605"/>
      <c r="DK44" s="606"/>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B45" s="215" t="s">
        <v>362</v>
      </c>
      <c r="CD45" s="619"/>
      <c r="CE45" s="620"/>
      <c r="CF45" s="601" t="s">
        <v>363</v>
      </c>
      <c r="CG45" s="602"/>
      <c r="CH45" s="602"/>
      <c r="CI45" s="602"/>
      <c r="CJ45" s="602"/>
      <c r="CK45" s="602"/>
      <c r="CL45" s="602"/>
      <c r="CM45" s="602"/>
      <c r="CN45" s="602"/>
      <c r="CO45" s="602"/>
      <c r="CP45" s="602"/>
      <c r="CQ45" s="603"/>
      <c r="CR45" s="604">
        <v>10424682</v>
      </c>
      <c r="CS45" s="623"/>
      <c r="CT45" s="623"/>
      <c r="CU45" s="623"/>
      <c r="CV45" s="623"/>
      <c r="CW45" s="623"/>
      <c r="CX45" s="623"/>
      <c r="CY45" s="624"/>
      <c r="CZ45" s="607">
        <v>6.8</v>
      </c>
      <c r="DA45" s="625"/>
      <c r="DB45" s="625"/>
      <c r="DC45" s="626"/>
      <c r="DD45" s="610">
        <v>493923</v>
      </c>
      <c r="DE45" s="623"/>
      <c r="DF45" s="623"/>
      <c r="DG45" s="623"/>
      <c r="DH45" s="623"/>
      <c r="DI45" s="623"/>
      <c r="DJ45" s="623"/>
      <c r="DK45" s="62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B46" s="226" t="s">
        <v>364</v>
      </c>
      <c r="CD46" s="619"/>
      <c r="CE46" s="620"/>
      <c r="CF46" s="601" t="s">
        <v>365</v>
      </c>
      <c r="CG46" s="602"/>
      <c r="CH46" s="602"/>
      <c r="CI46" s="602"/>
      <c r="CJ46" s="602"/>
      <c r="CK46" s="602"/>
      <c r="CL46" s="602"/>
      <c r="CM46" s="602"/>
      <c r="CN46" s="602"/>
      <c r="CO46" s="602"/>
      <c r="CP46" s="602"/>
      <c r="CQ46" s="603"/>
      <c r="CR46" s="604">
        <v>6619108</v>
      </c>
      <c r="CS46" s="605"/>
      <c r="CT46" s="605"/>
      <c r="CU46" s="605"/>
      <c r="CV46" s="605"/>
      <c r="CW46" s="605"/>
      <c r="CX46" s="605"/>
      <c r="CY46" s="606"/>
      <c r="CZ46" s="607">
        <v>4.3</v>
      </c>
      <c r="DA46" s="608"/>
      <c r="DB46" s="608"/>
      <c r="DC46" s="609"/>
      <c r="DD46" s="610">
        <v>2273982</v>
      </c>
      <c r="DE46" s="605"/>
      <c r="DF46" s="605"/>
      <c r="DG46" s="605"/>
      <c r="DH46" s="605"/>
      <c r="DI46" s="605"/>
      <c r="DJ46" s="605"/>
      <c r="DK46" s="606"/>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B47" s="226" t="s">
        <v>366</v>
      </c>
      <c r="CD47" s="619"/>
      <c r="CE47" s="620"/>
      <c r="CF47" s="601" t="s">
        <v>367</v>
      </c>
      <c r="CG47" s="602"/>
      <c r="CH47" s="602"/>
      <c r="CI47" s="602"/>
      <c r="CJ47" s="602"/>
      <c r="CK47" s="602"/>
      <c r="CL47" s="602"/>
      <c r="CM47" s="602"/>
      <c r="CN47" s="602"/>
      <c r="CO47" s="602"/>
      <c r="CP47" s="602"/>
      <c r="CQ47" s="603"/>
      <c r="CR47" s="604">
        <v>26176</v>
      </c>
      <c r="CS47" s="623"/>
      <c r="CT47" s="623"/>
      <c r="CU47" s="623"/>
      <c r="CV47" s="623"/>
      <c r="CW47" s="623"/>
      <c r="CX47" s="623"/>
      <c r="CY47" s="624"/>
      <c r="CZ47" s="607">
        <v>0</v>
      </c>
      <c r="DA47" s="625"/>
      <c r="DB47" s="625"/>
      <c r="DC47" s="626"/>
      <c r="DD47" s="610">
        <v>16376</v>
      </c>
      <c r="DE47" s="623"/>
      <c r="DF47" s="623"/>
      <c r="DG47" s="623"/>
      <c r="DH47" s="623"/>
      <c r="DI47" s="623"/>
      <c r="DJ47" s="623"/>
      <c r="DK47" s="624"/>
      <c r="DL47" s="611"/>
      <c r="DM47" s="612"/>
      <c r="DN47" s="612"/>
      <c r="DO47" s="612"/>
      <c r="DP47" s="612"/>
      <c r="DQ47" s="612"/>
      <c r="DR47" s="612"/>
      <c r="DS47" s="612"/>
      <c r="DT47" s="612"/>
      <c r="DU47" s="612"/>
      <c r="DV47" s="613"/>
      <c r="DW47" s="614"/>
      <c r="DX47" s="615"/>
      <c r="DY47" s="615"/>
      <c r="DZ47" s="615"/>
      <c r="EA47" s="615"/>
      <c r="EB47" s="615"/>
      <c r="EC47" s="616"/>
    </row>
    <row r="48" spans="2:133" x14ac:dyDescent="0.15">
      <c r="B48" s="226"/>
      <c r="CD48" s="621"/>
      <c r="CE48" s="622"/>
      <c r="CF48" s="601" t="s">
        <v>368</v>
      </c>
      <c r="CG48" s="602"/>
      <c r="CH48" s="602"/>
      <c r="CI48" s="602"/>
      <c r="CJ48" s="602"/>
      <c r="CK48" s="602"/>
      <c r="CL48" s="602"/>
      <c r="CM48" s="602"/>
      <c r="CN48" s="602"/>
      <c r="CO48" s="602"/>
      <c r="CP48" s="602"/>
      <c r="CQ48" s="603"/>
      <c r="CR48" s="604" t="s">
        <v>186</v>
      </c>
      <c r="CS48" s="605"/>
      <c r="CT48" s="605"/>
      <c r="CU48" s="605"/>
      <c r="CV48" s="605"/>
      <c r="CW48" s="605"/>
      <c r="CX48" s="605"/>
      <c r="CY48" s="606"/>
      <c r="CZ48" s="607" t="s">
        <v>186</v>
      </c>
      <c r="DA48" s="608"/>
      <c r="DB48" s="608"/>
      <c r="DC48" s="609"/>
      <c r="DD48" s="610" t="s">
        <v>186</v>
      </c>
      <c r="DE48" s="605"/>
      <c r="DF48" s="605"/>
      <c r="DG48" s="605"/>
      <c r="DH48" s="605"/>
      <c r="DI48" s="605"/>
      <c r="DJ48" s="605"/>
      <c r="DK48" s="606"/>
      <c r="DL48" s="611"/>
      <c r="DM48" s="612"/>
      <c r="DN48" s="612"/>
      <c r="DO48" s="612"/>
      <c r="DP48" s="612"/>
      <c r="DQ48" s="612"/>
      <c r="DR48" s="612"/>
      <c r="DS48" s="612"/>
      <c r="DT48" s="612"/>
      <c r="DU48" s="612"/>
      <c r="DV48" s="613"/>
      <c r="DW48" s="614"/>
      <c r="DX48" s="615"/>
      <c r="DY48" s="615"/>
      <c r="DZ48" s="615"/>
      <c r="EA48" s="615"/>
      <c r="EB48" s="615"/>
      <c r="EC48" s="616"/>
    </row>
    <row r="49" spans="2:133" ht="11.25" customHeight="1" x14ac:dyDescent="0.15">
      <c r="B49" s="226"/>
      <c r="CD49" s="585" t="s">
        <v>369</v>
      </c>
      <c r="CE49" s="586"/>
      <c r="CF49" s="586"/>
      <c r="CG49" s="586"/>
      <c r="CH49" s="586"/>
      <c r="CI49" s="586"/>
      <c r="CJ49" s="586"/>
      <c r="CK49" s="586"/>
      <c r="CL49" s="586"/>
      <c r="CM49" s="586"/>
      <c r="CN49" s="586"/>
      <c r="CO49" s="586"/>
      <c r="CP49" s="586"/>
      <c r="CQ49" s="587"/>
      <c r="CR49" s="588">
        <v>153178536</v>
      </c>
      <c r="CS49" s="589"/>
      <c r="CT49" s="589"/>
      <c r="CU49" s="589"/>
      <c r="CV49" s="589"/>
      <c r="CW49" s="589"/>
      <c r="CX49" s="589"/>
      <c r="CY49" s="590"/>
      <c r="CZ49" s="591">
        <v>100</v>
      </c>
      <c r="DA49" s="592"/>
      <c r="DB49" s="592"/>
      <c r="DC49" s="593"/>
      <c r="DD49" s="594">
        <v>77193367</v>
      </c>
      <c r="DE49" s="589"/>
      <c r="DF49" s="589"/>
      <c r="DG49" s="589"/>
      <c r="DH49" s="589"/>
      <c r="DI49" s="589"/>
      <c r="DJ49" s="589"/>
      <c r="DK49" s="590"/>
      <c r="DL49" s="595"/>
      <c r="DM49" s="596"/>
      <c r="DN49" s="596"/>
      <c r="DO49" s="596"/>
      <c r="DP49" s="596"/>
      <c r="DQ49" s="596"/>
      <c r="DR49" s="596"/>
      <c r="DS49" s="596"/>
      <c r="DT49" s="596"/>
      <c r="DU49" s="596"/>
      <c r="DV49" s="597"/>
      <c r="DW49" s="598"/>
      <c r="DX49" s="599"/>
      <c r="DY49" s="599"/>
      <c r="DZ49" s="599"/>
      <c r="EA49" s="599"/>
      <c r="EB49" s="599"/>
      <c r="EC49" s="600"/>
    </row>
  </sheetData>
  <sheetProtection algorithmName="SHA-512" hashValue="26PI7AbEk6YtZ+NKFKuaCx7G+xLmh5whn1nCjy5m73YbR1Xd/lwoztpnxDcIjVXQSPKNQAVqiKb6+lHD0FlW5A==" saltValue="90Got93d4J6D4L/c1jIb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7" t="s">
        <v>371</v>
      </c>
      <c r="DK2" s="1088"/>
      <c r="DL2" s="1088"/>
      <c r="DM2" s="1088"/>
      <c r="DN2" s="1088"/>
      <c r="DO2" s="1089"/>
      <c r="DP2" s="229"/>
      <c r="DQ2" s="1087" t="s">
        <v>372</v>
      </c>
      <c r="DR2" s="1088"/>
      <c r="DS2" s="1088"/>
      <c r="DT2" s="1088"/>
      <c r="DU2" s="1088"/>
      <c r="DV2" s="1088"/>
      <c r="DW2" s="1088"/>
      <c r="DX2" s="1088"/>
      <c r="DY2" s="1088"/>
      <c r="DZ2" s="1089"/>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40" t="s">
        <v>373</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c r="AX4" s="1040"/>
      <c r="AY4" s="1040"/>
      <c r="AZ4" s="234"/>
      <c r="BA4" s="234"/>
      <c r="BB4" s="234"/>
      <c r="BC4" s="234"/>
      <c r="BD4" s="234"/>
      <c r="BE4" s="235"/>
      <c r="BF4" s="235"/>
      <c r="BG4" s="235"/>
      <c r="BH4" s="235"/>
      <c r="BI4" s="235"/>
      <c r="BJ4" s="235"/>
      <c r="BK4" s="235"/>
      <c r="BL4" s="235"/>
      <c r="BM4" s="235"/>
      <c r="BN4" s="235"/>
      <c r="BO4" s="235"/>
      <c r="BP4" s="235"/>
      <c r="BQ4" s="234" t="s">
        <v>374</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976" t="s">
        <v>375</v>
      </c>
      <c r="B5" s="977"/>
      <c r="C5" s="977"/>
      <c r="D5" s="977"/>
      <c r="E5" s="977"/>
      <c r="F5" s="977"/>
      <c r="G5" s="977"/>
      <c r="H5" s="977"/>
      <c r="I5" s="977"/>
      <c r="J5" s="977"/>
      <c r="K5" s="977"/>
      <c r="L5" s="977"/>
      <c r="M5" s="977"/>
      <c r="N5" s="977"/>
      <c r="O5" s="977"/>
      <c r="P5" s="978"/>
      <c r="Q5" s="982" t="s">
        <v>376</v>
      </c>
      <c r="R5" s="983"/>
      <c r="S5" s="983"/>
      <c r="T5" s="983"/>
      <c r="U5" s="984"/>
      <c r="V5" s="982" t="s">
        <v>377</v>
      </c>
      <c r="W5" s="983"/>
      <c r="X5" s="983"/>
      <c r="Y5" s="983"/>
      <c r="Z5" s="984"/>
      <c r="AA5" s="982" t="s">
        <v>378</v>
      </c>
      <c r="AB5" s="983"/>
      <c r="AC5" s="983"/>
      <c r="AD5" s="983"/>
      <c r="AE5" s="983"/>
      <c r="AF5" s="1090" t="s">
        <v>379</v>
      </c>
      <c r="AG5" s="983"/>
      <c r="AH5" s="983"/>
      <c r="AI5" s="983"/>
      <c r="AJ5" s="996"/>
      <c r="AK5" s="983" t="s">
        <v>380</v>
      </c>
      <c r="AL5" s="983"/>
      <c r="AM5" s="983"/>
      <c r="AN5" s="983"/>
      <c r="AO5" s="984"/>
      <c r="AP5" s="982" t="s">
        <v>381</v>
      </c>
      <c r="AQ5" s="983"/>
      <c r="AR5" s="983"/>
      <c r="AS5" s="983"/>
      <c r="AT5" s="984"/>
      <c r="AU5" s="982" t="s">
        <v>382</v>
      </c>
      <c r="AV5" s="983"/>
      <c r="AW5" s="983"/>
      <c r="AX5" s="983"/>
      <c r="AY5" s="996"/>
      <c r="AZ5" s="234"/>
      <c r="BA5" s="234"/>
      <c r="BB5" s="234"/>
      <c r="BC5" s="234"/>
      <c r="BD5" s="234"/>
      <c r="BE5" s="235"/>
      <c r="BF5" s="235"/>
      <c r="BG5" s="235"/>
      <c r="BH5" s="235"/>
      <c r="BI5" s="235"/>
      <c r="BJ5" s="235"/>
      <c r="BK5" s="235"/>
      <c r="BL5" s="235"/>
      <c r="BM5" s="235"/>
      <c r="BN5" s="235"/>
      <c r="BO5" s="235"/>
      <c r="BP5" s="235"/>
      <c r="BQ5" s="976" t="s">
        <v>383</v>
      </c>
      <c r="BR5" s="977"/>
      <c r="BS5" s="977"/>
      <c r="BT5" s="977"/>
      <c r="BU5" s="977"/>
      <c r="BV5" s="977"/>
      <c r="BW5" s="977"/>
      <c r="BX5" s="977"/>
      <c r="BY5" s="977"/>
      <c r="BZ5" s="977"/>
      <c r="CA5" s="977"/>
      <c r="CB5" s="977"/>
      <c r="CC5" s="977"/>
      <c r="CD5" s="977"/>
      <c r="CE5" s="977"/>
      <c r="CF5" s="977"/>
      <c r="CG5" s="978"/>
      <c r="CH5" s="982" t="s">
        <v>384</v>
      </c>
      <c r="CI5" s="983"/>
      <c r="CJ5" s="983"/>
      <c r="CK5" s="983"/>
      <c r="CL5" s="984"/>
      <c r="CM5" s="982" t="s">
        <v>385</v>
      </c>
      <c r="CN5" s="983"/>
      <c r="CO5" s="983"/>
      <c r="CP5" s="983"/>
      <c r="CQ5" s="984"/>
      <c r="CR5" s="982" t="s">
        <v>386</v>
      </c>
      <c r="CS5" s="983"/>
      <c r="CT5" s="983"/>
      <c r="CU5" s="983"/>
      <c r="CV5" s="984"/>
      <c r="CW5" s="982" t="s">
        <v>387</v>
      </c>
      <c r="CX5" s="983"/>
      <c r="CY5" s="983"/>
      <c r="CZ5" s="983"/>
      <c r="DA5" s="984"/>
      <c r="DB5" s="982" t="s">
        <v>388</v>
      </c>
      <c r="DC5" s="983"/>
      <c r="DD5" s="983"/>
      <c r="DE5" s="983"/>
      <c r="DF5" s="984"/>
      <c r="DG5" s="1075" t="s">
        <v>389</v>
      </c>
      <c r="DH5" s="1076"/>
      <c r="DI5" s="1076"/>
      <c r="DJ5" s="1076"/>
      <c r="DK5" s="1077"/>
      <c r="DL5" s="1075" t="s">
        <v>390</v>
      </c>
      <c r="DM5" s="1076"/>
      <c r="DN5" s="1076"/>
      <c r="DO5" s="1076"/>
      <c r="DP5" s="1077"/>
      <c r="DQ5" s="982" t="s">
        <v>391</v>
      </c>
      <c r="DR5" s="983"/>
      <c r="DS5" s="983"/>
      <c r="DT5" s="983"/>
      <c r="DU5" s="984"/>
      <c r="DV5" s="982" t="s">
        <v>382</v>
      </c>
      <c r="DW5" s="983"/>
      <c r="DX5" s="983"/>
      <c r="DY5" s="983"/>
      <c r="DZ5" s="996"/>
      <c r="EA5" s="236"/>
    </row>
    <row r="6" spans="1:131" s="237" customFormat="1" ht="26.25" customHeight="1" thickBot="1" x14ac:dyDescent="0.2">
      <c r="A6" s="979"/>
      <c r="B6" s="980"/>
      <c r="C6" s="980"/>
      <c r="D6" s="980"/>
      <c r="E6" s="980"/>
      <c r="F6" s="980"/>
      <c r="G6" s="980"/>
      <c r="H6" s="980"/>
      <c r="I6" s="980"/>
      <c r="J6" s="980"/>
      <c r="K6" s="980"/>
      <c r="L6" s="980"/>
      <c r="M6" s="980"/>
      <c r="N6" s="980"/>
      <c r="O6" s="980"/>
      <c r="P6" s="981"/>
      <c r="Q6" s="985"/>
      <c r="R6" s="986"/>
      <c r="S6" s="986"/>
      <c r="T6" s="986"/>
      <c r="U6" s="987"/>
      <c r="V6" s="985"/>
      <c r="W6" s="986"/>
      <c r="X6" s="986"/>
      <c r="Y6" s="986"/>
      <c r="Z6" s="987"/>
      <c r="AA6" s="985"/>
      <c r="AB6" s="986"/>
      <c r="AC6" s="986"/>
      <c r="AD6" s="986"/>
      <c r="AE6" s="986"/>
      <c r="AF6" s="1091"/>
      <c r="AG6" s="986"/>
      <c r="AH6" s="986"/>
      <c r="AI6" s="986"/>
      <c r="AJ6" s="997"/>
      <c r="AK6" s="986"/>
      <c r="AL6" s="986"/>
      <c r="AM6" s="986"/>
      <c r="AN6" s="986"/>
      <c r="AO6" s="987"/>
      <c r="AP6" s="985"/>
      <c r="AQ6" s="986"/>
      <c r="AR6" s="986"/>
      <c r="AS6" s="986"/>
      <c r="AT6" s="987"/>
      <c r="AU6" s="985"/>
      <c r="AV6" s="986"/>
      <c r="AW6" s="986"/>
      <c r="AX6" s="986"/>
      <c r="AY6" s="997"/>
      <c r="AZ6" s="234"/>
      <c r="BA6" s="234"/>
      <c r="BB6" s="234"/>
      <c r="BC6" s="234"/>
      <c r="BD6" s="234"/>
      <c r="BE6" s="235"/>
      <c r="BF6" s="235"/>
      <c r="BG6" s="235"/>
      <c r="BH6" s="235"/>
      <c r="BI6" s="235"/>
      <c r="BJ6" s="235"/>
      <c r="BK6" s="235"/>
      <c r="BL6" s="235"/>
      <c r="BM6" s="235"/>
      <c r="BN6" s="235"/>
      <c r="BO6" s="235"/>
      <c r="BP6" s="235"/>
      <c r="BQ6" s="979"/>
      <c r="BR6" s="980"/>
      <c r="BS6" s="980"/>
      <c r="BT6" s="980"/>
      <c r="BU6" s="980"/>
      <c r="BV6" s="980"/>
      <c r="BW6" s="980"/>
      <c r="BX6" s="980"/>
      <c r="BY6" s="980"/>
      <c r="BZ6" s="980"/>
      <c r="CA6" s="980"/>
      <c r="CB6" s="980"/>
      <c r="CC6" s="980"/>
      <c r="CD6" s="980"/>
      <c r="CE6" s="980"/>
      <c r="CF6" s="980"/>
      <c r="CG6" s="981"/>
      <c r="CH6" s="985"/>
      <c r="CI6" s="986"/>
      <c r="CJ6" s="986"/>
      <c r="CK6" s="986"/>
      <c r="CL6" s="987"/>
      <c r="CM6" s="985"/>
      <c r="CN6" s="986"/>
      <c r="CO6" s="986"/>
      <c r="CP6" s="986"/>
      <c r="CQ6" s="987"/>
      <c r="CR6" s="985"/>
      <c r="CS6" s="986"/>
      <c r="CT6" s="986"/>
      <c r="CU6" s="986"/>
      <c r="CV6" s="987"/>
      <c r="CW6" s="985"/>
      <c r="CX6" s="986"/>
      <c r="CY6" s="986"/>
      <c r="CZ6" s="986"/>
      <c r="DA6" s="987"/>
      <c r="DB6" s="985"/>
      <c r="DC6" s="986"/>
      <c r="DD6" s="986"/>
      <c r="DE6" s="986"/>
      <c r="DF6" s="987"/>
      <c r="DG6" s="1078"/>
      <c r="DH6" s="1079"/>
      <c r="DI6" s="1079"/>
      <c r="DJ6" s="1079"/>
      <c r="DK6" s="1080"/>
      <c r="DL6" s="1078"/>
      <c r="DM6" s="1079"/>
      <c r="DN6" s="1079"/>
      <c r="DO6" s="1079"/>
      <c r="DP6" s="1080"/>
      <c r="DQ6" s="985"/>
      <c r="DR6" s="986"/>
      <c r="DS6" s="986"/>
      <c r="DT6" s="986"/>
      <c r="DU6" s="987"/>
      <c r="DV6" s="985"/>
      <c r="DW6" s="986"/>
      <c r="DX6" s="986"/>
      <c r="DY6" s="986"/>
      <c r="DZ6" s="997"/>
      <c r="EA6" s="236"/>
    </row>
    <row r="7" spans="1:131" s="237" customFormat="1" ht="26.25" customHeight="1" thickTop="1" x14ac:dyDescent="0.15">
      <c r="A7" s="238">
        <v>1</v>
      </c>
      <c r="B7" s="1027" t="s">
        <v>392</v>
      </c>
      <c r="C7" s="1028"/>
      <c r="D7" s="1028"/>
      <c r="E7" s="1028"/>
      <c r="F7" s="1028"/>
      <c r="G7" s="1028"/>
      <c r="H7" s="1028"/>
      <c r="I7" s="1028"/>
      <c r="J7" s="1028"/>
      <c r="K7" s="1028"/>
      <c r="L7" s="1028"/>
      <c r="M7" s="1028"/>
      <c r="N7" s="1028"/>
      <c r="O7" s="1028"/>
      <c r="P7" s="1029"/>
      <c r="Q7" s="1081">
        <v>154659</v>
      </c>
      <c r="R7" s="1082"/>
      <c r="S7" s="1082"/>
      <c r="T7" s="1082"/>
      <c r="U7" s="1082"/>
      <c r="V7" s="1082">
        <v>153262</v>
      </c>
      <c r="W7" s="1082"/>
      <c r="X7" s="1082"/>
      <c r="Y7" s="1082"/>
      <c r="Z7" s="1082"/>
      <c r="AA7" s="1082">
        <v>1397</v>
      </c>
      <c r="AB7" s="1082"/>
      <c r="AC7" s="1082"/>
      <c r="AD7" s="1082"/>
      <c r="AE7" s="1083"/>
      <c r="AF7" s="1084">
        <v>939</v>
      </c>
      <c r="AG7" s="1085"/>
      <c r="AH7" s="1085"/>
      <c r="AI7" s="1085"/>
      <c r="AJ7" s="1086"/>
      <c r="AK7" s="1068">
        <v>632543</v>
      </c>
      <c r="AL7" s="1069"/>
      <c r="AM7" s="1069"/>
      <c r="AN7" s="1069"/>
      <c r="AO7" s="1069"/>
      <c r="AP7" s="1069">
        <v>135327</v>
      </c>
      <c r="AQ7" s="1069"/>
      <c r="AR7" s="1069"/>
      <c r="AS7" s="1069"/>
      <c r="AT7" s="1069"/>
      <c r="AU7" s="1070"/>
      <c r="AV7" s="1070"/>
      <c r="AW7" s="1070"/>
      <c r="AX7" s="1070"/>
      <c r="AY7" s="1071"/>
      <c r="AZ7" s="234"/>
      <c r="BA7" s="234"/>
      <c r="BB7" s="234"/>
      <c r="BC7" s="234"/>
      <c r="BD7" s="234"/>
      <c r="BE7" s="235"/>
      <c r="BF7" s="235"/>
      <c r="BG7" s="235"/>
      <c r="BH7" s="235"/>
      <c r="BI7" s="235"/>
      <c r="BJ7" s="235"/>
      <c r="BK7" s="235"/>
      <c r="BL7" s="235"/>
      <c r="BM7" s="235"/>
      <c r="BN7" s="235"/>
      <c r="BO7" s="235"/>
      <c r="BP7" s="235"/>
      <c r="BQ7" s="238">
        <v>1</v>
      </c>
      <c r="BR7" s="239"/>
      <c r="BS7" s="1072" t="s">
        <v>610</v>
      </c>
      <c r="BT7" s="1073"/>
      <c r="BU7" s="1073"/>
      <c r="BV7" s="1073"/>
      <c r="BW7" s="1073"/>
      <c r="BX7" s="1073"/>
      <c r="BY7" s="1073"/>
      <c r="BZ7" s="1073"/>
      <c r="CA7" s="1073"/>
      <c r="CB7" s="1073"/>
      <c r="CC7" s="1073"/>
      <c r="CD7" s="1073"/>
      <c r="CE7" s="1073"/>
      <c r="CF7" s="1073"/>
      <c r="CG7" s="1074"/>
      <c r="CH7" s="1065">
        <v>-6</v>
      </c>
      <c r="CI7" s="1066"/>
      <c r="CJ7" s="1066"/>
      <c r="CK7" s="1066"/>
      <c r="CL7" s="1067"/>
      <c r="CM7" s="1065">
        <v>562</v>
      </c>
      <c r="CN7" s="1066"/>
      <c r="CO7" s="1066"/>
      <c r="CP7" s="1066"/>
      <c r="CQ7" s="1067"/>
      <c r="CR7" s="1065">
        <v>11</v>
      </c>
      <c r="CS7" s="1066"/>
      <c r="CT7" s="1066"/>
      <c r="CU7" s="1066"/>
      <c r="CV7" s="1067"/>
      <c r="CW7" s="1065">
        <v>42</v>
      </c>
      <c r="CX7" s="1066"/>
      <c r="CY7" s="1066"/>
      <c r="CZ7" s="1066"/>
      <c r="DA7" s="1067"/>
      <c r="DB7" s="1065"/>
      <c r="DC7" s="1066"/>
      <c r="DD7" s="1066"/>
      <c r="DE7" s="1066"/>
      <c r="DF7" s="1067"/>
      <c r="DG7" s="1065"/>
      <c r="DH7" s="1066"/>
      <c r="DI7" s="1066"/>
      <c r="DJ7" s="1066"/>
      <c r="DK7" s="1067"/>
      <c r="DL7" s="1065"/>
      <c r="DM7" s="1066"/>
      <c r="DN7" s="1066"/>
      <c r="DO7" s="1066"/>
      <c r="DP7" s="1067"/>
      <c r="DQ7" s="1065"/>
      <c r="DR7" s="1066"/>
      <c r="DS7" s="1066"/>
      <c r="DT7" s="1066"/>
      <c r="DU7" s="1067"/>
      <c r="DV7" s="1072"/>
      <c r="DW7" s="1073"/>
      <c r="DX7" s="1073"/>
      <c r="DY7" s="1073"/>
      <c r="DZ7" s="1092"/>
      <c r="EA7" s="236"/>
    </row>
    <row r="8" spans="1:131" s="237" customFormat="1" ht="26.25" customHeight="1" x14ac:dyDescent="0.15">
      <c r="A8" s="240">
        <v>2</v>
      </c>
      <c r="B8" s="1014" t="s">
        <v>393</v>
      </c>
      <c r="C8" s="1015"/>
      <c r="D8" s="1015"/>
      <c r="E8" s="1015"/>
      <c r="F8" s="1015"/>
      <c r="G8" s="1015"/>
      <c r="H8" s="1015"/>
      <c r="I8" s="1015"/>
      <c r="J8" s="1015"/>
      <c r="K8" s="1015"/>
      <c r="L8" s="1015"/>
      <c r="M8" s="1015"/>
      <c r="N8" s="1015"/>
      <c r="O8" s="1015"/>
      <c r="P8" s="1016"/>
      <c r="Q8" s="1020">
        <v>90</v>
      </c>
      <c r="R8" s="1021"/>
      <c r="S8" s="1021"/>
      <c r="T8" s="1021"/>
      <c r="U8" s="1021"/>
      <c r="V8" s="1021">
        <v>74</v>
      </c>
      <c r="W8" s="1021"/>
      <c r="X8" s="1021"/>
      <c r="Y8" s="1021"/>
      <c r="Z8" s="1021"/>
      <c r="AA8" s="1021">
        <v>16</v>
      </c>
      <c r="AB8" s="1021"/>
      <c r="AC8" s="1021"/>
      <c r="AD8" s="1021"/>
      <c r="AE8" s="1022"/>
      <c r="AF8" s="998">
        <v>16</v>
      </c>
      <c r="AG8" s="999"/>
      <c r="AH8" s="999"/>
      <c r="AI8" s="999"/>
      <c r="AJ8" s="1000"/>
      <c r="AK8" s="1063">
        <v>0</v>
      </c>
      <c r="AL8" s="1064"/>
      <c r="AM8" s="1064"/>
      <c r="AN8" s="1064"/>
      <c r="AO8" s="1064"/>
      <c r="AP8" s="1064">
        <v>261</v>
      </c>
      <c r="AQ8" s="1064"/>
      <c r="AR8" s="1064"/>
      <c r="AS8" s="1064"/>
      <c r="AT8" s="1064"/>
      <c r="AU8" s="1061"/>
      <c r="AV8" s="1061"/>
      <c r="AW8" s="1061"/>
      <c r="AX8" s="1061"/>
      <c r="AY8" s="1062"/>
      <c r="AZ8" s="234"/>
      <c r="BA8" s="234"/>
      <c r="BB8" s="234"/>
      <c r="BC8" s="234"/>
      <c r="BD8" s="234"/>
      <c r="BE8" s="235"/>
      <c r="BF8" s="235"/>
      <c r="BG8" s="235"/>
      <c r="BH8" s="235"/>
      <c r="BI8" s="235"/>
      <c r="BJ8" s="235"/>
      <c r="BK8" s="235"/>
      <c r="BL8" s="235"/>
      <c r="BM8" s="235"/>
      <c r="BN8" s="235"/>
      <c r="BO8" s="235"/>
      <c r="BP8" s="235"/>
      <c r="BQ8" s="240">
        <v>2</v>
      </c>
      <c r="BR8" s="241"/>
      <c r="BS8" s="973" t="s">
        <v>611</v>
      </c>
      <c r="BT8" s="974"/>
      <c r="BU8" s="974"/>
      <c r="BV8" s="974"/>
      <c r="BW8" s="974"/>
      <c r="BX8" s="974"/>
      <c r="BY8" s="974"/>
      <c r="BZ8" s="974"/>
      <c r="CA8" s="974"/>
      <c r="CB8" s="974"/>
      <c r="CC8" s="974"/>
      <c r="CD8" s="974"/>
      <c r="CE8" s="974"/>
      <c r="CF8" s="974"/>
      <c r="CG8" s="995"/>
      <c r="CH8" s="970">
        <v>-1</v>
      </c>
      <c r="CI8" s="971"/>
      <c r="CJ8" s="971"/>
      <c r="CK8" s="971"/>
      <c r="CL8" s="972"/>
      <c r="CM8" s="970">
        <v>16</v>
      </c>
      <c r="CN8" s="971"/>
      <c r="CO8" s="971"/>
      <c r="CP8" s="971"/>
      <c r="CQ8" s="972"/>
      <c r="CR8" s="970">
        <v>10</v>
      </c>
      <c r="CS8" s="971"/>
      <c r="CT8" s="971"/>
      <c r="CU8" s="971"/>
      <c r="CV8" s="972"/>
      <c r="CW8" s="970">
        <v>1</v>
      </c>
      <c r="CX8" s="971"/>
      <c r="CY8" s="971"/>
      <c r="CZ8" s="971"/>
      <c r="DA8" s="972"/>
      <c r="DB8" s="970"/>
      <c r="DC8" s="971"/>
      <c r="DD8" s="971"/>
      <c r="DE8" s="971"/>
      <c r="DF8" s="972"/>
      <c r="DG8" s="970"/>
      <c r="DH8" s="971"/>
      <c r="DI8" s="971"/>
      <c r="DJ8" s="971"/>
      <c r="DK8" s="972"/>
      <c r="DL8" s="970"/>
      <c r="DM8" s="971"/>
      <c r="DN8" s="971"/>
      <c r="DO8" s="971"/>
      <c r="DP8" s="972"/>
      <c r="DQ8" s="970"/>
      <c r="DR8" s="971"/>
      <c r="DS8" s="971"/>
      <c r="DT8" s="971"/>
      <c r="DU8" s="972"/>
      <c r="DV8" s="973"/>
      <c r="DW8" s="974"/>
      <c r="DX8" s="974"/>
      <c r="DY8" s="974"/>
      <c r="DZ8" s="975"/>
      <c r="EA8" s="236"/>
    </row>
    <row r="9" spans="1:131" s="237" customFormat="1" ht="26.25" customHeight="1" x14ac:dyDescent="0.15">
      <c r="A9" s="240">
        <v>3</v>
      </c>
      <c r="B9" s="1014" t="s">
        <v>394</v>
      </c>
      <c r="C9" s="1015"/>
      <c r="D9" s="1015"/>
      <c r="E9" s="1015"/>
      <c r="F9" s="1015"/>
      <c r="G9" s="1015"/>
      <c r="H9" s="1015"/>
      <c r="I9" s="1015"/>
      <c r="J9" s="1015"/>
      <c r="K9" s="1015"/>
      <c r="L9" s="1015"/>
      <c r="M9" s="1015"/>
      <c r="N9" s="1015"/>
      <c r="O9" s="1015"/>
      <c r="P9" s="1016"/>
      <c r="Q9" s="1020">
        <v>11</v>
      </c>
      <c r="R9" s="1021"/>
      <c r="S9" s="1021"/>
      <c r="T9" s="1021"/>
      <c r="U9" s="1021"/>
      <c r="V9" s="1021">
        <v>11</v>
      </c>
      <c r="W9" s="1021"/>
      <c r="X9" s="1021"/>
      <c r="Y9" s="1021"/>
      <c r="Z9" s="1021"/>
      <c r="AA9" s="1021">
        <v>0</v>
      </c>
      <c r="AB9" s="1021"/>
      <c r="AC9" s="1021"/>
      <c r="AD9" s="1021"/>
      <c r="AE9" s="1022"/>
      <c r="AF9" s="998">
        <v>0</v>
      </c>
      <c r="AG9" s="999"/>
      <c r="AH9" s="999"/>
      <c r="AI9" s="999"/>
      <c r="AJ9" s="1000"/>
      <c r="AK9" s="1063">
        <v>0</v>
      </c>
      <c r="AL9" s="1064"/>
      <c r="AM9" s="1064"/>
      <c r="AN9" s="1064"/>
      <c r="AO9" s="1064"/>
      <c r="AP9" s="1064" t="s">
        <v>601</v>
      </c>
      <c r="AQ9" s="1064"/>
      <c r="AR9" s="1064"/>
      <c r="AS9" s="1064"/>
      <c r="AT9" s="1064"/>
      <c r="AU9" s="1061"/>
      <c r="AV9" s="1061"/>
      <c r="AW9" s="1061"/>
      <c r="AX9" s="1061"/>
      <c r="AY9" s="1062"/>
      <c r="AZ9" s="234"/>
      <c r="BA9" s="234"/>
      <c r="BB9" s="234"/>
      <c r="BC9" s="234"/>
      <c r="BD9" s="234"/>
      <c r="BE9" s="235"/>
      <c r="BF9" s="235"/>
      <c r="BG9" s="235"/>
      <c r="BH9" s="235"/>
      <c r="BI9" s="235"/>
      <c r="BJ9" s="235"/>
      <c r="BK9" s="235"/>
      <c r="BL9" s="235"/>
      <c r="BM9" s="235"/>
      <c r="BN9" s="235"/>
      <c r="BO9" s="235"/>
      <c r="BP9" s="235"/>
      <c r="BQ9" s="240">
        <v>3</v>
      </c>
      <c r="BR9" s="241"/>
      <c r="BS9" s="973" t="s">
        <v>612</v>
      </c>
      <c r="BT9" s="974"/>
      <c r="BU9" s="974"/>
      <c r="BV9" s="974"/>
      <c r="BW9" s="974"/>
      <c r="BX9" s="974"/>
      <c r="BY9" s="974"/>
      <c r="BZ9" s="974"/>
      <c r="CA9" s="974"/>
      <c r="CB9" s="974"/>
      <c r="CC9" s="974"/>
      <c r="CD9" s="974"/>
      <c r="CE9" s="974"/>
      <c r="CF9" s="974"/>
      <c r="CG9" s="995"/>
      <c r="CH9" s="970">
        <v>-6</v>
      </c>
      <c r="CI9" s="971"/>
      <c r="CJ9" s="971"/>
      <c r="CK9" s="971"/>
      <c r="CL9" s="972"/>
      <c r="CM9" s="970">
        <v>337</v>
      </c>
      <c r="CN9" s="971"/>
      <c r="CO9" s="971"/>
      <c r="CP9" s="971"/>
      <c r="CQ9" s="972"/>
      <c r="CR9" s="970">
        <v>151</v>
      </c>
      <c r="CS9" s="971"/>
      <c r="CT9" s="971"/>
      <c r="CU9" s="971"/>
      <c r="CV9" s="972"/>
      <c r="CW9" s="970">
        <v>33</v>
      </c>
      <c r="CX9" s="971"/>
      <c r="CY9" s="971"/>
      <c r="CZ9" s="971"/>
      <c r="DA9" s="972"/>
      <c r="DB9" s="970"/>
      <c r="DC9" s="971"/>
      <c r="DD9" s="971"/>
      <c r="DE9" s="971"/>
      <c r="DF9" s="972"/>
      <c r="DG9" s="970"/>
      <c r="DH9" s="971"/>
      <c r="DI9" s="971"/>
      <c r="DJ9" s="971"/>
      <c r="DK9" s="972"/>
      <c r="DL9" s="970"/>
      <c r="DM9" s="971"/>
      <c r="DN9" s="971"/>
      <c r="DO9" s="971"/>
      <c r="DP9" s="972"/>
      <c r="DQ9" s="970"/>
      <c r="DR9" s="971"/>
      <c r="DS9" s="971"/>
      <c r="DT9" s="971"/>
      <c r="DU9" s="972"/>
      <c r="DV9" s="973"/>
      <c r="DW9" s="974"/>
      <c r="DX9" s="974"/>
      <c r="DY9" s="974"/>
      <c r="DZ9" s="975"/>
      <c r="EA9" s="236"/>
    </row>
    <row r="10" spans="1:131" s="237" customFormat="1" ht="26.25" customHeight="1" x14ac:dyDescent="0.15">
      <c r="A10" s="240">
        <v>4</v>
      </c>
      <c r="B10" s="1014"/>
      <c r="C10" s="1015"/>
      <c r="D10" s="1015"/>
      <c r="E10" s="1015"/>
      <c r="F10" s="1015"/>
      <c r="G10" s="1015"/>
      <c r="H10" s="1015"/>
      <c r="I10" s="1015"/>
      <c r="J10" s="1015"/>
      <c r="K10" s="1015"/>
      <c r="L10" s="1015"/>
      <c r="M10" s="1015"/>
      <c r="N10" s="1015"/>
      <c r="O10" s="1015"/>
      <c r="P10" s="1016"/>
      <c r="Q10" s="1020"/>
      <c r="R10" s="1021"/>
      <c r="S10" s="1021"/>
      <c r="T10" s="1021"/>
      <c r="U10" s="1021"/>
      <c r="V10" s="1021"/>
      <c r="W10" s="1021"/>
      <c r="X10" s="1021"/>
      <c r="Y10" s="1021"/>
      <c r="Z10" s="1021"/>
      <c r="AA10" s="1021"/>
      <c r="AB10" s="1021"/>
      <c r="AC10" s="1021"/>
      <c r="AD10" s="1021"/>
      <c r="AE10" s="1022"/>
      <c r="AF10" s="998"/>
      <c r="AG10" s="999"/>
      <c r="AH10" s="999"/>
      <c r="AI10" s="999"/>
      <c r="AJ10" s="1000"/>
      <c r="AK10" s="1063"/>
      <c r="AL10" s="1064"/>
      <c r="AM10" s="1064"/>
      <c r="AN10" s="1064"/>
      <c r="AO10" s="1064"/>
      <c r="AP10" s="1064"/>
      <c r="AQ10" s="1064"/>
      <c r="AR10" s="1064"/>
      <c r="AS10" s="1064"/>
      <c r="AT10" s="1064"/>
      <c r="AU10" s="1061"/>
      <c r="AV10" s="1061"/>
      <c r="AW10" s="1061"/>
      <c r="AX10" s="1061"/>
      <c r="AY10" s="1062"/>
      <c r="AZ10" s="234"/>
      <c r="BA10" s="234"/>
      <c r="BB10" s="234"/>
      <c r="BC10" s="234"/>
      <c r="BD10" s="234"/>
      <c r="BE10" s="235"/>
      <c r="BF10" s="235"/>
      <c r="BG10" s="235"/>
      <c r="BH10" s="235"/>
      <c r="BI10" s="235"/>
      <c r="BJ10" s="235"/>
      <c r="BK10" s="235"/>
      <c r="BL10" s="235"/>
      <c r="BM10" s="235"/>
      <c r="BN10" s="235"/>
      <c r="BO10" s="235"/>
      <c r="BP10" s="235"/>
      <c r="BQ10" s="240">
        <v>4</v>
      </c>
      <c r="BR10" s="241"/>
      <c r="BS10" s="973" t="s">
        <v>613</v>
      </c>
      <c r="BT10" s="974"/>
      <c r="BU10" s="974"/>
      <c r="BV10" s="974"/>
      <c r="BW10" s="974"/>
      <c r="BX10" s="974"/>
      <c r="BY10" s="974"/>
      <c r="BZ10" s="974"/>
      <c r="CA10" s="974"/>
      <c r="CB10" s="974"/>
      <c r="CC10" s="974"/>
      <c r="CD10" s="974"/>
      <c r="CE10" s="974"/>
      <c r="CF10" s="974"/>
      <c r="CG10" s="995"/>
      <c r="CH10" s="970">
        <v>10</v>
      </c>
      <c r="CI10" s="971"/>
      <c r="CJ10" s="971"/>
      <c r="CK10" s="971"/>
      <c r="CL10" s="972"/>
      <c r="CM10" s="970">
        <v>11</v>
      </c>
      <c r="CN10" s="971"/>
      <c r="CO10" s="971"/>
      <c r="CP10" s="971"/>
      <c r="CQ10" s="972"/>
      <c r="CR10" s="970">
        <v>48</v>
      </c>
      <c r="CS10" s="971"/>
      <c r="CT10" s="971"/>
      <c r="CU10" s="971"/>
      <c r="CV10" s="972"/>
      <c r="CW10" s="970" t="s">
        <v>601</v>
      </c>
      <c r="CX10" s="971"/>
      <c r="CY10" s="971"/>
      <c r="CZ10" s="971"/>
      <c r="DA10" s="972"/>
      <c r="DB10" s="970"/>
      <c r="DC10" s="971"/>
      <c r="DD10" s="971"/>
      <c r="DE10" s="971"/>
      <c r="DF10" s="972"/>
      <c r="DG10" s="970"/>
      <c r="DH10" s="971"/>
      <c r="DI10" s="971"/>
      <c r="DJ10" s="971"/>
      <c r="DK10" s="972"/>
      <c r="DL10" s="970"/>
      <c r="DM10" s="971"/>
      <c r="DN10" s="971"/>
      <c r="DO10" s="971"/>
      <c r="DP10" s="972"/>
      <c r="DQ10" s="970"/>
      <c r="DR10" s="971"/>
      <c r="DS10" s="971"/>
      <c r="DT10" s="971"/>
      <c r="DU10" s="972"/>
      <c r="DV10" s="973"/>
      <c r="DW10" s="974"/>
      <c r="DX10" s="974"/>
      <c r="DY10" s="974"/>
      <c r="DZ10" s="975"/>
      <c r="EA10" s="236"/>
    </row>
    <row r="11" spans="1:131" s="237" customFormat="1" ht="26.25" customHeight="1" x14ac:dyDescent="0.15">
      <c r="A11" s="240">
        <v>5</v>
      </c>
      <c r="B11" s="1014"/>
      <c r="C11" s="1015"/>
      <c r="D11" s="1015"/>
      <c r="E11" s="1015"/>
      <c r="F11" s="1015"/>
      <c r="G11" s="1015"/>
      <c r="H11" s="1015"/>
      <c r="I11" s="1015"/>
      <c r="J11" s="1015"/>
      <c r="K11" s="1015"/>
      <c r="L11" s="1015"/>
      <c r="M11" s="1015"/>
      <c r="N11" s="1015"/>
      <c r="O11" s="1015"/>
      <c r="P11" s="1016"/>
      <c r="Q11" s="1020"/>
      <c r="R11" s="1021"/>
      <c r="S11" s="1021"/>
      <c r="T11" s="1021"/>
      <c r="U11" s="1021"/>
      <c r="V11" s="1021"/>
      <c r="W11" s="1021"/>
      <c r="X11" s="1021"/>
      <c r="Y11" s="1021"/>
      <c r="Z11" s="1021"/>
      <c r="AA11" s="1021"/>
      <c r="AB11" s="1021"/>
      <c r="AC11" s="1021"/>
      <c r="AD11" s="1021"/>
      <c r="AE11" s="1022"/>
      <c r="AF11" s="998"/>
      <c r="AG11" s="999"/>
      <c r="AH11" s="999"/>
      <c r="AI11" s="999"/>
      <c r="AJ11" s="1000"/>
      <c r="AK11" s="1063"/>
      <c r="AL11" s="1064"/>
      <c r="AM11" s="1064"/>
      <c r="AN11" s="1064"/>
      <c r="AO11" s="1064"/>
      <c r="AP11" s="1064"/>
      <c r="AQ11" s="1064"/>
      <c r="AR11" s="1064"/>
      <c r="AS11" s="1064"/>
      <c r="AT11" s="1064"/>
      <c r="AU11" s="1061"/>
      <c r="AV11" s="1061"/>
      <c r="AW11" s="1061"/>
      <c r="AX11" s="1061"/>
      <c r="AY11" s="1062"/>
      <c r="AZ11" s="234"/>
      <c r="BA11" s="234"/>
      <c r="BB11" s="234"/>
      <c r="BC11" s="234"/>
      <c r="BD11" s="234"/>
      <c r="BE11" s="235"/>
      <c r="BF11" s="235"/>
      <c r="BG11" s="235"/>
      <c r="BH11" s="235"/>
      <c r="BI11" s="235"/>
      <c r="BJ11" s="235"/>
      <c r="BK11" s="235"/>
      <c r="BL11" s="235"/>
      <c r="BM11" s="235"/>
      <c r="BN11" s="235"/>
      <c r="BO11" s="235"/>
      <c r="BP11" s="235"/>
      <c r="BQ11" s="240">
        <v>5</v>
      </c>
      <c r="BR11" s="241"/>
      <c r="BS11" s="973" t="s">
        <v>614</v>
      </c>
      <c r="BT11" s="974"/>
      <c r="BU11" s="974"/>
      <c r="BV11" s="974"/>
      <c r="BW11" s="974"/>
      <c r="BX11" s="974"/>
      <c r="BY11" s="974"/>
      <c r="BZ11" s="974"/>
      <c r="CA11" s="974"/>
      <c r="CB11" s="974"/>
      <c r="CC11" s="974"/>
      <c r="CD11" s="974"/>
      <c r="CE11" s="974"/>
      <c r="CF11" s="974"/>
      <c r="CG11" s="995"/>
      <c r="CH11" s="970">
        <v>189</v>
      </c>
      <c r="CI11" s="971"/>
      <c r="CJ11" s="971"/>
      <c r="CK11" s="971"/>
      <c r="CL11" s="972"/>
      <c r="CM11" s="970">
        <v>4389</v>
      </c>
      <c r="CN11" s="971"/>
      <c r="CO11" s="971"/>
      <c r="CP11" s="971"/>
      <c r="CQ11" s="972"/>
      <c r="CR11" s="970">
        <v>690</v>
      </c>
      <c r="CS11" s="971"/>
      <c r="CT11" s="971"/>
      <c r="CU11" s="971"/>
      <c r="CV11" s="972"/>
      <c r="CW11" s="970" t="s">
        <v>601</v>
      </c>
      <c r="CX11" s="971"/>
      <c r="CY11" s="971"/>
      <c r="CZ11" s="971"/>
      <c r="DA11" s="972"/>
      <c r="DB11" s="970"/>
      <c r="DC11" s="971"/>
      <c r="DD11" s="971"/>
      <c r="DE11" s="971"/>
      <c r="DF11" s="972"/>
      <c r="DG11" s="970"/>
      <c r="DH11" s="971"/>
      <c r="DI11" s="971"/>
      <c r="DJ11" s="971"/>
      <c r="DK11" s="972"/>
      <c r="DL11" s="970"/>
      <c r="DM11" s="971"/>
      <c r="DN11" s="971"/>
      <c r="DO11" s="971"/>
      <c r="DP11" s="972"/>
      <c r="DQ11" s="970"/>
      <c r="DR11" s="971"/>
      <c r="DS11" s="971"/>
      <c r="DT11" s="971"/>
      <c r="DU11" s="972"/>
      <c r="DV11" s="973"/>
      <c r="DW11" s="974"/>
      <c r="DX11" s="974"/>
      <c r="DY11" s="974"/>
      <c r="DZ11" s="975"/>
      <c r="EA11" s="236"/>
    </row>
    <row r="12" spans="1:131" s="237" customFormat="1" ht="26.25" customHeight="1" x14ac:dyDescent="0.15">
      <c r="A12" s="240">
        <v>6</v>
      </c>
      <c r="B12" s="1014"/>
      <c r="C12" s="1015"/>
      <c r="D12" s="1015"/>
      <c r="E12" s="1015"/>
      <c r="F12" s="1015"/>
      <c r="G12" s="1015"/>
      <c r="H12" s="1015"/>
      <c r="I12" s="1015"/>
      <c r="J12" s="1015"/>
      <c r="K12" s="1015"/>
      <c r="L12" s="1015"/>
      <c r="M12" s="1015"/>
      <c r="N12" s="1015"/>
      <c r="O12" s="1015"/>
      <c r="P12" s="1016"/>
      <c r="Q12" s="1020"/>
      <c r="R12" s="1021"/>
      <c r="S12" s="1021"/>
      <c r="T12" s="1021"/>
      <c r="U12" s="1021"/>
      <c r="V12" s="1021"/>
      <c r="W12" s="1021"/>
      <c r="X12" s="1021"/>
      <c r="Y12" s="1021"/>
      <c r="Z12" s="1021"/>
      <c r="AA12" s="1021"/>
      <c r="AB12" s="1021"/>
      <c r="AC12" s="1021"/>
      <c r="AD12" s="1021"/>
      <c r="AE12" s="1022"/>
      <c r="AF12" s="998"/>
      <c r="AG12" s="999"/>
      <c r="AH12" s="999"/>
      <c r="AI12" s="999"/>
      <c r="AJ12" s="1000"/>
      <c r="AK12" s="1063"/>
      <c r="AL12" s="1064"/>
      <c r="AM12" s="1064"/>
      <c r="AN12" s="1064"/>
      <c r="AO12" s="1064"/>
      <c r="AP12" s="1064"/>
      <c r="AQ12" s="1064"/>
      <c r="AR12" s="1064"/>
      <c r="AS12" s="1064"/>
      <c r="AT12" s="1064"/>
      <c r="AU12" s="1061"/>
      <c r="AV12" s="1061"/>
      <c r="AW12" s="1061"/>
      <c r="AX12" s="1061"/>
      <c r="AY12" s="1062"/>
      <c r="AZ12" s="234"/>
      <c r="BA12" s="234"/>
      <c r="BB12" s="234"/>
      <c r="BC12" s="234"/>
      <c r="BD12" s="234"/>
      <c r="BE12" s="235"/>
      <c r="BF12" s="235"/>
      <c r="BG12" s="235"/>
      <c r="BH12" s="235"/>
      <c r="BI12" s="235"/>
      <c r="BJ12" s="235"/>
      <c r="BK12" s="235"/>
      <c r="BL12" s="235"/>
      <c r="BM12" s="235"/>
      <c r="BN12" s="235"/>
      <c r="BO12" s="235"/>
      <c r="BP12" s="235"/>
      <c r="BQ12" s="240">
        <v>6</v>
      </c>
      <c r="BR12" s="241"/>
      <c r="BS12" s="973" t="s">
        <v>615</v>
      </c>
      <c r="BT12" s="974"/>
      <c r="BU12" s="974"/>
      <c r="BV12" s="974"/>
      <c r="BW12" s="974"/>
      <c r="BX12" s="974"/>
      <c r="BY12" s="974"/>
      <c r="BZ12" s="974"/>
      <c r="CA12" s="974"/>
      <c r="CB12" s="974"/>
      <c r="CC12" s="974"/>
      <c r="CD12" s="974"/>
      <c r="CE12" s="974"/>
      <c r="CF12" s="974"/>
      <c r="CG12" s="995"/>
      <c r="CH12" s="970">
        <v>0</v>
      </c>
      <c r="CI12" s="971"/>
      <c r="CJ12" s="971"/>
      <c r="CK12" s="971"/>
      <c r="CL12" s="972"/>
      <c r="CM12" s="970">
        <v>102</v>
      </c>
      <c r="CN12" s="971"/>
      <c r="CO12" s="971"/>
      <c r="CP12" s="971"/>
      <c r="CQ12" s="972"/>
      <c r="CR12" s="970">
        <v>100</v>
      </c>
      <c r="CS12" s="971"/>
      <c r="CT12" s="971"/>
      <c r="CU12" s="971"/>
      <c r="CV12" s="972"/>
      <c r="CW12" s="970">
        <v>3</v>
      </c>
      <c r="CX12" s="971"/>
      <c r="CY12" s="971"/>
      <c r="CZ12" s="971"/>
      <c r="DA12" s="972"/>
      <c r="DB12" s="970"/>
      <c r="DC12" s="971"/>
      <c r="DD12" s="971"/>
      <c r="DE12" s="971"/>
      <c r="DF12" s="972"/>
      <c r="DG12" s="970"/>
      <c r="DH12" s="971"/>
      <c r="DI12" s="971"/>
      <c r="DJ12" s="971"/>
      <c r="DK12" s="972"/>
      <c r="DL12" s="970"/>
      <c r="DM12" s="971"/>
      <c r="DN12" s="971"/>
      <c r="DO12" s="971"/>
      <c r="DP12" s="972"/>
      <c r="DQ12" s="970"/>
      <c r="DR12" s="971"/>
      <c r="DS12" s="971"/>
      <c r="DT12" s="971"/>
      <c r="DU12" s="972"/>
      <c r="DV12" s="973"/>
      <c r="DW12" s="974"/>
      <c r="DX12" s="974"/>
      <c r="DY12" s="974"/>
      <c r="DZ12" s="975"/>
      <c r="EA12" s="236"/>
    </row>
    <row r="13" spans="1:131" s="237" customFormat="1" ht="26.25" customHeight="1" x14ac:dyDescent="0.15">
      <c r="A13" s="240">
        <v>7</v>
      </c>
      <c r="B13" s="1014"/>
      <c r="C13" s="1015"/>
      <c r="D13" s="1015"/>
      <c r="E13" s="1015"/>
      <c r="F13" s="1015"/>
      <c r="G13" s="1015"/>
      <c r="H13" s="1015"/>
      <c r="I13" s="1015"/>
      <c r="J13" s="1015"/>
      <c r="K13" s="1015"/>
      <c r="L13" s="1015"/>
      <c r="M13" s="1015"/>
      <c r="N13" s="1015"/>
      <c r="O13" s="1015"/>
      <c r="P13" s="1016"/>
      <c r="Q13" s="1020"/>
      <c r="R13" s="1021"/>
      <c r="S13" s="1021"/>
      <c r="T13" s="1021"/>
      <c r="U13" s="1021"/>
      <c r="V13" s="1021"/>
      <c r="W13" s="1021"/>
      <c r="X13" s="1021"/>
      <c r="Y13" s="1021"/>
      <c r="Z13" s="1021"/>
      <c r="AA13" s="1021"/>
      <c r="AB13" s="1021"/>
      <c r="AC13" s="1021"/>
      <c r="AD13" s="1021"/>
      <c r="AE13" s="1022"/>
      <c r="AF13" s="998"/>
      <c r="AG13" s="999"/>
      <c r="AH13" s="999"/>
      <c r="AI13" s="999"/>
      <c r="AJ13" s="1000"/>
      <c r="AK13" s="1063"/>
      <c r="AL13" s="1064"/>
      <c r="AM13" s="1064"/>
      <c r="AN13" s="1064"/>
      <c r="AO13" s="1064"/>
      <c r="AP13" s="1064"/>
      <c r="AQ13" s="1064"/>
      <c r="AR13" s="1064"/>
      <c r="AS13" s="1064"/>
      <c r="AT13" s="1064"/>
      <c r="AU13" s="1061"/>
      <c r="AV13" s="1061"/>
      <c r="AW13" s="1061"/>
      <c r="AX13" s="1061"/>
      <c r="AY13" s="1062"/>
      <c r="AZ13" s="234"/>
      <c r="BA13" s="234"/>
      <c r="BB13" s="234"/>
      <c r="BC13" s="234"/>
      <c r="BD13" s="234"/>
      <c r="BE13" s="235"/>
      <c r="BF13" s="235"/>
      <c r="BG13" s="235"/>
      <c r="BH13" s="235"/>
      <c r="BI13" s="235"/>
      <c r="BJ13" s="235"/>
      <c r="BK13" s="235"/>
      <c r="BL13" s="235"/>
      <c r="BM13" s="235"/>
      <c r="BN13" s="235"/>
      <c r="BO13" s="235"/>
      <c r="BP13" s="235"/>
      <c r="BQ13" s="240">
        <v>7</v>
      </c>
      <c r="BR13" s="241"/>
      <c r="BS13" s="973" t="s">
        <v>616</v>
      </c>
      <c r="BT13" s="974"/>
      <c r="BU13" s="974"/>
      <c r="BV13" s="974"/>
      <c r="BW13" s="974"/>
      <c r="BX13" s="974"/>
      <c r="BY13" s="974"/>
      <c r="BZ13" s="974"/>
      <c r="CA13" s="974"/>
      <c r="CB13" s="974"/>
      <c r="CC13" s="974"/>
      <c r="CD13" s="974"/>
      <c r="CE13" s="974"/>
      <c r="CF13" s="974"/>
      <c r="CG13" s="995"/>
      <c r="CH13" s="970">
        <v>76</v>
      </c>
      <c r="CI13" s="971"/>
      <c r="CJ13" s="971"/>
      <c r="CK13" s="971"/>
      <c r="CL13" s="972"/>
      <c r="CM13" s="970">
        <v>1099</v>
      </c>
      <c r="CN13" s="971"/>
      <c r="CO13" s="971"/>
      <c r="CP13" s="971"/>
      <c r="CQ13" s="972"/>
      <c r="CR13" s="970">
        <v>3</v>
      </c>
      <c r="CS13" s="971"/>
      <c r="CT13" s="971"/>
      <c r="CU13" s="971"/>
      <c r="CV13" s="972"/>
      <c r="CW13" s="970">
        <v>57</v>
      </c>
      <c r="CX13" s="971"/>
      <c r="CY13" s="971"/>
      <c r="CZ13" s="971"/>
      <c r="DA13" s="972"/>
      <c r="DB13" s="970"/>
      <c r="DC13" s="971"/>
      <c r="DD13" s="971"/>
      <c r="DE13" s="971"/>
      <c r="DF13" s="972"/>
      <c r="DG13" s="970"/>
      <c r="DH13" s="971"/>
      <c r="DI13" s="971"/>
      <c r="DJ13" s="971"/>
      <c r="DK13" s="972"/>
      <c r="DL13" s="970"/>
      <c r="DM13" s="971"/>
      <c r="DN13" s="971"/>
      <c r="DO13" s="971"/>
      <c r="DP13" s="972"/>
      <c r="DQ13" s="970"/>
      <c r="DR13" s="971"/>
      <c r="DS13" s="971"/>
      <c r="DT13" s="971"/>
      <c r="DU13" s="972"/>
      <c r="DV13" s="973"/>
      <c r="DW13" s="974"/>
      <c r="DX13" s="974"/>
      <c r="DY13" s="974"/>
      <c r="DZ13" s="975"/>
      <c r="EA13" s="236"/>
    </row>
    <row r="14" spans="1:131" s="237" customFormat="1" ht="26.25" customHeight="1" x14ac:dyDescent="0.15">
      <c r="A14" s="240">
        <v>8</v>
      </c>
      <c r="B14" s="1014"/>
      <c r="C14" s="1015"/>
      <c r="D14" s="1015"/>
      <c r="E14" s="1015"/>
      <c r="F14" s="1015"/>
      <c r="G14" s="1015"/>
      <c r="H14" s="1015"/>
      <c r="I14" s="1015"/>
      <c r="J14" s="1015"/>
      <c r="K14" s="1015"/>
      <c r="L14" s="1015"/>
      <c r="M14" s="1015"/>
      <c r="N14" s="1015"/>
      <c r="O14" s="1015"/>
      <c r="P14" s="1016"/>
      <c r="Q14" s="1020"/>
      <c r="R14" s="1021"/>
      <c r="S14" s="1021"/>
      <c r="T14" s="1021"/>
      <c r="U14" s="1021"/>
      <c r="V14" s="1021"/>
      <c r="W14" s="1021"/>
      <c r="X14" s="1021"/>
      <c r="Y14" s="1021"/>
      <c r="Z14" s="1021"/>
      <c r="AA14" s="1021"/>
      <c r="AB14" s="1021"/>
      <c r="AC14" s="1021"/>
      <c r="AD14" s="1021"/>
      <c r="AE14" s="1022"/>
      <c r="AF14" s="998"/>
      <c r="AG14" s="999"/>
      <c r="AH14" s="999"/>
      <c r="AI14" s="999"/>
      <c r="AJ14" s="1000"/>
      <c r="AK14" s="1063"/>
      <c r="AL14" s="1064"/>
      <c r="AM14" s="1064"/>
      <c r="AN14" s="1064"/>
      <c r="AO14" s="1064"/>
      <c r="AP14" s="1064"/>
      <c r="AQ14" s="1064"/>
      <c r="AR14" s="1064"/>
      <c r="AS14" s="1064"/>
      <c r="AT14" s="1064"/>
      <c r="AU14" s="1061"/>
      <c r="AV14" s="1061"/>
      <c r="AW14" s="1061"/>
      <c r="AX14" s="1061"/>
      <c r="AY14" s="1062"/>
      <c r="AZ14" s="234"/>
      <c r="BA14" s="234"/>
      <c r="BB14" s="234"/>
      <c r="BC14" s="234"/>
      <c r="BD14" s="234"/>
      <c r="BE14" s="235"/>
      <c r="BF14" s="235"/>
      <c r="BG14" s="235"/>
      <c r="BH14" s="235"/>
      <c r="BI14" s="235"/>
      <c r="BJ14" s="235"/>
      <c r="BK14" s="235"/>
      <c r="BL14" s="235"/>
      <c r="BM14" s="235"/>
      <c r="BN14" s="235"/>
      <c r="BO14" s="235"/>
      <c r="BP14" s="235"/>
      <c r="BQ14" s="240">
        <v>8</v>
      </c>
      <c r="BR14" s="241"/>
      <c r="BS14" s="973" t="s">
        <v>617</v>
      </c>
      <c r="BT14" s="974"/>
      <c r="BU14" s="974"/>
      <c r="BV14" s="974"/>
      <c r="BW14" s="974"/>
      <c r="BX14" s="974"/>
      <c r="BY14" s="974"/>
      <c r="BZ14" s="974"/>
      <c r="CA14" s="974"/>
      <c r="CB14" s="974"/>
      <c r="CC14" s="974"/>
      <c r="CD14" s="974"/>
      <c r="CE14" s="974"/>
      <c r="CF14" s="974"/>
      <c r="CG14" s="995"/>
      <c r="CH14" s="970">
        <v>2</v>
      </c>
      <c r="CI14" s="971"/>
      <c r="CJ14" s="971"/>
      <c r="CK14" s="971"/>
      <c r="CL14" s="972"/>
      <c r="CM14" s="970">
        <v>157</v>
      </c>
      <c r="CN14" s="971"/>
      <c r="CO14" s="971"/>
      <c r="CP14" s="971"/>
      <c r="CQ14" s="972"/>
      <c r="CR14" s="970">
        <v>100</v>
      </c>
      <c r="CS14" s="971"/>
      <c r="CT14" s="971"/>
      <c r="CU14" s="971"/>
      <c r="CV14" s="972"/>
      <c r="CW14" s="970">
        <v>10</v>
      </c>
      <c r="CX14" s="971"/>
      <c r="CY14" s="971"/>
      <c r="CZ14" s="971"/>
      <c r="DA14" s="972"/>
      <c r="DB14" s="970"/>
      <c r="DC14" s="971"/>
      <c r="DD14" s="971"/>
      <c r="DE14" s="971"/>
      <c r="DF14" s="972"/>
      <c r="DG14" s="970"/>
      <c r="DH14" s="971"/>
      <c r="DI14" s="971"/>
      <c r="DJ14" s="971"/>
      <c r="DK14" s="972"/>
      <c r="DL14" s="970"/>
      <c r="DM14" s="971"/>
      <c r="DN14" s="971"/>
      <c r="DO14" s="971"/>
      <c r="DP14" s="972"/>
      <c r="DQ14" s="970"/>
      <c r="DR14" s="971"/>
      <c r="DS14" s="971"/>
      <c r="DT14" s="971"/>
      <c r="DU14" s="972"/>
      <c r="DV14" s="973"/>
      <c r="DW14" s="974"/>
      <c r="DX14" s="974"/>
      <c r="DY14" s="974"/>
      <c r="DZ14" s="975"/>
      <c r="EA14" s="236"/>
    </row>
    <row r="15" spans="1:131" s="237" customFormat="1" ht="26.25" customHeight="1" x14ac:dyDescent="0.15">
      <c r="A15" s="240">
        <v>9</v>
      </c>
      <c r="B15" s="1014"/>
      <c r="C15" s="1015"/>
      <c r="D15" s="1015"/>
      <c r="E15" s="1015"/>
      <c r="F15" s="1015"/>
      <c r="G15" s="1015"/>
      <c r="H15" s="1015"/>
      <c r="I15" s="1015"/>
      <c r="J15" s="1015"/>
      <c r="K15" s="1015"/>
      <c r="L15" s="1015"/>
      <c r="M15" s="1015"/>
      <c r="N15" s="1015"/>
      <c r="O15" s="1015"/>
      <c r="P15" s="1016"/>
      <c r="Q15" s="1020"/>
      <c r="R15" s="1021"/>
      <c r="S15" s="1021"/>
      <c r="T15" s="1021"/>
      <c r="U15" s="1021"/>
      <c r="V15" s="1021"/>
      <c r="W15" s="1021"/>
      <c r="X15" s="1021"/>
      <c r="Y15" s="1021"/>
      <c r="Z15" s="1021"/>
      <c r="AA15" s="1021"/>
      <c r="AB15" s="1021"/>
      <c r="AC15" s="1021"/>
      <c r="AD15" s="1021"/>
      <c r="AE15" s="1022"/>
      <c r="AF15" s="998"/>
      <c r="AG15" s="999"/>
      <c r="AH15" s="999"/>
      <c r="AI15" s="999"/>
      <c r="AJ15" s="1000"/>
      <c r="AK15" s="1063"/>
      <c r="AL15" s="1064"/>
      <c r="AM15" s="1064"/>
      <c r="AN15" s="1064"/>
      <c r="AO15" s="1064"/>
      <c r="AP15" s="1064"/>
      <c r="AQ15" s="1064"/>
      <c r="AR15" s="1064"/>
      <c r="AS15" s="1064"/>
      <c r="AT15" s="1064"/>
      <c r="AU15" s="1061"/>
      <c r="AV15" s="1061"/>
      <c r="AW15" s="1061"/>
      <c r="AX15" s="1061"/>
      <c r="AY15" s="1062"/>
      <c r="AZ15" s="234"/>
      <c r="BA15" s="234"/>
      <c r="BB15" s="234"/>
      <c r="BC15" s="234"/>
      <c r="BD15" s="234"/>
      <c r="BE15" s="235"/>
      <c r="BF15" s="235"/>
      <c r="BG15" s="235"/>
      <c r="BH15" s="235"/>
      <c r="BI15" s="235"/>
      <c r="BJ15" s="235"/>
      <c r="BK15" s="235"/>
      <c r="BL15" s="235"/>
      <c r="BM15" s="235"/>
      <c r="BN15" s="235"/>
      <c r="BO15" s="235"/>
      <c r="BP15" s="235"/>
      <c r="BQ15" s="240">
        <v>9</v>
      </c>
      <c r="BR15" s="241"/>
      <c r="BS15" s="973" t="s">
        <v>618</v>
      </c>
      <c r="BT15" s="974"/>
      <c r="BU15" s="974"/>
      <c r="BV15" s="974"/>
      <c r="BW15" s="974"/>
      <c r="BX15" s="974"/>
      <c r="BY15" s="974"/>
      <c r="BZ15" s="974"/>
      <c r="CA15" s="974"/>
      <c r="CB15" s="974"/>
      <c r="CC15" s="974"/>
      <c r="CD15" s="974"/>
      <c r="CE15" s="974"/>
      <c r="CF15" s="974"/>
      <c r="CG15" s="995"/>
      <c r="CH15" s="970">
        <v>-5</v>
      </c>
      <c r="CI15" s="971"/>
      <c r="CJ15" s="971"/>
      <c r="CK15" s="971"/>
      <c r="CL15" s="972"/>
      <c r="CM15" s="970">
        <v>74</v>
      </c>
      <c r="CN15" s="971"/>
      <c r="CO15" s="971"/>
      <c r="CP15" s="971"/>
      <c r="CQ15" s="972"/>
      <c r="CR15" s="970">
        <v>1</v>
      </c>
      <c r="CS15" s="971"/>
      <c r="CT15" s="971"/>
      <c r="CU15" s="971"/>
      <c r="CV15" s="972"/>
      <c r="CW15" s="970" t="s">
        <v>601</v>
      </c>
      <c r="CX15" s="971"/>
      <c r="CY15" s="971"/>
      <c r="CZ15" s="971"/>
      <c r="DA15" s="972"/>
      <c r="DB15" s="970"/>
      <c r="DC15" s="971"/>
      <c r="DD15" s="971"/>
      <c r="DE15" s="971"/>
      <c r="DF15" s="972"/>
      <c r="DG15" s="970"/>
      <c r="DH15" s="971"/>
      <c r="DI15" s="971"/>
      <c r="DJ15" s="971"/>
      <c r="DK15" s="972"/>
      <c r="DL15" s="970"/>
      <c r="DM15" s="971"/>
      <c r="DN15" s="971"/>
      <c r="DO15" s="971"/>
      <c r="DP15" s="972"/>
      <c r="DQ15" s="970"/>
      <c r="DR15" s="971"/>
      <c r="DS15" s="971"/>
      <c r="DT15" s="971"/>
      <c r="DU15" s="972"/>
      <c r="DV15" s="973"/>
      <c r="DW15" s="974"/>
      <c r="DX15" s="974"/>
      <c r="DY15" s="974"/>
      <c r="DZ15" s="975"/>
      <c r="EA15" s="236"/>
    </row>
    <row r="16" spans="1:131" s="237" customFormat="1" ht="26.25" customHeight="1" x14ac:dyDescent="0.15">
      <c r="A16" s="240">
        <v>10</v>
      </c>
      <c r="B16" s="1014"/>
      <c r="C16" s="1015"/>
      <c r="D16" s="1015"/>
      <c r="E16" s="1015"/>
      <c r="F16" s="1015"/>
      <c r="G16" s="1015"/>
      <c r="H16" s="1015"/>
      <c r="I16" s="1015"/>
      <c r="J16" s="1015"/>
      <c r="K16" s="1015"/>
      <c r="L16" s="1015"/>
      <c r="M16" s="1015"/>
      <c r="N16" s="1015"/>
      <c r="O16" s="1015"/>
      <c r="P16" s="1016"/>
      <c r="Q16" s="1020"/>
      <c r="R16" s="1021"/>
      <c r="S16" s="1021"/>
      <c r="T16" s="1021"/>
      <c r="U16" s="1021"/>
      <c r="V16" s="1021"/>
      <c r="W16" s="1021"/>
      <c r="X16" s="1021"/>
      <c r="Y16" s="1021"/>
      <c r="Z16" s="1021"/>
      <c r="AA16" s="1021"/>
      <c r="AB16" s="1021"/>
      <c r="AC16" s="1021"/>
      <c r="AD16" s="1021"/>
      <c r="AE16" s="1022"/>
      <c r="AF16" s="998"/>
      <c r="AG16" s="999"/>
      <c r="AH16" s="999"/>
      <c r="AI16" s="999"/>
      <c r="AJ16" s="1000"/>
      <c r="AK16" s="1063"/>
      <c r="AL16" s="1064"/>
      <c r="AM16" s="1064"/>
      <c r="AN16" s="1064"/>
      <c r="AO16" s="1064"/>
      <c r="AP16" s="1064"/>
      <c r="AQ16" s="1064"/>
      <c r="AR16" s="1064"/>
      <c r="AS16" s="1064"/>
      <c r="AT16" s="1064"/>
      <c r="AU16" s="1061"/>
      <c r="AV16" s="1061"/>
      <c r="AW16" s="1061"/>
      <c r="AX16" s="1061"/>
      <c r="AY16" s="1062"/>
      <c r="AZ16" s="234"/>
      <c r="BA16" s="234"/>
      <c r="BB16" s="234"/>
      <c r="BC16" s="234"/>
      <c r="BD16" s="234"/>
      <c r="BE16" s="235"/>
      <c r="BF16" s="235"/>
      <c r="BG16" s="235"/>
      <c r="BH16" s="235"/>
      <c r="BI16" s="235"/>
      <c r="BJ16" s="235"/>
      <c r="BK16" s="235"/>
      <c r="BL16" s="235"/>
      <c r="BM16" s="235"/>
      <c r="BN16" s="235"/>
      <c r="BO16" s="235"/>
      <c r="BP16" s="235"/>
      <c r="BQ16" s="240">
        <v>10</v>
      </c>
      <c r="BR16" s="241"/>
      <c r="BS16" s="973" t="s">
        <v>619</v>
      </c>
      <c r="BT16" s="974"/>
      <c r="BU16" s="974"/>
      <c r="BV16" s="974"/>
      <c r="BW16" s="974"/>
      <c r="BX16" s="974"/>
      <c r="BY16" s="974"/>
      <c r="BZ16" s="974"/>
      <c r="CA16" s="974"/>
      <c r="CB16" s="974"/>
      <c r="CC16" s="974"/>
      <c r="CD16" s="974"/>
      <c r="CE16" s="974"/>
      <c r="CF16" s="974"/>
      <c r="CG16" s="995"/>
      <c r="CH16" s="970">
        <v>-2</v>
      </c>
      <c r="CI16" s="971"/>
      <c r="CJ16" s="971"/>
      <c r="CK16" s="971"/>
      <c r="CL16" s="972"/>
      <c r="CM16" s="970">
        <v>28</v>
      </c>
      <c r="CN16" s="971"/>
      <c r="CO16" s="971"/>
      <c r="CP16" s="971"/>
      <c r="CQ16" s="972"/>
      <c r="CR16" s="970">
        <v>5</v>
      </c>
      <c r="CS16" s="971"/>
      <c r="CT16" s="971"/>
      <c r="CU16" s="971"/>
      <c r="CV16" s="972"/>
      <c r="CW16" s="970" t="s">
        <v>601</v>
      </c>
      <c r="CX16" s="971"/>
      <c r="CY16" s="971"/>
      <c r="CZ16" s="971"/>
      <c r="DA16" s="972"/>
      <c r="DB16" s="970"/>
      <c r="DC16" s="971"/>
      <c r="DD16" s="971"/>
      <c r="DE16" s="971"/>
      <c r="DF16" s="972"/>
      <c r="DG16" s="970"/>
      <c r="DH16" s="971"/>
      <c r="DI16" s="971"/>
      <c r="DJ16" s="971"/>
      <c r="DK16" s="972"/>
      <c r="DL16" s="970"/>
      <c r="DM16" s="971"/>
      <c r="DN16" s="971"/>
      <c r="DO16" s="971"/>
      <c r="DP16" s="972"/>
      <c r="DQ16" s="970"/>
      <c r="DR16" s="971"/>
      <c r="DS16" s="971"/>
      <c r="DT16" s="971"/>
      <c r="DU16" s="972"/>
      <c r="DV16" s="973"/>
      <c r="DW16" s="974"/>
      <c r="DX16" s="974"/>
      <c r="DY16" s="974"/>
      <c r="DZ16" s="975"/>
      <c r="EA16" s="236"/>
    </row>
    <row r="17" spans="1:131" s="237" customFormat="1" ht="26.25" customHeight="1" x14ac:dyDescent="0.15">
      <c r="A17" s="240">
        <v>11</v>
      </c>
      <c r="B17" s="1014"/>
      <c r="C17" s="1015"/>
      <c r="D17" s="1015"/>
      <c r="E17" s="1015"/>
      <c r="F17" s="1015"/>
      <c r="G17" s="1015"/>
      <c r="H17" s="1015"/>
      <c r="I17" s="1015"/>
      <c r="J17" s="1015"/>
      <c r="K17" s="1015"/>
      <c r="L17" s="1015"/>
      <c r="M17" s="1015"/>
      <c r="N17" s="1015"/>
      <c r="O17" s="1015"/>
      <c r="P17" s="1016"/>
      <c r="Q17" s="1020"/>
      <c r="R17" s="1021"/>
      <c r="S17" s="1021"/>
      <c r="T17" s="1021"/>
      <c r="U17" s="1021"/>
      <c r="V17" s="1021"/>
      <c r="W17" s="1021"/>
      <c r="X17" s="1021"/>
      <c r="Y17" s="1021"/>
      <c r="Z17" s="1021"/>
      <c r="AA17" s="1021"/>
      <c r="AB17" s="1021"/>
      <c r="AC17" s="1021"/>
      <c r="AD17" s="1021"/>
      <c r="AE17" s="1022"/>
      <c r="AF17" s="998"/>
      <c r="AG17" s="999"/>
      <c r="AH17" s="999"/>
      <c r="AI17" s="999"/>
      <c r="AJ17" s="1000"/>
      <c r="AK17" s="1063"/>
      <c r="AL17" s="1064"/>
      <c r="AM17" s="1064"/>
      <c r="AN17" s="1064"/>
      <c r="AO17" s="1064"/>
      <c r="AP17" s="1064"/>
      <c r="AQ17" s="1064"/>
      <c r="AR17" s="1064"/>
      <c r="AS17" s="1064"/>
      <c r="AT17" s="1064"/>
      <c r="AU17" s="1061"/>
      <c r="AV17" s="1061"/>
      <c r="AW17" s="1061"/>
      <c r="AX17" s="1061"/>
      <c r="AY17" s="1062"/>
      <c r="AZ17" s="234"/>
      <c r="BA17" s="234"/>
      <c r="BB17" s="234"/>
      <c r="BC17" s="234"/>
      <c r="BD17" s="234"/>
      <c r="BE17" s="235"/>
      <c r="BF17" s="235"/>
      <c r="BG17" s="235"/>
      <c r="BH17" s="235"/>
      <c r="BI17" s="235"/>
      <c r="BJ17" s="235"/>
      <c r="BK17" s="235"/>
      <c r="BL17" s="235"/>
      <c r="BM17" s="235"/>
      <c r="BN17" s="235"/>
      <c r="BO17" s="235"/>
      <c r="BP17" s="235"/>
      <c r="BQ17" s="240">
        <v>11</v>
      </c>
      <c r="BR17" s="241"/>
      <c r="BS17" s="973" t="s">
        <v>620</v>
      </c>
      <c r="BT17" s="974"/>
      <c r="BU17" s="974"/>
      <c r="BV17" s="974"/>
      <c r="BW17" s="974"/>
      <c r="BX17" s="974"/>
      <c r="BY17" s="974"/>
      <c r="BZ17" s="974"/>
      <c r="CA17" s="974"/>
      <c r="CB17" s="974"/>
      <c r="CC17" s="974"/>
      <c r="CD17" s="974"/>
      <c r="CE17" s="974"/>
      <c r="CF17" s="974"/>
      <c r="CG17" s="995"/>
      <c r="CH17" s="970">
        <v>0</v>
      </c>
      <c r="CI17" s="971"/>
      <c r="CJ17" s="971"/>
      <c r="CK17" s="971"/>
      <c r="CL17" s="972"/>
      <c r="CM17" s="970">
        <v>11</v>
      </c>
      <c r="CN17" s="971"/>
      <c r="CO17" s="971"/>
      <c r="CP17" s="971"/>
      <c r="CQ17" s="972"/>
      <c r="CR17" s="970">
        <v>3</v>
      </c>
      <c r="CS17" s="971"/>
      <c r="CT17" s="971"/>
      <c r="CU17" s="971"/>
      <c r="CV17" s="972"/>
      <c r="CW17" s="970" t="s">
        <v>601</v>
      </c>
      <c r="CX17" s="971"/>
      <c r="CY17" s="971"/>
      <c r="CZ17" s="971"/>
      <c r="DA17" s="972"/>
      <c r="DB17" s="970"/>
      <c r="DC17" s="971"/>
      <c r="DD17" s="971"/>
      <c r="DE17" s="971"/>
      <c r="DF17" s="972"/>
      <c r="DG17" s="970"/>
      <c r="DH17" s="971"/>
      <c r="DI17" s="971"/>
      <c r="DJ17" s="971"/>
      <c r="DK17" s="972"/>
      <c r="DL17" s="970"/>
      <c r="DM17" s="971"/>
      <c r="DN17" s="971"/>
      <c r="DO17" s="971"/>
      <c r="DP17" s="972"/>
      <c r="DQ17" s="970"/>
      <c r="DR17" s="971"/>
      <c r="DS17" s="971"/>
      <c r="DT17" s="971"/>
      <c r="DU17" s="972"/>
      <c r="DV17" s="973"/>
      <c r="DW17" s="974"/>
      <c r="DX17" s="974"/>
      <c r="DY17" s="974"/>
      <c r="DZ17" s="975"/>
      <c r="EA17" s="236"/>
    </row>
    <row r="18" spans="1:131" s="237" customFormat="1" ht="26.25" customHeight="1" x14ac:dyDescent="0.15">
      <c r="A18" s="240">
        <v>12</v>
      </c>
      <c r="B18" s="1014"/>
      <c r="C18" s="1015"/>
      <c r="D18" s="1015"/>
      <c r="E18" s="1015"/>
      <c r="F18" s="1015"/>
      <c r="G18" s="1015"/>
      <c r="H18" s="1015"/>
      <c r="I18" s="1015"/>
      <c r="J18" s="1015"/>
      <c r="K18" s="1015"/>
      <c r="L18" s="1015"/>
      <c r="M18" s="1015"/>
      <c r="N18" s="1015"/>
      <c r="O18" s="1015"/>
      <c r="P18" s="1016"/>
      <c r="Q18" s="1020"/>
      <c r="R18" s="1021"/>
      <c r="S18" s="1021"/>
      <c r="T18" s="1021"/>
      <c r="U18" s="1021"/>
      <c r="V18" s="1021"/>
      <c r="W18" s="1021"/>
      <c r="X18" s="1021"/>
      <c r="Y18" s="1021"/>
      <c r="Z18" s="1021"/>
      <c r="AA18" s="1021"/>
      <c r="AB18" s="1021"/>
      <c r="AC18" s="1021"/>
      <c r="AD18" s="1021"/>
      <c r="AE18" s="1022"/>
      <c r="AF18" s="998"/>
      <c r="AG18" s="999"/>
      <c r="AH18" s="999"/>
      <c r="AI18" s="999"/>
      <c r="AJ18" s="1000"/>
      <c r="AK18" s="1063"/>
      <c r="AL18" s="1064"/>
      <c r="AM18" s="1064"/>
      <c r="AN18" s="1064"/>
      <c r="AO18" s="1064"/>
      <c r="AP18" s="1064"/>
      <c r="AQ18" s="1064"/>
      <c r="AR18" s="1064"/>
      <c r="AS18" s="1064"/>
      <c r="AT18" s="1064"/>
      <c r="AU18" s="1061"/>
      <c r="AV18" s="1061"/>
      <c r="AW18" s="1061"/>
      <c r="AX18" s="1061"/>
      <c r="AY18" s="1062"/>
      <c r="AZ18" s="234"/>
      <c r="BA18" s="234"/>
      <c r="BB18" s="234"/>
      <c r="BC18" s="234"/>
      <c r="BD18" s="234"/>
      <c r="BE18" s="235"/>
      <c r="BF18" s="235"/>
      <c r="BG18" s="235"/>
      <c r="BH18" s="235"/>
      <c r="BI18" s="235"/>
      <c r="BJ18" s="235"/>
      <c r="BK18" s="235"/>
      <c r="BL18" s="235"/>
      <c r="BM18" s="235"/>
      <c r="BN18" s="235"/>
      <c r="BO18" s="235"/>
      <c r="BP18" s="235"/>
      <c r="BQ18" s="240">
        <v>12</v>
      </c>
      <c r="BR18" s="241"/>
      <c r="BS18" s="973" t="s">
        <v>621</v>
      </c>
      <c r="BT18" s="974"/>
      <c r="BU18" s="974"/>
      <c r="BV18" s="974"/>
      <c r="BW18" s="974"/>
      <c r="BX18" s="974"/>
      <c r="BY18" s="974"/>
      <c r="BZ18" s="974"/>
      <c r="CA18" s="974"/>
      <c r="CB18" s="974"/>
      <c r="CC18" s="974"/>
      <c r="CD18" s="974"/>
      <c r="CE18" s="974"/>
      <c r="CF18" s="974"/>
      <c r="CG18" s="995"/>
      <c r="CH18" s="970">
        <v>29</v>
      </c>
      <c r="CI18" s="971"/>
      <c r="CJ18" s="971"/>
      <c r="CK18" s="971"/>
      <c r="CL18" s="972"/>
      <c r="CM18" s="970">
        <v>29</v>
      </c>
      <c r="CN18" s="971"/>
      <c r="CO18" s="971"/>
      <c r="CP18" s="971"/>
      <c r="CQ18" s="972"/>
      <c r="CR18" s="970">
        <v>5</v>
      </c>
      <c r="CS18" s="971"/>
      <c r="CT18" s="971"/>
      <c r="CU18" s="971"/>
      <c r="CV18" s="972"/>
      <c r="CW18" s="970" t="s">
        <v>601</v>
      </c>
      <c r="CX18" s="971"/>
      <c r="CY18" s="971"/>
      <c r="CZ18" s="971"/>
      <c r="DA18" s="972"/>
      <c r="DB18" s="970"/>
      <c r="DC18" s="971"/>
      <c r="DD18" s="971"/>
      <c r="DE18" s="971"/>
      <c r="DF18" s="972"/>
      <c r="DG18" s="970"/>
      <c r="DH18" s="971"/>
      <c r="DI18" s="971"/>
      <c r="DJ18" s="971"/>
      <c r="DK18" s="972"/>
      <c r="DL18" s="970"/>
      <c r="DM18" s="971"/>
      <c r="DN18" s="971"/>
      <c r="DO18" s="971"/>
      <c r="DP18" s="972"/>
      <c r="DQ18" s="970"/>
      <c r="DR18" s="971"/>
      <c r="DS18" s="971"/>
      <c r="DT18" s="971"/>
      <c r="DU18" s="972"/>
      <c r="DV18" s="973"/>
      <c r="DW18" s="974"/>
      <c r="DX18" s="974"/>
      <c r="DY18" s="974"/>
      <c r="DZ18" s="975"/>
      <c r="EA18" s="236"/>
    </row>
    <row r="19" spans="1:131" s="237" customFormat="1" ht="26.25" customHeight="1" x14ac:dyDescent="0.15">
      <c r="A19" s="240">
        <v>13</v>
      </c>
      <c r="B19" s="1014"/>
      <c r="C19" s="1015"/>
      <c r="D19" s="1015"/>
      <c r="E19" s="1015"/>
      <c r="F19" s="1015"/>
      <c r="G19" s="1015"/>
      <c r="H19" s="1015"/>
      <c r="I19" s="1015"/>
      <c r="J19" s="1015"/>
      <c r="K19" s="1015"/>
      <c r="L19" s="1015"/>
      <c r="M19" s="1015"/>
      <c r="N19" s="1015"/>
      <c r="O19" s="1015"/>
      <c r="P19" s="1016"/>
      <c r="Q19" s="1020"/>
      <c r="R19" s="1021"/>
      <c r="S19" s="1021"/>
      <c r="T19" s="1021"/>
      <c r="U19" s="1021"/>
      <c r="V19" s="1021"/>
      <c r="W19" s="1021"/>
      <c r="X19" s="1021"/>
      <c r="Y19" s="1021"/>
      <c r="Z19" s="1021"/>
      <c r="AA19" s="1021"/>
      <c r="AB19" s="1021"/>
      <c r="AC19" s="1021"/>
      <c r="AD19" s="1021"/>
      <c r="AE19" s="1022"/>
      <c r="AF19" s="998"/>
      <c r="AG19" s="999"/>
      <c r="AH19" s="999"/>
      <c r="AI19" s="999"/>
      <c r="AJ19" s="1000"/>
      <c r="AK19" s="1063"/>
      <c r="AL19" s="1064"/>
      <c r="AM19" s="1064"/>
      <c r="AN19" s="1064"/>
      <c r="AO19" s="1064"/>
      <c r="AP19" s="1064"/>
      <c r="AQ19" s="1064"/>
      <c r="AR19" s="1064"/>
      <c r="AS19" s="1064"/>
      <c r="AT19" s="1064"/>
      <c r="AU19" s="1061"/>
      <c r="AV19" s="1061"/>
      <c r="AW19" s="1061"/>
      <c r="AX19" s="1061"/>
      <c r="AY19" s="1062"/>
      <c r="AZ19" s="234"/>
      <c r="BA19" s="234"/>
      <c r="BB19" s="234"/>
      <c r="BC19" s="234"/>
      <c r="BD19" s="234"/>
      <c r="BE19" s="235"/>
      <c r="BF19" s="235"/>
      <c r="BG19" s="235"/>
      <c r="BH19" s="235"/>
      <c r="BI19" s="235"/>
      <c r="BJ19" s="235"/>
      <c r="BK19" s="235"/>
      <c r="BL19" s="235"/>
      <c r="BM19" s="235"/>
      <c r="BN19" s="235"/>
      <c r="BO19" s="235"/>
      <c r="BP19" s="235"/>
      <c r="BQ19" s="240">
        <v>13</v>
      </c>
      <c r="BR19" s="241"/>
      <c r="BS19" s="973" t="s">
        <v>622</v>
      </c>
      <c r="BT19" s="974"/>
      <c r="BU19" s="974"/>
      <c r="BV19" s="974"/>
      <c r="BW19" s="974"/>
      <c r="BX19" s="974"/>
      <c r="BY19" s="974"/>
      <c r="BZ19" s="974"/>
      <c r="CA19" s="974"/>
      <c r="CB19" s="974"/>
      <c r="CC19" s="974"/>
      <c r="CD19" s="974"/>
      <c r="CE19" s="974"/>
      <c r="CF19" s="974"/>
      <c r="CG19" s="995"/>
      <c r="CH19" s="970">
        <v>0</v>
      </c>
      <c r="CI19" s="971"/>
      <c r="CJ19" s="971"/>
      <c r="CK19" s="971"/>
      <c r="CL19" s="972"/>
      <c r="CM19" s="970">
        <v>140</v>
      </c>
      <c r="CN19" s="971"/>
      <c r="CO19" s="971"/>
      <c r="CP19" s="971"/>
      <c r="CQ19" s="972"/>
      <c r="CR19" s="970">
        <v>68</v>
      </c>
      <c r="CS19" s="971"/>
      <c r="CT19" s="971"/>
      <c r="CU19" s="971"/>
      <c r="CV19" s="972"/>
      <c r="CW19" s="970">
        <v>0</v>
      </c>
      <c r="CX19" s="971"/>
      <c r="CY19" s="971"/>
      <c r="CZ19" s="971"/>
      <c r="DA19" s="972"/>
      <c r="DB19" s="970"/>
      <c r="DC19" s="971"/>
      <c r="DD19" s="971"/>
      <c r="DE19" s="971"/>
      <c r="DF19" s="972"/>
      <c r="DG19" s="970"/>
      <c r="DH19" s="971"/>
      <c r="DI19" s="971"/>
      <c r="DJ19" s="971"/>
      <c r="DK19" s="972"/>
      <c r="DL19" s="970"/>
      <c r="DM19" s="971"/>
      <c r="DN19" s="971"/>
      <c r="DO19" s="971"/>
      <c r="DP19" s="972"/>
      <c r="DQ19" s="970"/>
      <c r="DR19" s="971"/>
      <c r="DS19" s="971"/>
      <c r="DT19" s="971"/>
      <c r="DU19" s="972"/>
      <c r="DV19" s="973"/>
      <c r="DW19" s="974"/>
      <c r="DX19" s="974"/>
      <c r="DY19" s="974"/>
      <c r="DZ19" s="975"/>
      <c r="EA19" s="236"/>
    </row>
    <row r="20" spans="1:131" s="237" customFormat="1" ht="26.25" customHeight="1" x14ac:dyDescent="0.15">
      <c r="A20" s="240">
        <v>14</v>
      </c>
      <c r="B20" s="1014"/>
      <c r="C20" s="1015"/>
      <c r="D20" s="1015"/>
      <c r="E20" s="1015"/>
      <c r="F20" s="1015"/>
      <c r="G20" s="1015"/>
      <c r="H20" s="1015"/>
      <c r="I20" s="1015"/>
      <c r="J20" s="1015"/>
      <c r="K20" s="1015"/>
      <c r="L20" s="1015"/>
      <c r="M20" s="1015"/>
      <c r="N20" s="1015"/>
      <c r="O20" s="1015"/>
      <c r="P20" s="1016"/>
      <c r="Q20" s="1020"/>
      <c r="R20" s="1021"/>
      <c r="S20" s="1021"/>
      <c r="T20" s="1021"/>
      <c r="U20" s="1021"/>
      <c r="V20" s="1021"/>
      <c r="W20" s="1021"/>
      <c r="X20" s="1021"/>
      <c r="Y20" s="1021"/>
      <c r="Z20" s="1021"/>
      <c r="AA20" s="1021"/>
      <c r="AB20" s="1021"/>
      <c r="AC20" s="1021"/>
      <c r="AD20" s="1021"/>
      <c r="AE20" s="1022"/>
      <c r="AF20" s="998"/>
      <c r="AG20" s="999"/>
      <c r="AH20" s="999"/>
      <c r="AI20" s="999"/>
      <c r="AJ20" s="1000"/>
      <c r="AK20" s="1063"/>
      <c r="AL20" s="1064"/>
      <c r="AM20" s="1064"/>
      <c r="AN20" s="1064"/>
      <c r="AO20" s="1064"/>
      <c r="AP20" s="1064"/>
      <c r="AQ20" s="1064"/>
      <c r="AR20" s="1064"/>
      <c r="AS20" s="1064"/>
      <c r="AT20" s="1064"/>
      <c r="AU20" s="1061"/>
      <c r="AV20" s="1061"/>
      <c r="AW20" s="1061"/>
      <c r="AX20" s="1061"/>
      <c r="AY20" s="1062"/>
      <c r="AZ20" s="234"/>
      <c r="BA20" s="234"/>
      <c r="BB20" s="234"/>
      <c r="BC20" s="234"/>
      <c r="BD20" s="234"/>
      <c r="BE20" s="235"/>
      <c r="BF20" s="235"/>
      <c r="BG20" s="235"/>
      <c r="BH20" s="235"/>
      <c r="BI20" s="235"/>
      <c r="BJ20" s="235"/>
      <c r="BK20" s="235"/>
      <c r="BL20" s="235"/>
      <c r="BM20" s="235"/>
      <c r="BN20" s="235"/>
      <c r="BO20" s="235"/>
      <c r="BP20" s="235"/>
      <c r="BQ20" s="240">
        <v>14</v>
      </c>
      <c r="BR20" s="241"/>
      <c r="BS20" s="973" t="s">
        <v>623</v>
      </c>
      <c r="BT20" s="974"/>
      <c r="BU20" s="974"/>
      <c r="BV20" s="974"/>
      <c r="BW20" s="974"/>
      <c r="BX20" s="974"/>
      <c r="BY20" s="974"/>
      <c r="BZ20" s="974"/>
      <c r="CA20" s="974"/>
      <c r="CB20" s="974"/>
      <c r="CC20" s="974"/>
      <c r="CD20" s="974"/>
      <c r="CE20" s="974"/>
      <c r="CF20" s="974"/>
      <c r="CG20" s="995"/>
      <c r="CH20" s="970">
        <v>7</v>
      </c>
      <c r="CI20" s="971"/>
      <c r="CJ20" s="971"/>
      <c r="CK20" s="971"/>
      <c r="CL20" s="972"/>
      <c r="CM20" s="970">
        <v>237</v>
      </c>
      <c r="CN20" s="971"/>
      <c r="CO20" s="971"/>
      <c r="CP20" s="971"/>
      <c r="CQ20" s="972"/>
      <c r="CR20" s="970">
        <v>100</v>
      </c>
      <c r="CS20" s="971"/>
      <c r="CT20" s="971"/>
      <c r="CU20" s="971"/>
      <c r="CV20" s="972"/>
      <c r="CW20" s="970">
        <v>95</v>
      </c>
      <c r="CX20" s="971"/>
      <c r="CY20" s="971"/>
      <c r="CZ20" s="971"/>
      <c r="DA20" s="972"/>
      <c r="DB20" s="970"/>
      <c r="DC20" s="971"/>
      <c r="DD20" s="971"/>
      <c r="DE20" s="971"/>
      <c r="DF20" s="972"/>
      <c r="DG20" s="970"/>
      <c r="DH20" s="971"/>
      <c r="DI20" s="971"/>
      <c r="DJ20" s="971"/>
      <c r="DK20" s="972"/>
      <c r="DL20" s="970"/>
      <c r="DM20" s="971"/>
      <c r="DN20" s="971"/>
      <c r="DO20" s="971"/>
      <c r="DP20" s="972"/>
      <c r="DQ20" s="970"/>
      <c r="DR20" s="971"/>
      <c r="DS20" s="971"/>
      <c r="DT20" s="971"/>
      <c r="DU20" s="972"/>
      <c r="DV20" s="973"/>
      <c r="DW20" s="974"/>
      <c r="DX20" s="974"/>
      <c r="DY20" s="974"/>
      <c r="DZ20" s="975"/>
      <c r="EA20" s="236"/>
    </row>
    <row r="21" spans="1:131" s="237" customFormat="1" ht="26.25" customHeight="1" thickBot="1" x14ac:dyDescent="0.2">
      <c r="A21" s="240">
        <v>15</v>
      </c>
      <c r="B21" s="1014"/>
      <c r="C21" s="1015"/>
      <c r="D21" s="1015"/>
      <c r="E21" s="1015"/>
      <c r="F21" s="1015"/>
      <c r="G21" s="1015"/>
      <c r="H21" s="1015"/>
      <c r="I21" s="1015"/>
      <c r="J21" s="1015"/>
      <c r="K21" s="1015"/>
      <c r="L21" s="1015"/>
      <c r="M21" s="1015"/>
      <c r="N21" s="1015"/>
      <c r="O21" s="1015"/>
      <c r="P21" s="1016"/>
      <c r="Q21" s="1020"/>
      <c r="R21" s="1021"/>
      <c r="S21" s="1021"/>
      <c r="T21" s="1021"/>
      <c r="U21" s="1021"/>
      <c r="V21" s="1021"/>
      <c r="W21" s="1021"/>
      <c r="X21" s="1021"/>
      <c r="Y21" s="1021"/>
      <c r="Z21" s="1021"/>
      <c r="AA21" s="1021"/>
      <c r="AB21" s="1021"/>
      <c r="AC21" s="1021"/>
      <c r="AD21" s="1021"/>
      <c r="AE21" s="1022"/>
      <c r="AF21" s="998"/>
      <c r="AG21" s="999"/>
      <c r="AH21" s="999"/>
      <c r="AI21" s="999"/>
      <c r="AJ21" s="1000"/>
      <c r="AK21" s="1063"/>
      <c r="AL21" s="1064"/>
      <c r="AM21" s="1064"/>
      <c r="AN21" s="1064"/>
      <c r="AO21" s="1064"/>
      <c r="AP21" s="1064"/>
      <c r="AQ21" s="1064"/>
      <c r="AR21" s="1064"/>
      <c r="AS21" s="1064"/>
      <c r="AT21" s="1064"/>
      <c r="AU21" s="1061"/>
      <c r="AV21" s="1061"/>
      <c r="AW21" s="1061"/>
      <c r="AX21" s="1061"/>
      <c r="AY21" s="1062"/>
      <c r="AZ21" s="234"/>
      <c r="BA21" s="234"/>
      <c r="BB21" s="234"/>
      <c r="BC21" s="234"/>
      <c r="BD21" s="234"/>
      <c r="BE21" s="235"/>
      <c r="BF21" s="235"/>
      <c r="BG21" s="235"/>
      <c r="BH21" s="235"/>
      <c r="BI21" s="235"/>
      <c r="BJ21" s="235"/>
      <c r="BK21" s="235"/>
      <c r="BL21" s="235"/>
      <c r="BM21" s="235"/>
      <c r="BN21" s="235"/>
      <c r="BO21" s="235"/>
      <c r="BP21" s="235"/>
      <c r="BQ21" s="240">
        <v>15</v>
      </c>
      <c r="BR21" s="241"/>
      <c r="BS21" s="973" t="s">
        <v>624</v>
      </c>
      <c r="BT21" s="974"/>
      <c r="BU21" s="974"/>
      <c r="BV21" s="974"/>
      <c r="BW21" s="974"/>
      <c r="BX21" s="974"/>
      <c r="BY21" s="974"/>
      <c r="BZ21" s="974"/>
      <c r="CA21" s="974"/>
      <c r="CB21" s="974"/>
      <c r="CC21" s="974"/>
      <c r="CD21" s="974"/>
      <c r="CE21" s="974"/>
      <c r="CF21" s="974"/>
      <c r="CG21" s="995"/>
      <c r="CH21" s="970">
        <v>6</v>
      </c>
      <c r="CI21" s="971"/>
      <c r="CJ21" s="971"/>
      <c r="CK21" s="971"/>
      <c r="CL21" s="972"/>
      <c r="CM21" s="970">
        <v>218</v>
      </c>
      <c r="CN21" s="971"/>
      <c r="CO21" s="971"/>
      <c r="CP21" s="971"/>
      <c r="CQ21" s="972"/>
      <c r="CR21" s="970">
        <v>58</v>
      </c>
      <c r="CS21" s="971"/>
      <c r="CT21" s="971"/>
      <c r="CU21" s="971"/>
      <c r="CV21" s="972"/>
      <c r="CW21" s="970">
        <v>36</v>
      </c>
      <c r="CX21" s="971"/>
      <c r="CY21" s="971"/>
      <c r="CZ21" s="971"/>
      <c r="DA21" s="972"/>
      <c r="DB21" s="970"/>
      <c r="DC21" s="971"/>
      <c r="DD21" s="971"/>
      <c r="DE21" s="971"/>
      <c r="DF21" s="972"/>
      <c r="DG21" s="970"/>
      <c r="DH21" s="971"/>
      <c r="DI21" s="971"/>
      <c r="DJ21" s="971"/>
      <c r="DK21" s="972"/>
      <c r="DL21" s="970"/>
      <c r="DM21" s="971"/>
      <c r="DN21" s="971"/>
      <c r="DO21" s="971"/>
      <c r="DP21" s="972"/>
      <c r="DQ21" s="970"/>
      <c r="DR21" s="971"/>
      <c r="DS21" s="971"/>
      <c r="DT21" s="971"/>
      <c r="DU21" s="972"/>
      <c r="DV21" s="973"/>
      <c r="DW21" s="974"/>
      <c r="DX21" s="974"/>
      <c r="DY21" s="974"/>
      <c r="DZ21" s="975"/>
      <c r="EA21" s="236"/>
    </row>
    <row r="22" spans="1:131" s="237" customFormat="1" ht="26.25" customHeight="1" x14ac:dyDescent="0.15">
      <c r="A22" s="240">
        <v>16</v>
      </c>
      <c r="B22" s="1014"/>
      <c r="C22" s="1015"/>
      <c r="D22" s="1015"/>
      <c r="E22" s="1015"/>
      <c r="F22" s="1015"/>
      <c r="G22" s="1015"/>
      <c r="H22" s="1015"/>
      <c r="I22" s="1015"/>
      <c r="J22" s="1015"/>
      <c r="K22" s="1015"/>
      <c r="L22" s="1015"/>
      <c r="M22" s="1015"/>
      <c r="N22" s="1015"/>
      <c r="O22" s="1015"/>
      <c r="P22" s="1016"/>
      <c r="Q22" s="1058"/>
      <c r="R22" s="1059"/>
      <c r="S22" s="1059"/>
      <c r="T22" s="1059"/>
      <c r="U22" s="1059"/>
      <c r="V22" s="1059"/>
      <c r="W22" s="1059"/>
      <c r="X22" s="1059"/>
      <c r="Y22" s="1059"/>
      <c r="Z22" s="1059"/>
      <c r="AA22" s="1059"/>
      <c r="AB22" s="1059"/>
      <c r="AC22" s="1059"/>
      <c r="AD22" s="1059"/>
      <c r="AE22" s="1060"/>
      <c r="AF22" s="998"/>
      <c r="AG22" s="999"/>
      <c r="AH22" s="999"/>
      <c r="AI22" s="999"/>
      <c r="AJ22" s="1000"/>
      <c r="AK22" s="1054"/>
      <c r="AL22" s="1055"/>
      <c r="AM22" s="1055"/>
      <c r="AN22" s="1055"/>
      <c r="AO22" s="1055"/>
      <c r="AP22" s="1055"/>
      <c r="AQ22" s="1055"/>
      <c r="AR22" s="1055"/>
      <c r="AS22" s="1055"/>
      <c r="AT22" s="1055"/>
      <c r="AU22" s="1056"/>
      <c r="AV22" s="1056"/>
      <c r="AW22" s="1056"/>
      <c r="AX22" s="1056"/>
      <c r="AY22" s="1057"/>
      <c r="AZ22" s="1012" t="s">
        <v>395</v>
      </c>
      <c r="BA22" s="1012"/>
      <c r="BB22" s="1012"/>
      <c r="BC22" s="1012"/>
      <c r="BD22" s="1013"/>
      <c r="BE22" s="235"/>
      <c r="BF22" s="235"/>
      <c r="BG22" s="235"/>
      <c r="BH22" s="235"/>
      <c r="BI22" s="235"/>
      <c r="BJ22" s="235"/>
      <c r="BK22" s="235"/>
      <c r="BL22" s="235"/>
      <c r="BM22" s="235"/>
      <c r="BN22" s="235"/>
      <c r="BO22" s="235"/>
      <c r="BP22" s="235"/>
      <c r="BQ22" s="240">
        <v>16</v>
      </c>
      <c r="BR22" s="241"/>
      <c r="BS22" s="973" t="s">
        <v>625</v>
      </c>
      <c r="BT22" s="974"/>
      <c r="BU22" s="974"/>
      <c r="BV22" s="974"/>
      <c r="BW22" s="974"/>
      <c r="BX22" s="974"/>
      <c r="BY22" s="974"/>
      <c r="BZ22" s="974"/>
      <c r="CA22" s="974"/>
      <c r="CB22" s="974"/>
      <c r="CC22" s="974"/>
      <c r="CD22" s="974"/>
      <c r="CE22" s="974"/>
      <c r="CF22" s="974"/>
      <c r="CG22" s="995"/>
      <c r="CH22" s="970">
        <v>-7</v>
      </c>
      <c r="CI22" s="971"/>
      <c r="CJ22" s="971"/>
      <c r="CK22" s="971"/>
      <c r="CL22" s="972"/>
      <c r="CM22" s="970">
        <v>41</v>
      </c>
      <c r="CN22" s="971"/>
      <c r="CO22" s="971"/>
      <c r="CP22" s="971"/>
      <c r="CQ22" s="972"/>
      <c r="CR22" s="970">
        <v>30</v>
      </c>
      <c r="CS22" s="971"/>
      <c r="CT22" s="971"/>
      <c r="CU22" s="971"/>
      <c r="CV22" s="972"/>
      <c r="CW22" s="970"/>
      <c r="CX22" s="971"/>
      <c r="CY22" s="971"/>
      <c r="CZ22" s="971"/>
      <c r="DA22" s="972"/>
      <c r="DB22" s="970"/>
      <c r="DC22" s="971"/>
      <c r="DD22" s="971"/>
      <c r="DE22" s="971"/>
      <c r="DF22" s="972"/>
      <c r="DG22" s="970"/>
      <c r="DH22" s="971"/>
      <c r="DI22" s="971"/>
      <c r="DJ22" s="971"/>
      <c r="DK22" s="972"/>
      <c r="DL22" s="970"/>
      <c r="DM22" s="971"/>
      <c r="DN22" s="971"/>
      <c r="DO22" s="971"/>
      <c r="DP22" s="972"/>
      <c r="DQ22" s="970"/>
      <c r="DR22" s="971"/>
      <c r="DS22" s="971"/>
      <c r="DT22" s="971"/>
      <c r="DU22" s="972"/>
      <c r="DV22" s="973"/>
      <c r="DW22" s="974"/>
      <c r="DX22" s="974"/>
      <c r="DY22" s="974"/>
      <c r="DZ22" s="975"/>
      <c r="EA22" s="236"/>
    </row>
    <row r="23" spans="1:131" s="237" customFormat="1" ht="26.25" customHeight="1" thickBot="1" x14ac:dyDescent="0.2">
      <c r="A23" s="242" t="s">
        <v>396</v>
      </c>
      <c r="B23" s="915" t="s">
        <v>397</v>
      </c>
      <c r="C23" s="916"/>
      <c r="D23" s="916"/>
      <c r="E23" s="916"/>
      <c r="F23" s="916"/>
      <c r="G23" s="916"/>
      <c r="H23" s="916"/>
      <c r="I23" s="916"/>
      <c r="J23" s="916"/>
      <c r="K23" s="916"/>
      <c r="L23" s="916"/>
      <c r="M23" s="916"/>
      <c r="N23" s="916"/>
      <c r="O23" s="916"/>
      <c r="P23" s="926"/>
      <c r="Q23" s="1045">
        <v>154591</v>
      </c>
      <c r="R23" s="1046"/>
      <c r="S23" s="1046"/>
      <c r="T23" s="1046"/>
      <c r="U23" s="1046"/>
      <c r="V23" s="1046">
        <v>153178</v>
      </c>
      <c r="W23" s="1046"/>
      <c r="X23" s="1046"/>
      <c r="Y23" s="1046"/>
      <c r="Z23" s="1046"/>
      <c r="AA23" s="1046">
        <v>1413</v>
      </c>
      <c r="AB23" s="1046"/>
      <c r="AC23" s="1046"/>
      <c r="AD23" s="1046"/>
      <c r="AE23" s="1047"/>
      <c r="AF23" s="1048">
        <v>954</v>
      </c>
      <c r="AG23" s="1046"/>
      <c r="AH23" s="1046"/>
      <c r="AI23" s="1046"/>
      <c r="AJ23" s="1049"/>
      <c r="AK23" s="1050"/>
      <c r="AL23" s="1051"/>
      <c r="AM23" s="1051"/>
      <c r="AN23" s="1051"/>
      <c r="AO23" s="1051"/>
      <c r="AP23" s="1046">
        <f>SUM(AP7:AT22)</f>
        <v>135588</v>
      </c>
      <c r="AQ23" s="1046"/>
      <c r="AR23" s="1046"/>
      <c r="AS23" s="1046"/>
      <c r="AT23" s="1046"/>
      <c r="AU23" s="1052"/>
      <c r="AV23" s="1052"/>
      <c r="AW23" s="1052"/>
      <c r="AX23" s="1052"/>
      <c r="AY23" s="1053"/>
      <c r="AZ23" s="1042" t="s">
        <v>398</v>
      </c>
      <c r="BA23" s="1043"/>
      <c r="BB23" s="1043"/>
      <c r="BC23" s="1043"/>
      <c r="BD23" s="1044"/>
      <c r="BE23" s="235"/>
      <c r="BF23" s="235"/>
      <c r="BG23" s="235"/>
      <c r="BH23" s="235"/>
      <c r="BI23" s="235"/>
      <c r="BJ23" s="235"/>
      <c r="BK23" s="235"/>
      <c r="BL23" s="235"/>
      <c r="BM23" s="235"/>
      <c r="BN23" s="235"/>
      <c r="BO23" s="235"/>
      <c r="BP23" s="235"/>
      <c r="BQ23" s="240">
        <v>17</v>
      </c>
      <c r="BR23" s="241"/>
      <c r="BS23" s="973"/>
      <c r="BT23" s="974"/>
      <c r="BU23" s="974"/>
      <c r="BV23" s="974"/>
      <c r="BW23" s="974"/>
      <c r="BX23" s="974"/>
      <c r="BY23" s="974"/>
      <c r="BZ23" s="974"/>
      <c r="CA23" s="974"/>
      <c r="CB23" s="974"/>
      <c r="CC23" s="974"/>
      <c r="CD23" s="974"/>
      <c r="CE23" s="974"/>
      <c r="CF23" s="974"/>
      <c r="CG23" s="995"/>
      <c r="CH23" s="970"/>
      <c r="CI23" s="971"/>
      <c r="CJ23" s="971"/>
      <c r="CK23" s="971"/>
      <c r="CL23" s="972"/>
      <c r="CM23" s="970"/>
      <c r="CN23" s="971"/>
      <c r="CO23" s="971"/>
      <c r="CP23" s="971"/>
      <c r="CQ23" s="972"/>
      <c r="CR23" s="970"/>
      <c r="CS23" s="971"/>
      <c r="CT23" s="971"/>
      <c r="CU23" s="971"/>
      <c r="CV23" s="972"/>
      <c r="CW23" s="970"/>
      <c r="CX23" s="971"/>
      <c r="CY23" s="971"/>
      <c r="CZ23" s="971"/>
      <c r="DA23" s="972"/>
      <c r="DB23" s="970"/>
      <c r="DC23" s="971"/>
      <c r="DD23" s="971"/>
      <c r="DE23" s="971"/>
      <c r="DF23" s="972"/>
      <c r="DG23" s="970"/>
      <c r="DH23" s="971"/>
      <c r="DI23" s="971"/>
      <c r="DJ23" s="971"/>
      <c r="DK23" s="972"/>
      <c r="DL23" s="970"/>
      <c r="DM23" s="971"/>
      <c r="DN23" s="971"/>
      <c r="DO23" s="971"/>
      <c r="DP23" s="972"/>
      <c r="DQ23" s="970"/>
      <c r="DR23" s="971"/>
      <c r="DS23" s="971"/>
      <c r="DT23" s="971"/>
      <c r="DU23" s="972"/>
      <c r="DV23" s="973"/>
      <c r="DW23" s="974"/>
      <c r="DX23" s="974"/>
      <c r="DY23" s="974"/>
      <c r="DZ23" s="975"/>
      <c r="EA23" s="236"/>
    </row>
    <row r="24" spans="1:131" s="237" customFormat="1" ht="26.25" customHeight="1" x14ac:dyDescent="0.15">
      <c r="A24" s="1041" t="s">
        <v>399</v>
      </c>
      <c r="B24" s="1041"/>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1"/>
      <c r="AT24" s="1041"/>
      <c r="AU24" s="1041"/>
      <c r="AV24" s="1041"/>
      <c r="AW24" s="1041"/>
      <c r="AX24" s="1041"/>
      <c r="AY24" s="1041"/>
      <c r="AZ24" s="234"/>
      <c r="BA24" s="234"/>
      <c r="BB24" s="234"/>
      <c r="BC24" s="234"/>
      <c r="BD24" s="234"/>
      <c r="BE24" s="235"/>
      <c r="BF24" s="235"/>
      <c r="BG24" s="235"/>
      <c r="BH24" s="235"/>
      <c r="BI24" s="235"/>
      <c r="BJ24" s="235"/>
      <c r="BK24" s="235"/>
      <c r="BL24" s="235"/>
      <c r="BM24" s="235"/>
      <c r="BN24" s="235"/>
      <c r="BO24" s="235"/>
      <c r="BP24" s="235"/>
      <c r="BQ24" s="240">
        <v>18</v>
      </c>
      <c r="BR24" s="241"/>
      <c r="BS24" s="973"/>
      <c r="BT24" s="974"/>
      <c r="BU24" s="974"/>
      <c r="BV24" s="974"/>
      <c r="BW24" s="974"/>
      <c r="BX24" s="974"/>
      <c r="BY24" s="974"/>
      <c r="BZ24" s="974"/>
      <c r="CA24" s="974"/>
      <c r="CB24" s="974"/>
      <c r="CC24" s="974"/>
      <c r="CD24" s="974"/>
      <c r="CE24" s="974"/>
      <c r="CF24" s="974"/>
      <c r="CG24" s="995"/>
      <c r="CH24" s="970"/>
      <c r="CI24" s="971"/>
      <c r="CJ24" s="971"/>
      <c r="CK24" s="971"/>
      <c r="CL24" s="972"/>
      <c r="CM24" s="970"/>
      <c r="CN24" s="971"/>
      <c r="CO24" s="971"/>
      <c r="CP24" s="971"/>
      <c r="CQ24" s="972"/>
      <c r="CR24" s="970"/>
      <c r="CS24" s="971"/>
      <c r="CT24" s="971"/>
      <c r="CU24" s="971"/>
      <c r="CV24" s="972"/>
      <c r="CW24" s="970"/>
      <c r="CX24" s="971"/>
      <c r="CY24" s="971"/>
      <c r="CZ24" s="971"/>
      <c r="DA24" s="972"/>
      <c r="DB24" s="970"/>
      <c r="DC24" s="971"/>
      <c r="DD24" s="971"/>
      <c r="DE24" s="971"/>
      <c r="DF24" s="972"/>
      <c r="DG24" s="970"/>
      <c r="DH24" s="971"/>
      <c r="DI24" s="971"/>
      <c r="DJ24" s="971"/>
      <c r="DK24" s="972"/>
      <c r="DL24" s="970"/>
      <c r="DM24" s="971"/>
      <c r="DN24" s="971"/>
      <c r="DO24" s="971"/>
      <c r="DP24" s="972"/>
      <c r="DQ24" s="970"/>
      <c r="DR24" s="971"/>
      <c r="DS24" s="971"/>
      <c r="DT24" s="971"/>
      <c r="DU24" s="972"/>
      <c r="DV24" s="973"/>
      <c r="DW24" s="974"/>
      <c r="DX24" s="974"/>
      <c r="DY24" s="974"/>
      <c r="DZ24" s="975"/>
      <c r="EA24" s="236"/>
    </row>
    <row r="25" spans="1:131" ht="26.25" customHeight="1" thickBot="1" x14ac:dyDescent="0.2">
      <c r="A25" s="1040" t="s">
        <v>400</v>
      </c>
      <c r="B25" s="1040"/>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040"/>
      <c r="AN25" s="1040"/>
      <c r="AO25" s="1040"/>
      <c r="AP25" s="1040"/>
      <c r="AQ25" s="1040"/>
      <c r="AR25" s="1040"/>
      <c r="AS25" s="1040"/>
      <c r="AT25" s="1040"/>
      <c r="AU25" s="1040"/>
      <c r="AV25" s="1040"/>
      <c r="AW25" s="1040"/>
      <c r="AX25" s="1040"/>
      <c r="AY25" s="1040"/>
      <c r="AZ25" s="1040"/>
      <c r="BA25" s="1040"/>
      <c r="BB25" s="1040"/>
      <c r="BC25" s="1040"/>
      <c r="BD25" s="1040"/>
      <c r="BE25" s="1040"/>
      <c r="BF25" s="1040"/>
      <c r="BG25" s="1040"/>
      <c r="BH25" s="1040"/>
      <c r="BI25" s="1040"/>
      <c r="BJ25" s="234"/>
      <c r="BK25" s="234"/>
      <c r="BL25" s="234"/>
      <c r="BM25" s="234"/>
      <c r="BN25" s="234"/>
      <c r="BO25" s="243"/>
      <c r="BP25" s="243"/>
      <c r="BQ25" s="240">
        <v>19</v>
      </c>
      <c r="BR25" s="241"/>
      <c r="BS25" s="973"/>
      <c r="BT25" s="974"/>
      <c r="BU25" s="974"/>
      <c r="BV25" s="974"/>
      <c r="BW25" s="974"/>
      <c r="BX25" s="974"/>
      <c r="BY25" s="974"/>
      <c r="BZ25" s="974"/>
      <c r="CA25" s="974"/>
      <c r="CB25" s="974"/>
      <c r="CC25" s="974"/>
      <c r="CD25" s="974"/>
      <c r="CE25" s="974"/>
      <c r="CF25" s="974"/>
      <c r="CG25" s="995"/>
      <c r="CH25" s="970"/>
      <c r="CI25" s="971"/>
      <c r="CJ25" s="971"/>
      <c r="CK25" s="971"/>
      <c r="CL25" s="972"/>
      <c r="CM25" s="970"/>
      <c r="CN25" s="971"/>
      <c r="CO25" s="971"/>
      <c r="CP25" s="971"/>
      <c r="CQ25" s="972"/>
      <c r="CR25" s="970"/>
      <c r="CS25" s="971"/>
      <c r="CT25" s="971"/>
      <c r="CU25" s="971"/>
      <c r="CV25" s="972"/>
      <c r="CW25" s="970"/>
      <c r="CX25" s="971"/>
      <c r="CY25" s="971"/>
      <c r="CZ25" s="971"/>
      <c r="DA25" s="972"/>
      <c r="DB25" s="970"/>
      <c r="DC25" s="971"/>
      <c r="DD25" s="971"/>
      <c r="DE25" s="971"/>
      <c r="DF25" s="972"/>
      <c r="DG25" s="970"/>
      <c r="DH25" s="971"/>
      <c r="DI25" s="971"/>
      <c r="DJ25" s="971"/>
      <c r="DK25" s="972"/>
      <c r="DL25" s="970"/>
      <c r="DM25" s="971"/>
      <c r="DN25" s="971"/>
      <c r="DO25" s="971"/>
      <c r="DP25" s="972"/>
      <c r="DQ25" s="970"/>
      <c r="DR25" s="971"/>
      <c r="DS25" s="971"/>
      <c r="DT25" s="971"/>
      <c r="DU25" s="972"/>
      <c r="DV25" s="973"/>
      <c r="DW25" s="974"/>
      <c r="DX25" s="974"/>
      <c r="DY25" s="974"/>
      <c r="DZ25" s="975"/>
      <c r="EA25" s="231"/>
    </row>
    <row r="26" spans="1:131" ht="26.25" customHeight="1" x14ac:dyDescent="0.15">
      <c r="A26" s="976" t="s">
        <v>375</v>
      </c>
      <c r="B26" s="977"/>
      <c r="C26" s="977"/>
      <c r="D26" s="977"/>
      <c r="E26" s="977"/>
      <c r="F26" s="977"/>
      <c r="G26" s="977"/>
      <c r="H26" s="977"/>
      <c r="I26" s="977"/>
      <c r="J26" s="977"/>
      <c r="K26" s="977"/>
      <c r="L26" s="977"/>
      <c r="M26" s="977"/>
      <c r="N26" s="977"/>
      <c r="O26" s="977"/>
      <c r="P26" s="978"/>
      <c r="Q26" s="982" t="s">
        <v>401</v>
      </c>
      <c r="R26" s="983"/>
      <c r="S26" s="983"/>
      <c r="T26" s="983"/>
      <c r="U26" s="984"/>
      <c r="V26" s="982" t="s">
        <v>402</v>
      </c>
      <c r="W26" s="983"/>
      <c r="X26" s="983"/>
      <c r="Y26" s="983"/>
      <c r="Z26" s="984"/>
      <c r="AA26" s="982" t="s">
        <v>403</v>
      </c>
      <c r="AB26" s="983"/>
      <c r="AC26" s="983"/>
      <c r="AD26" s="983"/>
      <c r="AE26" s="983"/>
      <c r="AF26" s="1036" t="s">
        <v>404</v>
      </c>
      <c r="AG26" s="989"/>
      <c r="AH26" s="989"/>
      <c r="AI26" s="989"/>
      <c r="AJ26" s="1037"/>
      <c r="AK26" s="983" t="s">
        <v>405</v>
      </c>
      <c r="AL26" s="983"/>
      <c r="AM26" s="983"/>
      <c r="AN26" s="983"/>
      <c r="AO26" s="984"/>
      <c r="AP26" s="982" t="s">
        <v>406</v>
      </c>
      <c r="AQ26" s="983"/>
      <c r="AR26" s="983"/>
      <c r="AS26" s="983"/>
      <c r="AT26" s="984"/>
      <c r="AU26" s="982" t="s">
        <v>407</v>
      </c>
      <c r="AV26" s="983"/>
      <c r="AW26" s="983"/>
      <c r="AX26" s="983"/>
      <c r="AY26" s="984"/>
      <c r="AZ26" s="982" t="s">
        <v>408</v>
      </c>
      <c r="BA26" s="983"/>
      <c r="BB26" s="983"/>
      <c r="BC26" s="983"/>
      <c r="BD26" s="984"/>
      <c r="BE26" s="982" t="s">
        <v>382</v>
      </c>
      <c r="BF26" s="983"/>
      <c r="BG26" s="983"/>
      <c r="BH26" s="983"/>
      <c r="BI26" s="996"/>
      <c r="BJ26" s="234"/>
      <c r="BK26" s="234"/>
      <c r="BL26" s="234"/>
      <c r="BM26" s="234"/>
      <c r="BN26" s="234"/>
      <c r="BO26" s="243"/>
      <c r="BP26" s="243"/>
      <c r="BQ26" s="240">
        <v>20</v>
      </c>
      <c r="BR26" s="241"/>
      <c r="BS26" s="973"/>
      <c r="BT26" s="974"/>
      <c r="BU26" s="974"/>
      <c r="BV26" s="974"/>
      <c r="BW26" s="974"/>
      <c r="BX26" s="974"/>
      <c r="BY26" s="974"/>
      <c r="BZ26" s="974"/>
      <c r="CA26" s="974"/>
      <c r="CB26" s="974"/>
      <c r="CC26" s="974"/>
      <c r="CD26" s="974"/>
      <c r="CE26" s="974"/>
      <c r="CF26" s="974"/>
      <c r="CG26" s="995"/>
      <c r="CH26" s="970"/>
      <c r="CI26" s="971"/>
      <c r="CJ26" s="971"/>
      <c r="CK26" s="971"/>
      <c r="CL26" s="972"/>
      <c r="CM26" s="970"/>
      <c r="CN26" s="971"/>
      <c r="CO26" s="971"/>
      <c r="CP26" s="971"/>
      <c r="CQ26" s="972"/>
      <c r="CR26" s="970"/>
      <c r="CS26" s="971"/>
      <c r="CT26" s="971"/>
      <c r="CU26" s="971"/>
      <c r="CV26" s="972"/>
      <c r="CW26" s="970"/>
      <c r="CX26" s="971"/>
      <c r="CY26" s="971"/>
      <c r="CZ26" s="971"/>
      <c r="DA26" s="972"/>
      <c r="DB26" s="970"/>
      <c r="DC26" s="971"/>
      <c r="DD26" s="971"/>
      <c r="DE26" s="971"/>
      <c r="DF26" s="972"/>
      <c r="DG26" s="970"/>
      <c r="DH26" s="971"/>
      <c r="DI26" s="971"/>
      <c r="DJ26" s="971"/>
      <c r="DK26" s="972"/>
      <c r="DL26" s="970"/>
      <c r="DM26" s="971"/>
      <c r="DN26" s="971"/>
      <c r="DO26" s="971"/>
      <c r="DP26" s="972"/>
      <c r="DQ26" s="970"/>
      <c r="DR26" s="971"/>
      <c r="DS26" s="971"/>
      <c r="DT26" s="971"/>
      <c r="DU26" s="972"/>
      <c r="DV26" s="973"/>
      <c r="DW26" s="974"/>
      <c r="DX26" s="974"/>
      <c r="DY26" s="974"/>
      <c r="DZ26" s="975"/>
      <c r="EA26" s="231"/>
    </row>
    <row r="27" spans="1:131" ht="26.25" customHeight="1" thickBot="1" x14ac:dyDescent="0.2">
      <c r="A27" s="979"/>
      <c r="B27" s="980"/>
      <c r="C27" s="980"/>
      <c r="D27" s="980"/>
      <c r="E27" s="980"/>
      <c r="F27" s="980"/>
      <c r="G27" s="980"/>
      <c r="H27" s="980"/>
      <c r="I27" s="980"/>
      <c r="J27" s="980"/>
      <c r="K27" s="980"/>
      <c r="L27" s="980"/>
      <c r="M27" s="980"/>
      <c r="N27" s="980"/>
      <c r="O27" s="980"/>
      <c r="P27" s="981"/>
      <c r="Q27" s="985"/>
      <c r="R27" s="986"/>
      <c r="S27" s="986"/>
      <c r="T27" s="986"/>
      <c r="U27" s="987"/>
      <c r="V27" s="985"/>
      <c r="W27" s="986"/>
      <c r="X27" s="986"/>
      <c r="Y27" s="986"/>
      <c r="Z27" s="987"/>
      <c r="AA27" s="985"/>
      <c r="AB27" s="986"/>
      <c r="AC27" s="986"/>
      <c r="AD27" s="986"/>
      <c r="AE27" s="986"/>
      <c r="AF27" s="1038"/>
      <c r="AG27" s="992"/>
      <c r="AH27" s="992"/>
      <c r="AI27" s="992"/>
      <c r="AJ27" s="1039"/>
      <c r="AK27" s="986"/>
      <c r="AL27" s="986"/>
      <c r="AM27" s="986"/>
      <c r="AN27" s="986"/>
      <c r="AO27" s="987"/>
      <c r="AP27" s="985"/>
      <c r="AQ27" s="986"/>
      <c r="AR27" s="986"/>
      <c r="AS27" s="986"/>
      <c r="AT27" s="987"/>
      <c r="AU27" s="985"/>
      <c r="AV27" s="986"/>
      <c r="AW27" s="986"/>
      <c r="AX27" s="986"/>
      <c r="AY27" s="987"/>
      <c r="AZ27" s="985"/>
      <c r="BA27" s="986"/>
      <c r="BB27" s="986"/>
      <c r="BC27" s="986"/>
      <c r="BD27" s="987"/>
      <c r="BE27" s="985"/>
      <c r="BF27" s="986"/>
      <c r="BG27" s="986"/>
      <c r="BH27" s="986"/>
      <c r="BI27" s="997"/>
      <c r="BJ27" s="234"/>
      <c r="BK27" s="234"/>
      <c r="BL27" s="234"/>
      <c r="BM27" s="234"/>
      <c r="BN27" s="234"/>
      <c r="BO27" s="243"/>
      <c r="BP27" s="243"/>
      <c r="BQ27" s="240">
        <v>21</v>
      </c>
      <c r="BR27" s="241"/>
      <c r="BS27" s="973"/>
      <c r="BT27" s="974"/>
      <c r="BU27" s="974"/>
      <c r="BV27" s="974"/>
      <c r="BW27" s="974"/>
      <c r="BX27" s="974"/>
      <c r="BY27" s="974"/>
      <c r="BZ27" s="974"/>
      <c r="CA27" s="974"/>
      <c r="CB27" s="974"/>
      <c r="CC27" s="974"/>
      <c r="CD27" s="974"/>
      <c r="CE27" s="974"/>
      <c r="CF27" s="974"/>
      <c r="CG27" s="995"/>
      <c r="CH27" s="970"/>
      <c r="CI27" s="971"/>
      <c r="CJ27" s="971"/>
      <c r="CK27" s="971"/>
      <c r="CL27" s="972"/>
      <c r="CM27" s="970"/>
      <c r="CN27" s="971"/>
      <c r="CO27" s="971"/>
      <c r="CP27" s="971"/>
      <c r="CQ27" s="972"/>
      <c r="CR27" s="970"/>
      <c r="CS27" s="971"/>
      <c r="CT27" s="971"/>
      <c r="CU27" s="971"/>
      <c r="CV27" s="972"/>
      <c r="CW27" s="970"/>
      <c r="CX27" s="971"/>
      <c r="CY27" s="971"/>
      <c r="CZ27" s="971"/>
      <c r="DA27" s="972"/>
      <c r="DB27" s="970"/>
      <c r="DC27" s="971"/>
      <c r="DD27" s="971"/>
      <c r="DE27" s="971"/>
      <c r="DF27" s="972"/>
      <c r="DG27" s="970"/>
      <c r="DH27" s="971"/>
      <c r="DI27" s="971"/>
      <c r="DJ27" s="971"/>
      <c r="DK27" s="972"/>
      <c r="DL27" s="970"/>
      <c r="DM27" s="971"/>
      <c r="DN27" s="971"/>
      <c r="DO27" s="971"/>
      <c r="DP27" s="972"/>
      <c r="DQ27" s="970"/>
      <c r="DR27" s="971"/>
      <c r="DS27" s="971"/>
      <c r="DT27" s="971"/>
      <c r="DU27" s="972"/>
      <c r="DV27" s="973"/>
      <c r="DW27" s="974"/>
      <c r="DX27" s="974"/>
      <c r="DY27" s="974"/>
      <c r="DZ27" s="975"/>
      <c r="EA27" s="231"/>
    </row>
    <row r="28" spans="1:131" ht="26.25" customHeight="1" thickTop="1" x14ac:dyDescent="0.15">
      <c r="A28" s="244">
        <v>1</v>
      </c>
      <c r="B28" s="1027" t="s">
        <v>409</v>
      </c>
      <c r="C28" s="1028"/>
      <c r="D28" s="1028"/>
      <c r="E28" s="1028"/>
      <c r="F28" s="1028"/>
      <c r="G28" s="1028"/>
      <c r="H28" s="1028"/>
      <c r="I28" s="1028"/>
      <c r="J28" s="1028"/>
      <c r="K28" s="1028"/>
      <c r="L28" s="1028"/>
      <c r="M28" s="1028"/>
      <c r="N28" s="1028"/>
      <c r="O28" s="1028"/>
      <c r="P28" s="1029"/>
      <c r="Q28" s="1030">
        <v>25555</v>
      </c>
      <c r="R28" s="1031"/>
      <c r="S28" s="1031"/>
      <c r="T28" s="1031"/>
      <c r="U28" s="1031"/>
      <c r="V28" s="1031">
        <v>25360</v>
      </c>
      <c r="W28" s="1031"/>
      <c r="X28" s="1031"/>
      <c r="Y28" s="1031"/>
      <c r="Z28" s="1031"/>
      <c r="AA28" s="1031">
        <v>195</v>
      </c>
      <c r="AB28" s="1031"/>
      <c r="AC28" s="1031"/>
      <c r="AD28" s="1031"/>
      <c r="AE28" s="1032"/>
      <c r="AF28" s="1033">
        <v>195</v>
      </c>
      <c r="AG28" s="1031"/>
      <c r="AH28" s="1031"/>
      <c r="AI28" s="1031"/>
      <c r="AJ28" s="1034"/>
      <c r="AK28" s="1035">
        <v>1676</v>
      </c>
      <c r="AL28" s="1023"/>
      <c r="AM28" s="1023"/>
      <c r="AN28" s="1023"/>
      <c r="AO28" s="1023"/>
      <c r="AP28" s="1023">
        <v>0</v>
      </c>
      <c r="AQ28" s="1023"/>
      <c r="AR28" s="1023"/>
      <c r="AS28" s="1023"/>
      <c r="AT28" s="1023"/>
      <c r="AU28" s="1023">
        <v>0</v>
      </c>
      <c r="AV28" s="1023"/>
      <c r="AW28" s="1023"/>
      <c r="AX28" s="1023"/>
      <c r="AY28" s="1023"/>
      <c r="AZ28" s="1024" t="s">
        <v>601</v>
      </c>
      <c r="BA28" s="1024"/>
      <c r="BB28" s="1024"/>
      <c r="BC28" s="1024"/>
      <c r="BD28" s="1024"/>
      <c r="BE28" s="1025"/>
      <c r="BF28" s="1025"/>
      <c r="BG28" s="1025"/>
      <c r="BH28" s="1025"/>
      <c r="BI28" s="1026"/>
      <c r="BJ28" s="234"/>
      <c r="BK28" s="234"/>
      <c r="BL28" s="234"/>
      <c r="BM28" s="234"/>
      <c r="BN28" s="234"/>
      <c r="BO28" s="243"/>
      <c r="BP28" s="243"/>
      <c r="BQ28" s="240">
        <v>22</v>
      </c>
      <c r="BR28" s="241"/>
      <c r="BS28" s="973"/>
      <c r="BT28" s="974"/>
      <c r="BU28" s="974"/>
      <c r="BV28" s="974"/>
      <c r="BW28" s="974"/>
      <c r="BX28" s="974"/>
      <c r="BY28" s="974"/>
      <c r="BZ28" s="974"/>
      <c r="CA28" s="974"/>
      <c r="CB28" s="974"/>
      <c r="CC28" s="974"/>
      <c r="CD28" s="974"/>
      <c r="CE28" s="974"/>
      <c r="CF28" s="974"/>
      <c r="CG28" s="995"/>
      <c r="CH28" s="970"/>
      <c r="CI28" s="971"/>
      <c r="CJ28" s="971"/>
      <c r="CK28" s="971"/>
      <c r="CL28" s="972"/>
      <c r="CM28" s="970"/>
      <c r="CN28" s="971"/>
      <c r="CO28" s="971"/>
      <c r="CP28" s="971"/>
      <c r="CQ28" s="972"/>
      <c r="CR28" s="970"/>
      <c r="CS28" s="971"/>
      <c r="CT28" s="971"/>
      <c r="CU28" s="971"/>
      <c r="CV28" s="972"/>
      <c r="CW28" s="970"/>
      <c r="CX28" s="971"/>
      <c r="CY28" s="971"/>
      <c r="CZ28" s="971"/>
      <c r="DA28" s="972"/>
      <c r="DB28" s="970"/>
      <c r="DC28" s="971"/>
      <c r="DD28" s="971"/>
      <c r="DE28" s="971"/>
      <c r="DF28" s="972"/>
      <c r="DG28" s="970"/>
      <c r="DH28" s="971"/>
      <c r="DI28" s="971"/>
      <c r="DJ28" s="971"/>
      <c r="DK28" s="972"/>
      <c r="DL28" s="970"/>
      <c r="DM28" s="971"/>
      <c r="DN28" s="971"/>
      <c r="DO28" s="971"/>
      <c r="DP28" s="972"/>
      <c r="DQ28" s="970"/>
      <c r="DR28" s="971"/>
      <c r="DS28" s="971"/>
      <c r="DT28" s="971"/>
      <c r="DU28" s="972"/>
      <c r="DV28" s="973"/>
      <c r="DW28" s="974"/>
      <c r="DX28" s="974"/>
      <c r="DY28" s="974"/>
      <c r="DZ28" s="975"/>
      <c r="EA28" s="231"/>
    </row>
    <row r="29" spans="1:131" ht="26.25" customHeight="1" x14ac:dyDescent="0.15">
      <c r="A29" s="244">
        <v>2</v>
      </c>
      <c r="B29" s="1014" t="s">
        <v>410</v>
      </c>
      <c r="C29" s="1015"/>
      <c r="D29" s="1015"/>
      <c r="E29" s="1015"/>
      <c r="F29" s="1015"/>
      <c r="G29" s="1015"/>
      <c r="H29" s="1015"/>
      <c r="I29" s="1015"/>
      <c r="J29" s="1015"/>
      <c r="K29" s="1015"/>
      <c r="L29" s="1015"/>
      <c r="M29" s="1015"/>
      <c r="N29" s="1015"/>
      <c r="O29" s="1015"/>
      <c r="P29" s="1016"/>
      <c r="Q29" s="1020">
        <v>27700</v>
      </c>
      <c r="R29" s="1021"/>
      <c r="S29" s="1021"/>
      <c r="T29" s="1021"/>
      <c r="U29" s="1021"/>
      <c r="V29" s="1021">
        <v>27681</v>
      </c>
      <c r="W29" s="1021"/>
      <c r="X29" s="1021"/>
      <c r="Y29" s="1021"/>
      <c r="Z29" s="1021"/>
      <c r="AA29" s="1021">
        <v>19</v>
      </c>
      <c r="AB29" s="1021"/>
      <c r="AC29" s="1021"/>
      <c r="AD29" s="1021"/>
      <c r="AE29" s="1022"/>
      <c r="AF29" s="998">
        <v>19</v>
      </c>
      <c r="AG29" s="999"/>
      <c r="AH29" s="999"/>
      <c r="AI29" s="999"/>
      <c r="AJ29" s="1000"/>
      <c r="AK29" s="958">
        <v>4089</v>
      </c>
      <c r="AL29" s="949"/>
      <c r="AM29" s="949"/>
      <c r="AN29" s="949"/>
      <c r="AO29" s="949"/>
      <c r="AP29" s="949">
        <v>0</v>
      </c>
      <c r="AQ29" s="949"/>
      <c r="AR29" s="949"/>
      <c r="AS29" s="949"/>
      <c r="AT29" s="949"/>
      <c r="AU29" s="949">
        <v>0</v>
      </c>
      <c r="AV29" s="949"/>
      <c r="AW29" s="949"/>
      <c r="AX29" s="949"/>
      <c r="AY29" s="949"/>
      <c r="AZ29" s="1019" t="s">
        <v>601</v>
      </c>
      <c r="BA29" s="1019"/>
      <c r="BB29" s="1019"/>
      <c r="BC29" s="1019"/>
      <c r="BD29" s="1019"/>
      <c r="BE29" s="950"/>
      <c r="BF29" s="950"/>
      <c r="BG29" s="950"/>
      <c r="BH29" s="950"/>
      <c r="BI29" s="951"/>
      <c r="BJ29" s="234"/>
      <c r="BK29" s="234"/>
      <c r="BL29" s="234"/>
      <c r="BM29" s="234"/>
      <c r="BN29" s="234"/>
      <c r="BO29" s="243"/>
      <c r="BP29" s="243"/>
      <c r="BQ29" s="240">
        <v>23</v>
      </c>
      <c r="BR29" s="241"/>
      <c r="BS29" s="973"/>
      <c r="BT29" s="974"/>
      <c r="BU29" s="974"/>
      <c r="BV29" s="974"/>
      <c r="BW29" s="974"/>
      <c r="BX29" s="974"/>
      <c r="BY29" s="974"/>
      <c r="BZ29" s="974"/>
      <c r="CA29" s="974"/>
      <c r="CB29" s="974"/>
      <c r="CC29" s="974"/>
      <c r="CD29" s="974"/>
      <c r="CE29" s="974"/>
      <c r="CF29" s="974"/>
      <c r="CG29" s="995"/>
      <c r="CH29" s="970"/>
      <c r="CI29" s="971"/>
      <c r="CJ29" s="971"/>
      <c r="CK29" s="971"/>
      <c r="CL29" s="972"/>
      <c r="CM29" s="970"/>
      <c r="CN29" s="971"/>
      <c r="CO29" s="971"/>
      <c r="CP29" s="971"/>
      <c r="CQ29" s="972"/>
      <c r="CR29" s="970"/>
      <c r="CS29" s="971"/>
      <c r="CT29" s="971"/>
      <c r="CU29" s="971"/>
      <c r="CV29" s="972"/>
      <c r="CW29" s="970"/>
      <c r="CX29" s="971"/>
      <c r="CY29" s="971"/>
      <c r="CZ29" s="971"/>
      <c r="DA29" s="972"/>
      <c r="DB29" s="970"/>
      <c r="DC29" s="971"/>
      <c r="DD29" s="971"/>
      <c r="DE29" s="971"/>
      <c r="DF29" s="972"/>
      <c r="DG29" s="970"/>
      <c r="DH29" s="971"/>
      <c r="DI29" s="971"/>
      <c r="DJ29" s="971"/>
      <c r="DK29" s="972"/>
      <c r="DL29" s="970"/>
      <c r="DM29" s="971"/>
      <c r="DN29" s="971"/>
      <c r="DO29" s="971"/>
      <c r="DP29" s="972"/>
      <c r="DQ29" s="970"/>
      <c r="DR29" s="971"/>
      <c r="DS29" s="971"/>
      <c r="DT29" s="971"/>
      <c r="DU29" s="972"/>
      <c r="DV29" s="973"/>
      <c r="DW29" s="974"/>
      <c r="DX29" s="974"/>
      <c r="DY29" s="974"/>
      <c r="DZ29" s="975"/>
      <c r="EA29" s="231"/>
    </row>
    <row r="30" spans="1:131" ht="26.25" customHeight="1" x14ac:dyDescent="0.15">
      <c r="A30" s="244">
        <v>3</v>
      </c>
      <c r="B30" s="1014" t="s">
        <v>411</v>
      </c>
      <c r="C30" s="1015"/>
      <c r="D30" s="1015"/>
      <c r="E30" s="1015"/>
      <c r="F30" s="1015"/>
      <c r="G30" s="1015"/>
      <c r="H30" s="1015"/>
      <c r="I30" s="1015"/>
      <c r="J30" s="1015"/>
      <c r="K30" s="1015"/>
      <c r="L30" s="1015"/>
      <c r="M30" s="1015"/>
      <c r="N30" s="1015"/>
      <c r="O30" s="1015"/>
      <c r="P30" s="1016"/>
      <c r="Q30" s="1020">
        <v>3234</v>
      </c>
      <c r="R30" s="1021"/>
      <c r="S30" s="1021"/>
      <c r="T30" s="1021"/>
      <c r="U30" s="1021"/>
      <c r="V30" s="1021">
        <v>3225</v>
      </c>
      <c r="W30" s="1021"/>
      <c r="X30" s="1021"/>
      <c r="Y30" s="1021"/>
      <c r="Z30" s="1021"/>
      <c r="AA30" s="1021">
        <v>9</v>
      </c>
      <c r="AB30" s="1021"/>
      <c r="AC30" s="1021"/>
      <c r="AD30" s="1021"/>
      <c r="AE30" s="1022"/>
      <c r="AF30" s="998">
        <v>9</v>
      </c>
      <c r="AG30" s="999"/>
      <c r="AH30" s="999"/>
      <c r="AI30" s="999"/>
      <c r="AJ30" s="1000"/>
      <c r="AK30" s="958">
        <v>3205</v>
      </c>
      <c r="AL30" s="949"/>
      <c r="AM30" s="949"/>
      <c r="AN30" s="949"/>
      <c r="AO30" s="949"/>
      <c r="AP30" s="949">
        <v>0</v>
      </c>
      <c r="AQ30" s="949"/>
      <c r="AR30" s="949"/>
      <c r="AS30" s="949"/>
      <c r="AT30" s="949"/>
      <c r="AU30" s="949">
        <v>0</v>
      </c>
      <c r="AV30" s="949"/>
      <c r="AW30" s="949"/>
      <c r="AX30" s="949"/>
      <c r="AY30" s="949"/>
      <c r="AZ30" s="1019" t="s">
        <v>527</v>
      </c>
      <c r="BA30" s="1019"/>
      <c r="BB30" s="1019"/>
      <c r="BC30" s="1019"/>
      <c r="BD30" s="1019"/>
      <c r="BE30" s="950"/>
      <c r="BF30" s="950"/>
      <c r="BG30" s="950"/>
      <c r="BH30" s="950"/>
      <c r="BI30" s="951"/>
      <c r="BJ30" s="234"/>
      <c r="BK30" s="234"/>
      <c r="BL30" s="234"/>
      <c r="BM30" s="234"/>
      <c r="BN30" s="234"/>
      <c r="BO30" s="243"/>
      <c r="BP30" s="243"/>
      <c r="BQ30" s="240">
        <v>24</v>
      </c>
      <c r="BR30" s="241"/>
      <c r="BS30" s="973"/>
      <c r="BT30" s="974"/>
      <c r="BU30" s="974"/>
      <c r="BV30" s="974"/>
      <c r="BW30" s="974"/>
      <c r="BX30" s="974"/>
      <c r="BY30" s="974"/>
      <c r="BZ30" s="974"/>
      <c r="CA30" s="974"/>
      <c r="CB30" s="974"/>
      <c r="CC30" s="974"/>
      <c r="CD30" s="974"/>
      <c r="CE30" s="974"/>
      <c r="CF30" s="974"/>
      <c r="CG30" s="995"/>
      <c r="CH30" s="970"/>
      <c r="CI30" s="971"/>
      <c r="CJ30" s="971"/>
      <c r="CK30" s="971"/>
      <c r="CL30" s="972"/>
      <c r="CM30" s="970"/>
      <c r="CN30" s="971"/>
      <c r="CO30" s="971"/>
      <c r="CP30" s="971"/>
      <c r="CQ30" s="972"/>
      <c r="CR30" s="970"/>
      <c r="CS30" s="971"/>
      <c r="CT30" s="971"/>
      <c r="CU30" s="971"/>
      <c r="CV30" s="972"/>
      <c r="CW30" s="970"/>
      <c r="CX30" s="971"/>
      <c r="CY30" s="971"/>
      <c r="CZ30" s="971"/>
      <c r="DA30" s="972"/>
      <c r="DB30" s="970"/>
      <c r="DC30" s="971"/>
      <c r="DD30" s="971"/>
      <c r="DE30" s="971"/>
      <c r="DF30" s="972"/>
      <c r="DG30" s="970"/>
      <c r="DH30" s="971"/>
      <c r="DI30" s="971"/>
      <c r="DJ30" s="971"/>
      <c r="DK30" s="972"/>
      <c r="DL30" s="970"/>
      <c r="DM30" s="971"/>
      <c r="DN30" s="971"/>
      <c r="DO30" s="971"/>
      <c r="DP30" s="972"/>
      <c r="DQ30" s="970"/>
      <c r="DR30" s="971"/>
      <c r="DS30" s="971"/>
      <c r="DT30" s="971"/>
      <c r="DU30" s="972"/>
      <c r="DV30" s="973"/>
      <c r="DW30" s="974"/>
      <c r="DX30" s="974"/>
      <c r="DY30" s="974"/>
      <c r="DZ30" s="975"/>
      <c r="EA30" s="231"/>
    </row>
    <row r="31" spans="1:131" ht="26.25" customHeight="1" x14ac:dyDescent="0.15">
      <c r="A31" s="244">
        <v>4</v>
      </c>
      <c r="B31" s="1014" t="s">
        <v>412</v>
      </c>
      <c r="C31" s="1015"/>
      <c r="D31" s="1015"/>
      <c r="E31" s="1015"/>
      <c r="F31" s="1015"/>
      <c r="G31" s="1015"/>
      <c r="H31" s="1015"/>
      <c r="I31" s="1015"/>
      <c r="J31" s="1015"/>
      <c r="K31" s="1015"/>
      <c r="L31" s="1015"/>
      <c r="M31" s="1015"/>
      <c r="N31" s="1015"/>
      <c r="O31" s="1015"/>
      <c r="P31" s="1016"/>
      <c r="Q31" s="1020">
        <v>7644</v>
      </c>
      <c r="R31" s="1021"/>
      <c r="S31" s="1021"/>
      <c r="T31" s="1021"/>
      <c r="U31" s="1021"/>
      <c r="V31" s="1021">
        <v>5424</v>
      </c>
      <c r="W31" s="1021"/>
      <c r="X31" s="1021"/>
      <c r="Y31" s="1021"/>
      <c r="Z31" s="1021"/>
      <c r="AA31" s="1021">
        <v>2220</v>
      </c>
      <c r="AB31" s="1021"/>
      <c r="AC31" s="1021"/>
      <c r="AD31" s="1021"/>
      <c r="AE31" s="1022"/>
      <c r="AF31" s="998">
        <v>10549</v>
      </c>
      <c r="AG31" s="999"/>
      <c r="AH31" s="999"/>
      <c r="AI31" s="999"/>
      <c r="AJ31" s="1000"/>
      <c r="AK31" s="958">
        <v>147</v>
      </c>
      <c r="AL31" s="949"/>
      <c r="AM31" s="949"/>
      <c r="AN31" s="949"/>
      <c r="AO31" s="949"/>
      <c r="AP31" s="949">
        <v>7016</v>
      </c>
      <c r="AQ31" s="949"/>
      <c r="AR31" s="949"/>
      <c r="AS31" s="949"/>
      <c r="AT31" s="949"/>
      <c r="AU31" s="949">
        <v>35</v>
      </c>
      <c r="AV31" s="949"/>
      <c r="AW31" s="949"/>
      <c r="AX31" s="949"/>
      <c r="AY31" s="949"/>
      <c r="AZ31" s="1019" t="s">
        <v>527</v>
      </c>
      <c r="BA31" s="1019"/>
      <c r="BB31" s="1019"/>
      <c r="BC31" s="1019"/>
      <c r="BD31" s="1019"/>
      <c r="BE31" s="950" t="s">
        <v>413</v>
      </c>
      <c r="BF31" s="950"/>
      <c r="BG31" s="950"/>
      <c r="BH31" s="950"/>
      <c r="BI31" s="951"/>
      <c r="BJ31" s="234"/>
      <c r="BK31" s="234"/>
      <c r="BL31" s="234"/>
      <c r="BM31" s="234"/>
      <c r="BN31" s="234"/>
      <c r="BO31" s="243"/>
      <c r="BP31" s="243"/>
      <c r="BQ31" s="240">
        <v>25</v>
      </c>
      <c r="BR31" s="241"/>
      <c r="BS31" s="973"/>
      <c r="BT31" s="974"/>
      <c r="BU31" s="974"/>
      <c r="BV31" s="974"/>
      <c r="BW31" s="974"/>
      <c r="BX31" s="974"/>
      <c r="BY31" s="974"/>
      <c r="BZ31" s="974"/>
      <c r="CA31" s="974"/>
      <c r="CB31" s="974"/>
      <c r="CC31" s="974"/>
      <c r="CD31" s="974"/>
      <c r="CE31" s="974"/>
      <c r="CF31" s="974"/>
      <c r="CG31" s="995"/>
      <c r="CH31" s="970"/>
      <c r="CI31" s="971"/>
      <c r="CJ31" s="971"/>
      <c r="CK31" s="971"/>
      <c r="CL31" s="972"/>
      <c r="CM31" s="970"/>
      <c r="CN31" s="971"/>
      <c r="CO31" s="971"/>
      <c r="CP31" s="971"/>
      <c r="CQ31" s="972"/>
      <c r="CR31" s="970"/>
      <c r="CS31" s="971"/>
      <c r="CT31" s="971"/>
      <c r="CU31" s="971"/>
      <c r="CV31" s="972"/>
      <c r="CW31" s="970"/>
      <c r="CX31" s="971"/>
      <c r="CY31" s="971"/>
      <c r="CZ31" s="971"/>
      <c r="DA31" s="972"/>
      <c r="DB31" s="970"/>
      <c r="DC31" s="971"/>
      <c r="DD31" s="971"/>
      <c r="DE31" s="971"/>
      <c r="DF31" s="972"/>
      <c r="DG31" s="970"/>
      <c r="DH31" s="971"/>
      <c r="DI31" s="971"/>
      <c r="DJ31" s="971"/>
      <c r="DK31" s="972"/>
      <c r="DL31" s="970"/>
      <c r="DM31" s="971"/>
      <c r="DN31" s="971"/>
      <c r="DO31" s="971"/>
      <c r="DP31" s="972"/>
      <c r="DQ31" s="970"/>
      <c r="DR31" s="971"/>
      <c r="DS31" s="971"/>
      <c r="DT31" s="971"/>
      <c r="DU31" s="972"/>
      <c r="DV31" s="973"/>
      <c r="DW31" s="974"/>
      <c r="DX31" s="974"/>
      <c r="DY31" s="974"/>
      <c r="DZ31" s="975"/>
      <c r="EA31" s="231"/>
    </row>
    <row r="32" spans="1:131" ht="26.25" customHeight="1" x14ac:dyDescent="0.15">
      <c r="A32" s="244">
        <v>5</v>
      </c>
      <c r="B32" s="1014" t="s">
        <v>414</v>
      </c>
      <c r="C32" s="1015"/>
      <c r="D32" s="1015"/>
      <c r="E32" s="1015"/>
      <c r="F32" s="1015"/>
      <c r="G32" s="1015"/>
      <c r="H32" s="1015"/>
      <c r="I32" s="1015"/>
      <c r="J32" s="1015"/>
      <c r="K32" s="1015"/>
      <c r="L32" s="1015"/>
      <c r="M32" s="1015"/>
      <c r="N32" s="1015"/>
      <c r="O32" s="1015"/>
      <c r="P32" s="1016"/>
      <c r="Q32" s="1020">
        <v>7915</v>
      </c>
      <c r="R32" s="1021"/>
      <c r="S32" s="1021"/>
      <c r="T32" s="1021"/>
      <c r="U32" s="1021"/>
      <c r="V32" s="1021">
        <v>7508</v>
      </c>
      <c r="W32" s="1021"/>
      <c r="X32" s="1021"/>
      <c r="Y32" s="1021"/>
      <c r="Z32" s="1021"/>
      <c r="AA32" s="1021">
        <v>407</v>
      </c>
      <c r="AB32" s="1021"/>
      <c r="AC32" s="1021"/>
      <c r="AD32" s="1021"/>
      <c r="AE32" s="1022"/>
      <c r="AF32" s="998">
        <v>4394</v>
      </c>
      <c r="AG32" s="999"/>
      <c r="AH32" s="999"/>
      <c r="AI32" s="999"/>
      <c r="AJ32" s="1000"/>
      <c r="AK32" s="958">
        <v>3256</v>
      </c>
      <c r="AL32" s="949"/>
      <c r="AM32" s="949"/>
      <c r="AN32" s="949"/>
      <c r="AO32" s="949"/>
      <c r="AP32" s="949">
        <v>32356</v>
      </c>
      <c r="AQ32" s="949"/>
      <c r="AR32" s="949"/>
      <c r="AS32" s="949"/>
      <c r="AT32" s="949"/>
      <c r="AU32" s="949">
        <v>17310</v>
      </c>
      <c r="AV32" s="949"/>
      <c r="AW32" s="949"/>
      <c r="AX32" s="949"/>
      <c r="AY32" s="949"/>
      <c r="AZ32" s="1019" t="s">
        <v>527</v>
      </c>
      <c r="BA32" s="1019"/>
      <c r="BB32" s="1019"/>
      <c r="BC32" s="1019"/>
      <c r="BD32" s="1019"/>
      <c r="BE32" s="950" t="s">
        <v>413</v>
      </c>
      <c r="BF32" s="950"/>
      <c r="BG32" s="950"/>
      <c r="BH32" s="950"/>
      <c r="BI32" s="951"/>
      <c r="BJ32" s="234"/>
      <c r="BK32" s="234"/>
      <c r="BL32" s="234"/>
      <c r="BM32" s="234"/>
      <c r="BN32" s="234"/>
      <c r="BO32" s="243"/>
      <c r="BP32" s="243"/>
      <c r="BQ32" s="240">
        <v>26</v>
      </c>
      <c r="BR32" s="241"/>
      <c r="BS32" s="973"/>
      <c r="BT32" s="974"/>
      <c r="BU32" s="974"/>
      <c r="BV32" s="974"/>
      <c r="BW32" s="974"/>
      <c r="BX32" s="974"/>
      <c r="BY32" s="974"/>
      <c r="BZ32" s="974"/>
      <c r="CA32" s="974"/>
      <c r="CB32" s="974"/>
      <c r="CC32" s="974"/>
      <c r="CD32" s="974"/>
      <c r="CE32" s="974"/>
      <c r="CF32" s="974"/>
      <c r="CG32" s="995"/>
      <c r="CH32" s="970"/>
      <c r="CI32" s="971"/>
      <c r="CJ32" s="971"/>
      <c r="CK32" s="971"/>
      <c r="CL32" s="972"/>
      <c r="CM32" s="970"/>
      <c r="CN32" s="971"/>
      <c r="CO32" s="971"/>
      <c r="CP32" s="971"/>
      <c r="CQ32" s="972"/>
      <c r="CR32" s="970"/>
      <c r="CS32" s="971"/>
      <c r="CT32" s="971"/>
      <c r="CU32" s="971"/>
      <c r="CV32" s="972"/>
      <c r="CW32" s="970"/>
      <c r="CX32" s="971"/>
      <c r="CY32" s="971"/>
      <c r="CZ32" s="971"/>
      <c r="DA32" s="972"/>
      <c r="DB32" s="970"/>
      <c r="DC32" s="971"/>
      <c r="DD32" s="971"/>
      <c r="DE32" s="971"/>
      <c r="DF32" s="972"/>
      <c r="DG32" s="970"/>
      <c r="DH32" s="971"/>
      <c r="DI32" s="971"/>
      <c r="DJ32" s="971"/>
      <c r="DK32" s="972"/>
      <c r="DL32" s="970"/>
      <c r="DM32" s="971"/>
      <c r="DN32" s="971"/>
      <c r="DO32" s="971"/>
      <c r="DP32" s="972"/>
      <c r="DQ32" s="970"/>
      <c r="DR32" s="971"/>
      <c r="DS32" s="971"/>
      <c r="DT32" s="971"/>
      <c r="DU32" s="972"/>
      <c r="DV32" s="973"/>
      <c r="DW32" s="974"/>
      <c r="DX32" s="974"/>
      <c r="DY32" s="974"/>
      <c r="DZ32" s="975"/>
      <c r="EA32" s="231"/>
    </row>
    <row r="33" spans="1:131" ht="26.25" customHeight="1" x14ac:dyDescent="0.15">
      <c r="A33" s="244">
        <v>6</v>
      </c>
      <c r="B33" s="1014" t="s">
        <v>415</v>
      </c>
      <c r="C33" s="1015"/>
      <c r="D33" s="1015"/>
      <c r="E33" s="1015"/>
      <c r="F33" s="1015"/>
      <c r="G33" s="1015"/>
      <c r="H33" s="1015"/>
      <c r="I33" s="1015"/>
      <c r="J33" s="1015"/>
      <c r="K33" s="1015"/>
      <c r="L33" s="1015"/>
      <c r="M33" s="1015"/>
      <c r="N33" s="1015"/>
      <c r="O33" s="1015"/>
      <c r="P33" s="1016"/>
      <c r="Q33" s="1020">
        <v>5183</v>
      </c>
      <c r="R33" s="1021"/>
      <c r="S33" s="1021"/>
      <c r="T33" s="1021"/>
      <c r="U33" s="1021"/>
      <c r="V33" s="1021">
        <v>4608</v>
      </c>
      <c r="W33" s="1021"/>
      <c r="X33" s="1021"/>
      <c r="Y33" s="1021"/>
      <c r="Z33" s="1021"/>
      <c r="AA33" s="1021">
        <v>575</v>
      </c>
      <c r="AB33" s="1021"/>
      <c r="AC33" s="1021"/>
      <c r="AD33" s="1021"/>
      <c r="AE33" s="1022"/>
      <c r="AF33" s="998">
        <v>216</v>
      </c>
      <c r="AG33" s="999"/>
      <c r="AH33" s="999"/>
      <c r="AI33" s="999"/>
      <c r="AJ33" s="1000"/>
      <c r="AK33" s="958">
        <v>940</v>
      </c>
      <c r="AL33" s="949"/>
      <c r="AM33" s="949"/>
      <c r="AN33" s="949"/>
      <c r="AO33" s="949"/>
      <c r="AP33" s="949">
        <v>3975</v>
      </c>
      <c r="AQ33" s="949"/>
      <c r="AR33" s="949"/>
      <c r="AS33" s="949"/>
      <c r="AT33" s="949"/>
      <c r="AU33" s="949">
        <v>2600</v>
      </c>
      <c r="AV33" s="949"/>
      <c r="AW33" s="949"/>
      <c r="AX33" s="949"/>
      <c r="AY33" s="949"/>
      <c r="AZ33" s="1019" t="s">
        <v>527</v>
      </c>
      <c r="BA33" s="1019"/>
      <c r="BB33" s="1019"/>
      <c r="BC33" s="1019"/>
      <c r="BD33" s="1019"/>
      <c r="BE33" s="950" t="s">
        <v>416</v>
      </c>
      <c r="BF33" s="950"/>
      <c r="BG33" s="950"/>
      <c r="BH33" s="950"/>
      <c r="BI33" s="951"/>
      <c r="BJ33" s="234"/>
      <c r="BK33" s="234"/>
      <c r="BL33" s="234"/>
      <c r="BM33" s="234"/>
      <c r="BN33" s="234"/>
      <c r="BO33" s="243"/>
      <c r="BP33" s="243"/>
      <c r="BQ33" s="240">
        <v>27</v>
      </c>
      <c r="BR33" s="241"/>
      <c r="BS33" s="973"/>
      <c r="BT33" s="974"/>
      <c r="BU33" s="974"/>
      <c r="BV33" s="974"/>
      <c r="BW33" s="974"/>
      <c r="BX33" s="974"/>
      <c r="BY33" s="974"/>
      <c r="BZ33" s="974"/>
      <c r="CA33" s="974"/>
      <c r="CB33" s="974"/>
      <c r="CC33" s="974"/>
      <c r="CD33" s="974"/>
      <c r="CE33" s="974"/>
      <c r="CF33" s="974"/>
      <c r="CG33" s="995"/>
      <c r="CH33" s="970"/>
      <c r="CI33" s="971"/>
      <c r="CJ33" s="971"/>
      <c r="CK33" s="971"/>
      <c r="CL33" s="972"/>
      <c r="CM33" s="970"/>
      <c r="CN33" s="971"/>
      <c r="CO33" s="971"/>
      <c r="CP33" s="971"/>
      <c r="CQ33" s="972"/>
      <c r="CR33" s="970"/>
      <c r="CS33" s="971"/>
      <c r="CT33" s="971"/>
      <c r="CU33" s="971"/>
      <c r="CV33" s="972"/>
      <c r="CW33" s="970"/>
      <c r="CX33" s="971"/>
      <c r="CY33" s="971"/>
      <c r="CZ33" s="971"/>
      <c r="DA33" s="972"/>
      <c r="DB33" s="970"/>
      <c r="DC33" s="971"/>
      <c r="DD33" s="971"/>
      <c r="DE33" s="971"/>
      <c r="DF33" s="972"/>
      <c r="DG33" s="970"/>
      <c r="DH33" s="971"/>
      <c r="DI33" s="971"/>
      <c r="DJ33" s="971"/>
      <c r="DK33" s="972"/>
      <c r="DL33" s="970"/>
      <c r="DM33" s="971"/>
      <c r="DN33" s="971"/>
      <c r="DO33" s="971"/>
      <c r="DP33" s="972"/>
      <c r="DQ33" s="970"/>
      <c r="DR33" s="971"/>
      <c r="DS33" s="971"/>
      <c r="DT33" s="971"/>
      <c r="DU33" s="972"/>
      <c r="DV33" s="973"/>
      <c r="DW33" s="974"/>
      <c r="DX33" s="974"/>
      <c r="DY33" s="974"/>
      <c r="DZ33" s="975"/>
      <c r="EA33" s="231"/>
    </row>
    <row r="34" spans="1:131" ht="26.25" customHeight="1" x14ac:dyDescent="0.15">
      <c r="A34" s="244">
        <v>7</v>
      </c>
      <c r="B34" s="1014" t="s">
        <v>417</v>
      </c>
      <c r="C34" s="1015"/>
      <c r="D34" s="1015"/>
      <c r="E34" s="1015"/>
      <c r="F34" s="1015"/>
      <c r="G34" s="1015"/>
      <c r="H34" s="1015"/>
      <c r="I34" s="1015"/>
      <c r="J34" s="1015"/>
      <c r="K34" s="1015"/>
      <c r="L34" s="1015"/>
      <c r="M34" s="1015"/>
      <c r="N34" s="1015"/>
      <c r="O34" s="1015"/>
      <c r="P34" s="1016"/>
      <c r="Q34" s="1020">
        <v>503</v>
      </c>
      <c r="R34" s="1021"/>
      <c r="S34" s="1021"/>
      <c r="T34" s="1021"/>
      <c r="U34" s="1021"/>
      <c r="V34" s="1021">
        <v>500</v>
      </c>
      <c r="W34" s="1021"/>
      <c r="X34" s="1021"/>
      <c r="Y34" s="1021"/>
      <c r="Z34" s="1021"/>
      <c r="AA34" s="1021">
        <v>3</v>
      </c>
      <c r="AB34" s="1021"/>
      <c r="AC34" s="1021"/>
      <c r="AD34" s="1021"/>
      <c r="AE34" s="1022"/>
      <c r="AF34" s="998">
        <v>3</v>
      </c>
      <c r="AG34" s="999"/>
      <c r="AH34" s="999"/>
      <c r="AI34" s="999"/>
      <c r="AJ34" s="1000"/>
      <c r="AK34" s="958">
        <v>424</v>
      </c>
      <c r="AL34" s="949"/>
      <c r="AM34" s="949"/>
      <c r="AN34" s="949"/>
      <c r="AO34" s="949"/>
      <c r="AP34" s="949">
        <v>2122</v>
      </c>
      <c r="AQ34" s="949"/>
      <c r="AR34" s="949"/>
      <c r="AS34" s="949"/>
      <c r="AT34" s="949"/>
      <c r="AU34" s="949">
        <v>2094</v>
      </c>
      <c r="AV34" s="949"/>
      <c r="AW34" s="949"/>
      <c r="AX34" s="949"/>
      <c r="AY34" s="949"/>
      <c r="AZ34" s="1019" t="s">
        <v>527</v>
      </c>
      <c r="BA34" s="1019"/>
      <c r="BB34" s="1019"/>
      <c r="BC34" s="1019"/>
      <c r="BD34" s="1019"/>
      <c r="BE34" s="950" t="s">
        <v>418</v>
      </c>
      <c r="BF34" s="950"/>
      <c r="BG34" s="950"/>
      <c r="BH34" s="950"/>
      <c r="BI34" s="951"/>
      <c r="BJ34" s="234"/>
      <c r="BK34" s="234"/>
      <c r="BL34" s="234"/>
      <c r="BM34" s="234"/>
      <c r="BN34" s="234"/>
      <c r="BO34" s="243"/>
      <c r="BP34" s="243"/>
      <c r="BQ34" s="240">
        <v>28</v>
      </c>
      <c r="BR34" s="241"/>
      <c r="BS34" s="973"/>
      <c r="BT34" s="974"/>
      <c r="BU34" s="974"/>
      <c r="BV34" s="974"/>
      <c r="BW34" s="974"/>
      <c r="BX34" s="974"/>
      <c r="BY34" s="974"/>
      <c r="BZ34" s="974"/>
      <c r="CA34" s="974"/>
      <c r="CB34" s="974"/>
      <c r="CC34" s="974"/>
      <c r="CD34" s="974"/>
      <c r="CE34" s="974"/>
      <c r="CF34" s="974"/>
      <c r="CG34" s="995"/>
      <c r="CH34" s="970"/>
      <c r="CI34" s="971"/>
      <c r="CJ34" s="971"/>
      <c r="CK34" s="971"/>
      <c r="CL34" s="972"/>
      <c r="CM34" s="970"/>
      <c r="CN34" s="971"/>
      <c r="CO34" s="971"/>
      <c r="CP34" s="971"/>
      <c r="CQ34" s="972"/>
      <c r="CR34" s="970"/>
      <c r="CS34" s="971"/>
      <c r="CT34" s="971"/>
      <c r="CU34" s="971"/>
      <c r="CV34" s="972"/>
      <c r="CW34" s="970"/>
      <c r="CX34" s="971"/>
      <c r="CY34" s="971"/>
      <c r="CZ34" s="971"/>
      <c r="DA34" s="972"/>
      <c r="DB34" s="970"/>
      <c r="DC34" s="971"/>
      <c r="DD34" s="971"/>
      <c r="DE34" s="971"/>
      <c r="DF34" s="972"/>
      <c r="DG34" s="970"/>
      <c r="DH34" s="971"/>
      <c r="DI34" s="971"/>
      <c r="DJ34" s="971"/>
      <c r="DK34" s="972"/>
      <c r="DL34" s="970"/>
      <c r="DM34" s="971"/>
      <c r="DN34" s="971"/>
      <c r="DO34" s="971"/>
      <c r="DP34" s="972"/>
      <c r="DQ34" s="970"/>
      <c r="DR34" s="971"/>
      <c r="DS34" s="971"/>
      <c r="DT34" s="971"/>
      <c r="DU34" s="972"/>
      <c r="DV34" s="973"/>
      <c r="DW34" s="974"/>
      <c r="DX34" s="974"/>
      <c r="DY34" s="974"/>
      <c r="DZ34" s="975"/>
      <c r="EA34" s="231"/>
    </row>
    <row r="35" spans="1:131" ht="26.25" customHeight="1" x14ac:dyDescent="0.15">
      <c r="A35" s="244">
        <v>8</v>
      </c>
      <c r="B35" s="1014" t="s">
        <v>419</v>
      </c>
      <c r="C35" s="1015"/>
      <c r="D35" s="1015"/>
      <c r="E35" s="1015"/>
      <c r="F35" s="1015"/>
      <c r="G35" s="1015"/>
      <c r="H35" s="1015"/>
      <c r="I35" s="1015"/>
      <c r="J35" s="1015"/>
      <c r="K35" s="1015"/>
      <c r="L35" s="1015"/>
      <c r="M35" s="1015"/>
      <c r="N35" s="1015"/>
      <c r="O35" s="1015"/>
      <c r="P35" s="1016"/>
      <c r="Q35" s="1020">
        <v>10</v>
      </c>
      <c r="R35" s="1021"/>
      <c r="S35" s="1021"/>
      <c r="T35" s="1021"/>
      <c r="U35" s="1021"/>
      <c r="V35" s="1021">
        <v>10</v>
      </c>
      <c r="W35" s="1021"/>
      <c r="X35" s="1021"/>
      <c r="Y35" s="1021"/>
      <c r="Z35" s="1021"/>
      <c r="AA35" s="1021">
        <v>0</v>
      </c>
      <c r="AB35" s="1021"/>
      <c r="AC35" s="1021"/>
      <c r="AD35" s="1021"/>
      <c r="AE35" s="1022"/>
      <c r="AF35" s="998">
        <v>0</v>
      </c>
      <c r="AG35" s="999"/>
      <c r="AH35" s="999"/>
      <c r="AI35" s="999"/>
      <c r="AJ35" s="1000"/>
      <c r="AK35" s="958">
        <v>3</v>
      </c>
      <c r="AL35" s="949"/>
      <c r="AM35" s="949"/>
      <c r="AN35" s="949"/>
      <c r="AO35" s="949"/>
      <c r="AP35" s="949">
        <v>68</v>
      </c>
      <c r="AQ35" s="949"/>
      <c r="AR35" s="949"/>
      <c r="AS35" s="949"/>
      <c r="AT35" s="949"/>
      <c r="AU35" s="949">
        <v>51</v>
      </c>
      <c r="AV35" s="949"/>
      <c r="AW35" s="949"/>
      <c r="AX35" s="949"/>
      <c r="AY35" s="949"/>
      <c r="AZ35" s="1019" t="s">
        <v>527</v>
      </c>
      <c r="BA35" s="1019"/>
      <c r="BB35" s="1019"/>
      <c r="BC35" s="1019"/>
      <c r="BD35" s="1019"/>
      <c r="BE35" s="950" t="s">
        <v>420</v>
      </c>
      <c r="BF35" s="950"/>
      <c r="BG35" s="950"/>
      <c r="BH35" s="950"/>
      <c r="BI35" s="951"/>
      <c r="BJ35" s="234"/>
      <c r="BK35" s="234"/>
      <c r="BL35" s="234"/>
      <c r="BM35" s="234"/>
      <c r="BN35" s="234"/>
      <c r="BO35" s="243"/>
      <c r="BP35" s="243"/>
      <c r="BQ35" s="240">
        <v>29</v>
      </c>
      <c r="BR35" s="241"/>
      <c r="BS35" s="973"/>
      <c r="BT35" s="974"/>
      <c r="BU35" s="974"/>
      <c r="BV35" s="974"/>
      <c r="BW35" s="974"/>
      <c r="BX35" s="974"/>
      <c r="BY35" s="974"/>
      <c r="BZ35" s="974"/>
      <c r="CA35" s="974"/>
      <c r="CB35" s="974"/>
      <c r="CC35" s="974"/>
      <c r="CD35" s="974"/>
      <c r="CE35" s="974"/>
      <c r="CF35" s="974"/>
      <c r="CG35" s="995"/>
      <c r="CH35" s="970"/>
      <c r="CI35" s="971"/>
      <c r="CJ35" s="971"/>
      <c r="CK35" s="971"/>
      <c r="CL35" s="972"/>
      <c r="CM35" s="970"/>
      <c r="CN35" s="971"/>
      <c r="CO35" s="971"/>
      <c r="CP35" s="971"/>
      <c r="CQ35" s="972"/>
      <c r="CR35" s="970"/>
      <c r="CS35" s="971"/>
      <c r="CT35" s="971"/>
      <c r="CU35" s="971"/>
      <c r="CV35" s="972"/>
      <c r="CW35" s="970"/>
      <c r="CX35" s="971"/>
      <c r="CY35" s="971"/>
      <c r="CZ35" s="971"/>
      <c r="DA35" s="972"/>
      <c r="DB35" s="970"/>
      <c r="DC35" s="971"/>
      <c r="DD35" s="971"/>
      <c r="DE35" s="971"/>
      <c r="DF35" s="972"/>
      <c r="DG35" s="970"/>
      <c r="DH35" s="971"/>
      <c r="DI35" s="971"/>
      <c r="DJ35" s="971"/>
      <c r="DK35" s="972"/>
      <c r="DL35" s="970"/>
      <c r="DM35" s="971"/>
      <c r="DN35" s="971"/>
      <c r="DO35" s="971"/>
      <c r="DP35" s="972"/>
      <c r="DQ35" s="970"/>
      <c r="DR35" s="971"/>
      <c r="DS35" s="971"/>
      <c r="DT35" s="971"/>
      <c r="DU35" s="972"/>
      <c r="DV35" s="973"/>
      <c r="DW35" s="974"/>
      <c r="DX35" s="974"/>
      <c r="DY35" s="974"/>
      <c r="DZ35" s="975"/>
      <c r="EA35" s="231"/>
    </row>
    <row r="36" spans="1:131" ht="26.25" customHeight="1" x14ac:dyDescent="0.15">
      <c r="A36" s="244">
        <v>9</v>
      </c>
      <c r="B36" s="1014" t="s">
        <v>421</v>
      </c>
      <c r="C36" s="1015"/>
      <c r="D36" s="1015"/>
      <c r="E36" s="1015"/>
      <c r="F36" s="1015"/>
      <c r="G36" s="1015"/>
      <c r="H36" s="1015"/>
      <c r="I36" s="1015"/>
      <c r="J36" s="1015"/>
      <c r="K36" s="1015"/>
      <c r="L36" s="1015"/>
      <c r="M36" s="1015"/>
      <c r="N36" s="1015"/>
      <c r="O36" s="1015"/>
      <c r="P36" s="1016"/>
      <c r="Q36" s="1020">
        <v>1266</v>
      </c>
      <c r="R36" s="1021"/>
      <c r="S36" s="1021"/>
      <c r="T36" s="1021"/>
      <c r="U36" s="1021"/>
      <c r="V36" s="1021">
        <v>1266</v>
      </c>
      <c r="W36" s="1021"/>
      <c r="X36" s="1021"/>
      <c r="Y36" s="1021"/>
      <c r="Z36" s="1021"/>
      <c r="AA36" s="1021">
        <v>0</v>
      </c>
      <c r="AB36" s="1021"/>
      <c r="AC36" s="1021"/>
      <c r="AD36" s="1021"/>
      <c r="AE36" s="1022"/>
      <c r="AF36" s="998">
        <v>0</v>
      </c>
      <c r="AG36" s="999"/>
      <c r="AH36" s="999"/>
      <c r="AI36" s="999"/>
      <c r="AJ36" s="1000"/>
      <c r="AK36" s="958">
        <v>462</v>
      </c>
      <c r="AL36" s="949"/>
      <c r="AM36" s="949"/>
      <c r="AN36" s="949"/>
      <c r="AO36" s="949"/>
      <c r="AP36" s="949">
        <v>2917</v>
      </c>
      <c r="AQ36" s="949"/>
      <c r="AR36" s="949"/>
      <c r="AS36" s="949"/>
      <c r="AT36" s="949"/>
      <c r="AU36" s="949">
        <v>1587</v>
      </c>
      <c r="AV36" s="949"/>
      <c r="AW36" s="949"/>
      <c r="AX36" s="949"/>
      <c r="AY36" s="949"/>
      <c r="AZ36" s="1019" t="s">
        <v>527</v>
      </c>
      <c r="BA36" s="1019"/>
      <c r="BB36" s="1019"/>
      <c r="BC36" s="1019"/>
      <c r="BD36" s="1019"/>
      <c r="BE36" s="950" t="s">
        <v>418</v>
      </c>
      <c r="BF36" s="950"/>
      <c r="BG36" s="950"/>
      <c r="BH36" s="950"/>
      <c r="BI36" s="951"/>
      <c r="BJ36" s="234"/>
      <c r="BK36" s="234"/>
      <c r="BL36" s="234"/>
      <c r="BM36" s="234"/>
      <c r="BN36" s="234"/>
      <c r="BO36" s="243"/>
      <c r="BP36" s="243"/>
      <c r="BQ36" s="240">
        <v>30</v>
      </c>
      <c r="BR36" s="241"/>
      <c r="BS36" s="973"/>
      <c r="BT36" s="974"/>
      <c r="BU36" s="974"/>
      <c r="BV36" s="974"/>
      <c r="BW36" s="974"/>
      <c r="BX36" s="974"/>
      <c r="BY36" s="974"/>
      <c r="BZ36" s="974"/>
      <c r="CA36" s="974"/>
      <c r="CB36" s="974"/>
      <c r="CC36" s="974"/>
      <c r="CD36" s="974"/>
      <c r="CE36" s="974"/>
      <c r="CF36" s="974"/>
      <c r="CG36" s="995"/>
      <c r="CH36" s="970"/>
      <c r="CI36" s="971"/>
      <c r="CJ36" s="971"/>
      <c r="CK36" s="971"/>
      <c r="CL36" s="972"/>
      <c r="CM36" s="970"/>
      <c r="CN36" s="971"/>
      <c r="CO36" s="971"/>
      <c r="CP36" s="971"/>
      <c r="CQ36" s="972"/>
      <c r="CR36" s="970"/>
      <c r="CS36" s="971"/>
      <c r="CT36" s="971"/>
      <c r="CU36" s="971"/>
      <c r="CV36" s="972"/>
      <c r="CW36" s="970"/>
      <c r="CX36" s="971"/>
      <c r="CY36" s="971"/>
      <c r="CZ36" s="971"/>
      <c r="DA36" s="972"/>
      <c r="DB36" s="970"/>
      <c r="DC36" s="971"/>
      <c r="DD36" s="971"/>
      <c r="DE36" s="971"/>
      <c r="DF36" s="972"/>
      <c r="DG36" s="970"/>
      <c r="DH36" s="971"/>
      <c r="DI36" s="971"/>
      <c r="DJ36" s="971"/>
      <c r="DK36" s="972"/>
      <c r="DL36" s="970"/>
      <c r="DM36" s="971"/>
      <c r="DN36" s="971"/>
      <c r="DO36" s="971"/>
      <c r="DP36" s="972"/>
      <c r="DQ36" s="970"/>
      <c r="DR36" s="971"/>
      <c r="DS36" s="971"/>
      <c r="DT36" s="971"/>
      <c r="DU36" s="972"/>
      <c r="DV36" s="973"/>
      <c r="DW36" s="974"/>
      <c r="DX36" s="974"/>
      <c r="DY36" s="974"/>
      <c r="DZ36" s="975"/>
      <c r="EA36" s="231"/>
    </row>
    <row r="37" spans="1:131" ht="26.25" customHeight="1" x14ac:dyDescent="0.15">
      <c r="A37" s="244">
        <v>10</v>
      </c>
      <c r="B37" s="1014" t="s">
        <v>422</v>
      </c>
      <c r="C37" s="1015"/>
      <c r="D37" s="1015"/>
      <c r="E37" s="1015"/>
      <c r="F37" s="1015"/>
      <c r="G37" s="1015"/>
      <c r="H37" s="1015"/>
      <c r="I37" s="1015"/>
      <c r="J37" s="1015"/>
      <c r="K37" s="1015"/>
      <c r="L37" s="1015"/>
      <c r="M37" s="1015"/>
      <c r="N37" s="1015"/>
      <c r="O37" s="1015"/>
      <c r="P37" s="1016"/>
      <c r="Q37" s="1020">
        <v>1647</v>
      </c>
      <c r="R37" s="1021"/>
      <c r="S37" s="1021"/>
      <c r="T37" s="1021"/>
      <c r="U37" s="1021"/>
      <c r="V37" s="1021">
        <v>1647</v>
      </c>
      <c r="W37" s="1021"/>
      <c r="X37" s="1021"/>
      <c r="Y37" s="1021"/>
      <c r="Z37" s="1021"/>
      <c r="AA37" s="1021">
        <v>0</v>
      </c>
      <c r="AB37" s="1021"/>
      <c r="AC37" s="1021"/>
      <c r="AD37" s="1021"/>
      <c r="AE37" s="1022"/>
      <c r="AF37" s="998" t="s">
        <v>129</v>
      </c>
      <c r="AG37" s="999"/>
      <c r="AH37" s="999"/>
      <c r="AI37" s="999"/>
      <c r="AJ37" s="1000"/>
      <c r="AK37" s="958">
        <v>1</v>
      </c>
      <c r="AL37" s="949"/>
      <c r="AM37" s="949"/>
      <c r="AN37" s="949"/>
      <c r="AO37" s="949"/>
      <c r="AP37" s="949">
        <v>1135</v>
      </c>
      <c r="AQ37" s="949"/>
      <c r="AR37" s="949"/>
      <c r="AS37" s="949"/>
      <c r="AT37" s="949"/>
      <c r="AU37" s="949">
        <v>491</v>
      </c>
      <c r="AV37" s="949"/>
      <c r="AW37" s="949"/>
      <c r="AX37" s="949"/>
      <c r="AY37" s="949"/>
      <c r="AZ37" s="1019" t="s">
        <v>527</v>
      </c>
      <c r="BA37" s="1019"/>
      <c r="BB37" s="1019"/>
      <c r="BC37" s="1019"/>
      <c r="BD37" s="1019"/>
      <c r="BE37" s="950" t="s">
        <v>418</v>
      </c>
      <c r="BF37" s="950"/>
      <c r="BG37" s="950"/>
      <c r="BH37" s="950"/>
      <c r="BI37" s="951"/>
      <c r="BJ37" s="234"/>
      <c r="BK37" s="234"/>
      <c r="BL37" s="234"/>
      <c r="BM37" s="234"/>
      <c r="BN37" s="234"/>
      <c r="BO37" s="243"/>
      <c r="BP37" s="243"/>
      <c r="BQ37" s="240">
        <v>31</v>
      </c>
      <c r="BR37" s="241"/>
      <c r="BS37" s="973"/>
      <c r="BT37" s="974"/>
      <c r="BU37" s="974"/>
      <c r="BV37" s="974"/>
      <c r="BW37" s="974"/>
      <c r="BX37" s="974"/>
      <c r="BY37" s="974"/>
      <c r="BZ37" s="974"/>
      <c r="CA37" s="974"/>
      <c r="CB37" s="974"/>
      <c r="CC37" s="974"/>
      <c r="CD37" s="974"/>
      <c r="CE37" s="974"/>
      <c r="CF37" s="974"/>
      <c r="CG37" s="995"/>
      <c r="CH37" s="970"/>
      <c r="CI37" s="971"/>
      <c r="CJ37" s="971"/>
      <c r="CK37" s="971"/>
      <c r="CL37" s="972"/>
      <c r="CM37" s="970"/>
      <c r="CN37" s="971"/>
      <c r="CO37" s="971"/>
      <c r="CP37" s="971"/>
      <c r="CQ37" s="972"/>
      <c r="CR37" s="970"/>
      <c r="CS37" s="971"/>
      <c r="CT37" s="971"/>
      <c r="CU37" s="971"/>
      <c r="CV37" s="972"/>
      <c r="CW37" s="970"/>
      <c r="CX37" s="971"/>
      <c r="CY37" s="971"/>
      <c r="CZ37" s="971"/>
      <c r="DA37" s="972"/>
      <c r="DB37" s="970"/>
      <c r="DC37" s="971"/>
      <c r="DD37" s="971"/>
      <c r="DE37" s="971"/>
      <c r="DF37" s="972"/>
      <c r="DG37" s="970"/>
      <c r="DH37" s="971"/>
      <c r="DI37" s="971"/>
      <c r="DJ37" s="971"/>
      <c r="DK37" s="972"/>
      <c r="DL37" s="970"/>
      <c r="DM37" s="971"/>
      <c r="DN37" s="971"/>
      <c r="DO37" s="971"/>
      <c r="DP37" s="972"/>
      <c r="DQ37" s="970"/>
      <c r="DR37" s="971"/>
      <c r="DS37" s="971"/>
      <c r="DT37" s="971"/>
      <c r="DU37" s="972"/>
      <c r="DV37" s="973"/>
      <c r="DW37" s="974"/>
      <c r="DX37" s="974"/>
      <c r="DY37" s="974"/>
      <c r="DZ37" s="975"/>
      <c r="EA37" s="231"/>
    </row>
    <row r="38" spans="1:131" ht="26.25" customHeight="1" x14ac:dyDescent="0.15">
      <c r="A38" s="244">
        <v>11</v>
      </c>
      <c r="B38" s="1014"/>
      <c r="C38" s="1015"/>
      <c r="D38" s="1015"/>
      <c r="E38" s="1015"/>
      <c r="F38" s="1015"/>
      <c r="G38" s="1015"/>
      <c r="H38" s="1015"/>
      <c r="I38" s="1015"/>
      <c r="J38" s="1015"/>
      <c r="K38" s="1015"/>
      <c r="L38" s="1015"/>
      <c r="M38" s="1015"/>
      <c r="N38" s="1015"/>
      <c r="O38" s="1015"/>
      <c r="P38" s="1016"/>
      <c r="Q38" s="1020"/>
      <c r="R38" s="1021"/>
      <c r="S38" s="1021"/>
      <c r="T38" s="1021"/>
      <c r="U38" s="1021"/>
      <c r="V38" s="1021"/>
      <c r="W38" s="1021"/>
      <c r="X38" s="1021"/>
      <c r="Y38" s="1021"/>
      <c r="Z38" s="1021"/>
      <c r="AA38" s="1021"/>
      <c r="AB38" s="1021"/>
      <c r="AC38" s="1021"/>
      <c r="AD38" s="1021"/>
      <c r="AE38" s="1022"/>
      <c r="AF38" s="998"/>
      <c r="AG38" s="999"/>
      <c r="AH38" s="999"/>
      <c r="AI38" s="999"/>
      <c r="AJ38" s="1000"/>
      <c r="AK38" s="958"/>
      <c r="AL38" s="949"/>
      <c r="AM38" s="949"/>
      <c r="AN38" s="949"/>
      <c r="AO38" s="949"/>
      <c r="AP38" s="949"/>
      <c r="AQ38" s="949"/>
      <c r="AR38" s="949"/>
      <c r="AS38" s="949"/>
      <c r="AT38" s="949"/>
      <c r="AU38" s="949"/>
      <c r="AV38" s="949"/>
      <c r="AW38" s="949"/>
      <c r="AX38" s="949"/>
      <c r="AY38" s="949"/>
      <c r="AZ38" s="1019"/>
      <c r="BA38" s="1019"/>
      <c r="BB38" s="1019"/>
      <c r="BC38" s="1019"/>
      <c r="BD38" s="1019"/>
      <c r="BE38" s="950"/>
      <c r="BF38" s="950"/>
      <c r="BG38" s="950"/>
      <c r="BH38" s="950"/>
      <c r="BI38" s="951"/>
      <c r="BJ38" s="234"/>
      <c r="BK38" s="234"/>
      <c r="BL38" s="234"/>
      <c r="BM38" s="234"/>
      <c r="BN38" s="234"/>
      <c r="BO38" s="243"/>
      <c r="BP38" s="243"/>
      <c r="BQ38" s="240">
        <v>32</v>
      </c>
      <c r="BR38" s="241"/>
      <c r="BS38" s="973"/>
      <c r="BT38" s="974"/>
      <c r="BU38" s="974"/>
      <c r="BV38" s="974"/>
      <c r="BW38" s="974"/>
      <c r="BX38" s="974"/>
      <c r="BY38" s="974"/>
      <c r="BZ38" s="974"/>
      <c r="CA38" s="974"/>
      <c r="CB38" s="974"/>
      <c r="CC38" s="974"/>
      <c r="CD38" s="974"/>
      <c r="CE38" s="974"/>
      <c r="CF38" s="974"/>
      <c r="CG38" s="995"/>
      <c r="CH38" s="970"/>
      <c r="CI38" s="971"/>
      <c r="CJ38" s="971"/>
      <c r="CK38" s="971"/>
      <c r="CL38" s="972"/>
      <c r="CM38" s="970"/>
      <c r="CN38" s="971"/>
      <c r="CO38" s="971"/>
      <c r="CP38" s="971"/>
      <c r="CQ38" s="972"/>
      <c r="CR38" s="970"/>
      <c r="CS38" s="971"/>
      <c r="CT38" s="971"/>
      <c r="CU38" s="971"/>
      <c r="CV38" s="972"/>
      <c r="CW38" s="970"/>
      <c r="CX38" s="971"/>
      <c r="CY38" s="971"/>
      <c r="CZ38" s="971"/>
      <c r="DA38" s="972"/>
      <c r="DB38" s="970"/>
      <c r="DC38" s="971"/>
      <c r="DD38" s="971"/>
      <c r="DE38" s="971"/>
      <c r="DF38" s="972"/>
      <c r="DG38" s="970"/>
      <c r="DH38" s="971"/>
      <c r="DI38" s="971"/>
      <c r="DJ38" s="971"/>
      <c r="DK38" s="972"/>
      <c r="DL38" s="970"/>
      <c r="DM38" s="971"/>
      <c r="DN38" s="971"/>
      <c r="DO38" s="971"/>
      <c r="DP38" s="972"/>
      <c r="DQ38" s="970"/>
      <c r="DR38" s="971"/>
      <c r="DS38" s="971"/>
      <c r="DT38" s="971"/>
      <c r="DU38" s="972"/>
      <c r="DV38" s="973"/>
      <c r="DW38" s="974"/>
      <c r="DX38" s="974"/>
      <c r="DY38" s="974"/>
      <c r="DZ38" s="975"/>
      <c r="EA38" s="231"/>
    </row>
    <row r="39" spans="1:131" ht="26.25" customHeight="1" x14ac:dyDescent="0.15">
      <c r="A39" s="244">
        <v>12</v>
      </c>
      <c r="B39" s="1014"/>
      <c r="C39" s="1015"/>
      <c r="D39" s="1015"/>
      <c r="E39" s="1015"/>
      <c r="F39" s="1015"/>
      <c r="G39" s="1015"/>
      <c r="H39" s="1015"/>
      <c r="I39" s="1015"/>
      <c r="J39" s="1015"/>
      <c r="K39" s="1015"/>
      <c r="L39" s="1015"/>
      <c r="M39" s="1015"/>
      <c r="N39" s="1015"/>
      <c r="O39" s="1015"/>
      <c r="P39" s="1016"/>
      <c r="Q39" s="1020"/>
      <c r="R39" s="1021"/>
      <c r="S39" s="1021"/>
      <c r="T39" s="1021"/>
      <c r="U39" s="1021"/>
      <c r="V39" s="1021"/>
      <c r="W39" s="1021"/>
      <c r="X39" s="1021"/>
      <c r="Y39" s="1021"/>
      <c r="Z39" s="1021"/>
      <c r="AA39" s="1021"/>
      <c r="AB39" s="1021"/>
      <c r="AC39" s="1021"/>
      <c r="AD39" s="1021"/>
      <c r="AE39" s="1022"/>
      <c r="AF39" s="998"/>
      <c r="AG39" s="999"/>
      <c r="AH39" s="999"/>
      <c r="AI39" s="999"/>
      <c r="AJ39" s="1000"/>
      <c r="AK39" s="958"/>
      <c r="AL39" s="949"/>
      <c r="AM39" s="949"/>
      <c r="AN39" s="949"/>
      <c r="AO39" s="949"/>
      <c r="AP39" s="949"/>
      <c r="AQ39" s="949"/>
      <c r="AR39" s="949"/>
      <c r="AS39" s="949"/>
      <c r="AT39" s="949"/>
      <c r="AU39" s="949"/>
      <c r="AV39" s="949"/>
      <c r="AW39" s="949"/>
      <c r="AX39" s="949"/>
      <c r="AY39" s="949"/>
      <c r="AZ39" s="1019"/>
      <c r="BA39" s="1019"/>
      <c r="BB39" s="1019"/>
      <c r="BC39" s="1019"/>
      <c r="BD39" s="1019"/>
      <c r="BE39" s="950"/>
      <c r="BF39" s="950"/>
      <c r="BG39" s="950"/>
      <c r="BH39" s="950"/>
      <c r="BI39" s="951"/>
      <c r="BJ39" s="234"/>
      <c r="BK39" s="234"/>
      <c r="BL39" s="234"/>
      <c r="BM39" s="234"/>
      <c r="BN39" s="234"/>
      <c r="BO39" s="243"/>
      <c r="BP39" s="243"/>
      <c r="BQ39" s="240">
        <v>33</v>
      </c>
      <c r="BR39" s="241"/>
      <c r="BS39" s="973"/>
      <c r="BT39" s="974"/>
      <c r="BU39" s="974"/>
      <c r="BV39" s="974"/>
      <c r="BW39" s="974"/>
      <c r="BX39" s="974"/>
      <c r="BY39" s="974"/>
      <c r="BZ39" s="974"/>
      <c r="CA39" s="974"/>
      <c r="CB39" s="974"/>
      <c r="CC39" s="974"/>
      <c r="CD39" s="974"/>
      <c r="CE39" s="974"/>
      <c r="CF39" s="974"/>
      <c r="CG39" s="995"/>
      <c r="CH39" s="970"/>
      <c r="CI39" s="971"/>
      <c r="CJ39" s="971"/>
      <c r="CK39" s="971"/>
      <c r="CL39" s="972"/>
      <c r="CM39" s="970"/>
      <c r="CN39" s="971"/>
      <c r="CO39" s="971"/>
      <c r="CP39" s="971"/>
      <c r="CQ39" s="972"/>
      <c r="CR39" s="970"/>
      <c r="CS39" s="971"/>
      <c r="CT39" s="971"/>
      <c r="CU39" s="971"/>
      <c r="CV39" s="972"/>
      <c r="CW39" s="970"/>
      <c r="CX39" s="971"/>
      <c r="CY39" s="971"/>
      <c r="CZ39" s="971"/>
      <c r="DA39" s="972"/>
      <c r="DB39" s="970"/>
      <c r="DC39" s="971"/>
      <c r="DD39" s="971"/>
      <c r="DE39" s="971"/>
      <c r="DF39" s="972"/>
      <c r="DG39" s="970"/>
      <c r="DH39" s="971"/>
      <c r="DI39" s="971"/>
      <c r="DJ39" s="971"/>
      <c r="DK39" s="972"/>
      <c r="DL39" s="970"/>
      <c r="DM39" s="971"/>
      <c r="DN39" s="971"/>
      <c r="DO39" s="971"/>
      <c r="DP39" s="972"/>
      <c r="DQ39" s="970"/>
      <c r="DR39" s="971"/>
      <c r="DS39" s="971"/>
      <c r="DT39" s="971"/>
      <c r="DU39" s="972"/>
      <c r="DV39" s="973"/>
      <c r="DW39" s="974"/>
      <c r="DX39" s="974"/>
      <c r="DY39" s="974"/>
      <c r="DZ39" s="975"/>
      <c r="EA39" s="231"/>
    </row>
    <row r="40" spans="1:131" ht="26.25" customHeight="1" x14ac:dyDescent="0.15">
      <c r="A40" s="240">
        <v>13</v>
      </c>
      <c r="B40" s="1014"/>
      <c r="C40" s="1015"/>
      <c r="D40" s="1015"/>
      <c r="E40" s="1015"/>
      <c r="F40" s="1015"/>
      <c r="G40" s="1015"/>
      <c r="H40" s="1015"/>
      <c r="I40" s="1015"/>
      <c r="J40" s="1015"/>
      <c r="K40" s="1015"/>
      <c r="L40" s="1015"/>
      <c r="M40" s="1015"/>
      <c r="N40" s="1015"/>
      <c r="O40" s="1015"/>
      <c r="P40" s="1016"/>
      <c r="Q40" s="1020"/>
      <c r="R40" s="1021"/>
      <c r="S40" s="1021"/>
      <c r="T40" s="1021"/>
      <c r="U40" s="1021"/>
      <c r="V40" s="1021"/>
      <c r="W40" s="1021"/>
      <c r="X40" s="1021"/>
      <c r="Y40" s="1021"/>
      <c r="Z40" s="1021"/>
      <c r="AA40" s="1021"/>
      <c r="AB40" s="1021"/>
      <c r="AC40" s="1021"/>
      <c r="AD40" s="1021"/>
      <c r="AE40" s="1022"/>
      <c r="AF40" s="998"/>
      <c r="AG40" s="999"/>
      <c r="AH40" s="999"/>
      <c r="AI40" s="999"/>
      <c r="AJ40" s="1000"/>
      <c r="AK40" s="958"/>
      <c r="AL40" s="949"/>
      <c r="AM40" s="949"/>
      <c r="AN40" s="949"/>
      <c r="AO40" s="949"/>
      <c r="AP40" s="949"/>
      <c r="AQ40" s="949"/>
      <c r="AR40" s="949"/>
      <c r="AS40" s="949"/>
      <c r="AT40" s="949"/>
      <c r="AU40" s="949"/>
      <c r="AV40" s="949"/>
      <c r="AW40" s="949"/>
      <c r="AX40" s="949"/>
      <c r="AY40" s="949"/>
      <c r="AZ40" s="1019"/>
      <c r="BA40" s="1019"/>
      <c r="BB40" s="1019"/>
      <c r="BC40" s="1019"/>
      <c r="BD40" s="1019"/>
      <c r="BE40" s="950"/>
      <c r="BF40" s="950"/>
      <c r="BG40" s="950"/>
      <c r="BH40" s="950"/>
      <c r="BI40" s="951"/>
      <c r="BJ40" s="234"/>
      <c r="BK40" s="234"/>
      <c r="BL40" s="234"/>
      <c r="BM40" s="234"/>
      <c r="BN40" s="234"/>
      <c r="BO40" s="243"/>
      <c r="BP40" s="243"/>
      <c r="BQ40" s="240">
        <v>34</v>
      </c>
      <c r="BR40" s="241"/>
      <c r="BS40" s="973"/>
      <c r="BT40" s="974"/>
      <c r="BU40" s="974"/>
      <c r="BV40" s="974"/>
      <c r="BW40" s="974"/>
      <c r="BX40" s="974"/>
      <c r="BY40" s="974"/>
      <c r="BZ40" s="974"/>
      <c r="CA40" s="974"/>
      <c r="CB40" s="974"/>
      <c r="CC40" s="974"/>
      <c r="CD40" s="974"/>
      <c r="CE40" s="974"/>
      <c r="CF40" s="974"/>
      <c r="CG40" s="995"/>
      <c r="CH40" s="970"/>
      <c r="CI40" s="971"/>
      <c r="CJ40" s="971"/>
      <c r="CK40" s="971"/>
      <c r="CL40" s="972"/>
      <c r="CM40" s="970"/>
      <c r="CN40" s="971"/>
      <c r="CO40" s="971"/>
      <c r="CP40" s="971"/>
      <c r="CQ40" s="972"/>
      <c r="CR40" s="970"/>
      <c r="CS40" s="971"/>
      <c r="CT40" s="971"/>
      <c r="CU40" s="971"/>
      <c r="CV40" s="972"/>
      <c r="CW40" s="970"/>
      <c r="CX40" s="971"/>
      <c r="CY40" s="971"/>
      <c r="CZ40" s="971"/>
      <c r="DA40" s="972"/>
      <c r="DB40" s="970"/>
      <c r="DC40" s="971"/>
      <c r="DD40" s="971"/>
      <c r="DE40" s="971"/>
      <c r="DF40" s="972"/>
      <c r="DG40" s="970"/>
      <c r="DH40" s="971"/>
      <c r="DI40" s="971"/>
      <c r="DJ40" s="971"/>
      <c r="DK40" s="972"/>
      <c r="DL40" s="970"/>
      <c r="DM40" s="971"/>
      <c r="DN40" s="971"/>
      <c r="DO40" s="971"/>
      <c r="DP40" s="972"/>
      <c r="DQ40" s="970"/>
      <c r="DR40" s="971"/>
      <c r="DS40" s="971"/>
      <c r="DT40" s="971"/>
      <c r="DU40" s="972"/>
      <c r="DV40" s="973"/>
      <c r="DW40" s="974"/>
      <c r="DX40" s="974"/>
      <c r="DY40" s="974"/>
      <c r="DZ40" s="975"/>
      <c r="EA40" s="231"/>
    </row>
    <row r="41" spans="1:131" ht="26.25" customHeight="1" x14ac:dyDescent="0.15">
      <c r="A41" s="240">
        <v>14</v>
      </c>
      <c r="B41" s="1014"/>
      <c r="C41" s="1015"/>
      <c r="D41" s="1015"/>
      <c r="E41" s="1015"/>
      <c r="F41" s="1015"/>
      <c r="G41" s="1015"/>
      <c r="H41" s="1015"/>
      <c r="I41" s="1015"/>
      <c r="J41" s="1015"/>
      <c r="K41" s="1015"/>
      <c r="L41" s="1015"/>
      <c r="M41" s="1015"/>
      <c r="N41" s="1015"/>
      <c r="O41" s="1015"/>
      <c r="P41" s="1016"/>
      <c r="Q41" s="1020"/>
      <c r="R41" s="1021"/>
      <c r="S41" s="1021"/>
      <c r="T41" s="1021"/>
      <c r="U41" s="1021"/>
      <c r="V41" s="1021"/>
      <c r="W41" s="1021"/>
      <c r="X41" s="1021"/>
      <c r="Y41" s="1021"/>
      <c r="Z41" s="1021"/>
      <c r="AA41" s="1021"/>
      <c r="AB41" s="1021"/>
      <c r="AC41" s="1021"/>
      <c r="AD41" s="1021"/>
      <c r="AE41" s="1022"/>
      <c r="AF41" s="998"/>
      <c r="AG41" s="999"/>
      <c r="AH41" s="999"/>
      <c r="AI41" s="999"/>
      <c r="AJ41" s="1000"/>
      <c r="AK41" s="958"/>
      <c r="AL41" s="949"/>
      <c r="AM41" s="949"/>
      <c r="AN41" s="949"/>
      <c r="AO41" s="949"/>
      <c r="AP41" s="949"/>
      <c r="AQ41" s="949"/>
      <c r="AR41" s="949"/>
      <c r="AS41" s="949"/>
      <c r="AT41" s="949"/>
      <c r="AU41" s="949"/>
      <c r="AV41" s="949"/>
      <c r="AW41" s="949"/>
      <c r="AX41" s="949"/>
      <c r="AY41" s="949"/>
      <c r="AZ41" s="1019"/>
      <c r="BA41" s="1019"/>
      <c r="BB41" s="1019"/>
      <c r="BC41" s="1019"/>
      <c r="BD41" s="1019"/>
      <c r="BE41" s="950"/>
      <c r="BF41" s="950"/>
      <c r="BG41" s="950"/>
      <c r="BH41" s="950"/>
      <c r="BI41" s="951"/>
      <c r="BJ41" s="234"/>
      <c r="BK41" s="234"/>
      <c r="BL41" s="234"/>
      <c r="BM41" s="234"/>
      <c r="BN41" s="234"/>
      <c r="BO41" s="243"/>
      <c r="BP41" s="243"/>
      <c r="BQ41" s="240">
        <v>35</v>
      </c>
      <c r="BR41" s="241"/>
      <c r="BS41" s="973"/>
      <c r="BT41" s="974"/>
      <c r="BU41" s="974"/>
      <c r="BV41" s="974"/>
      <c r="BW41" s="974"/>
      <c r="BX41" s="974"/>
      <c r="BY41" s="974"/>
      <c r="BZ41" s="974"/>
      <c r="CA41" s="974"/>
      <c r="CB41" s="974"/>
      <c r="CC41" s="974"/>
      <c r="CD41" s="974"/>
      <c r="CE41" s="974"/>
      <c r="CF41" s="974"/>
      <c r="CG41" s="995"/>
      <c r="CH41" s="970"/>
      <c r="CI41" s="971"/>
      <c r="CJ41" s="971"/>
      <c r="CK41" s="971"/>
      <c r="CL41" s="972"/>
      <c r="CM41" s="970"/>
      <c r="CN41" s="971"/>
      <c r="CO41" s="971"/>
      <c r="CP41" s="971"/>
      <c r="CQ41" s="972"/>
      <c r="CR41" s="970"/>
      <c r="CS41" s="971"/>
      <c r="CT41" s="971"/>
      <c r="CU41" s="971"/>
      <c r="CV41" s="972"/>
      <c r="CW41" s="970"/>
      <c r="CX41" s="971"/>
      <c r="CY41" s="971"/>
      <c r="CZ41" s="971"/>
      <c r="DA41" s="972"/>
      <c r="DB41" s="970"/>
      <c r="DC41" s="971"/>
      <c r="DD41" s="971"/>
      <c r="DE41" s="971"/>
      <c r="DF41" s="972"/>
      <c r="DG41" s="970"/>
      <c r="DH41" s="971"/>
      <c r="DI41" s="971"/>
      <c r="DJ41" s="971"/>
      <c r="DK41" s="972"/>
      <c r="DL41" s="970"/>
      <c r="DM41" s="971"/>
      <c r="DN41" s="971"/>
      <c r="DO41" s="971"/>
      <c r="DP41" s="972"/>
      <c r="DQ41" s="970"/>
      <c r="DR41" s="971"/>
      <c r="DS41" s="971"/>
      <c r="DT41" s="971"/>
      <c r="DU41" s="972"/>
      <c r="DV41" s="973"/>
      <c r="DW41" s="974"/>
      <c r="DX41" s="974"/>
      <c r="DY41" s="974"/>
      <c r="DZ41" s="975"/>
      <c r="EA41" s="231"/>
    </row>
    <row r="42" spans="1:131" ht="26.25" customHeight="1" x14ac:dyDescent="0.15">
      <c r="A42" s="240">
        <v>15</v>
      </c>
      <c r="B42" s="1014"/>
      <c r="C42" s="1015"/>
      <c r="D42" s="1015"/>
      <c r="E42" s="1015"/>
      <c r="F42" s="1015"/>
      <c r="G42" s="1015"/>
      <c r="H42" s="1015"/>
      <c r="I42" s="1015"/>
      <c r="J42" s="1015"/>
      <c r="K42" s="1015"/>
      <c r="L42" s="1015"/>
      <c r="M42" s="1015"/>
      <c r="N42" s="1015"/>
      <c r="O42" s="1015"/>
      <c r="P42" s="1016"/>
      <c r="Q42" s="1020"/>
      <c r="R42" s="1021"/>
      <c r="S42" s="1021"/>
      <c r="T42" s="1021"/>
      <c r="U42" s="1021"/>
      <c r="V42" s="1021"/>
      <c r="W42" s="1021"/>
      <c r="X42" s="1021"/>
      <c r="Y42" s="1021"/>
      <c r="Z42" s="1021"/>
      <c r="AA42" s="1021"/>
      <c r="AB42" s="1021"/>
      <c r="AC42" s="1021"/>
      <c r="AD42" s="1021"/>
      <c r="AE42" s="1022"/>
      <c r="AF42" s="998"/>
      <c r="AG42" s="999"/>
      <c r="AH42" s="999"/>
      <c r="AI42" s="999"/>
      <c r="AJ42" s="1000"/>
      <c r="AK42" s="958"/>
      <c r="AL42" s="949"/>
      <c r="AM42" s="949"/>
      <c r="AN42" s="949"/>
      <c r="AO42" s="949"/>
      <c r="AP42" s="949"/>
      <c r="AQ42" s="949"/>
      <c r="AR42" s="949"/>
      <c r="AS42" s="949"/>
      <c r="AT42" s="949"/>
      <c r="AU42" s="949"/>
      <c r="AV42" s="949"/>
      <c r="AW42" s="949"/>
      <c r="AX42" s="949"/>
      <c r="AY42" s="949"/>
      <c r="AZ42" s="1019"/>
      <c r="BA42" s="1019"/>
      <c r="BB42" s="1019"/>
      <c r="BC42" s="1019"/>
      <c r="BD42" s="1019"/>
      <c r="BE42" s="950"/>
      <c r="BF42" s="950"/>
      <c r="BG42" s="950"/>
      <c r="BH42" s="950"/>
      <c r="BI42" s="951"/>
      <c r="BJ42" s="234"/>
      <c r="BK42" s="234"/>
      <c r="BL42" s="234"/>
      <c r="BM42" s="234"/>
      <c r="BN42" s="234"/>
      <c r="BO42" s="243"/>
      <c r="BP42" s="243"/>
      <c r="BQ42" s="240">
        <v>36</v>
      </c>
      <c r="BR42" s="241"/>
      <c r="BS42" s="973"/>
      <c r="BT42" s="974"/>
      <c r="BU42" s="974"/>
      <c r="BV42" s="974"/>
      <c r="BW42" s="974"/>
      <c r="BX42" s="974"/>
      <c r="BY42" s="974"/>
      <c r="BZ42" s="974"/>
      <c r="CA42" s="974"/>
      <c r="CB42" s="974"/>
      <c r="CC42" s="974"/>
      <c r="CD42" s="974"/>
      <c r="CE42" s="974"/>
      <c r="CF42" s="974"/>
      <c r="CG42" s="995"/>
      <c r="CH42" s="970"/>
      <c r="CI42" s="971"/>
      <c r="CJ42" s="971"/>
      <c r="CK42" s="971"/>
      <c r="CL42" s="972"/>
      <c r="CM42" s="970"/>
      <c r="CN42" s="971"/>
      <c r="CO42" s="971"/>
      <c r="CP42" s="971"/>
      <c r="CQ42" s="972"/>
      <c r="CR42" s="970"/>
      <c r="CS42" s="971"/>
      <c r="CT42" s="971"/>
      <c r="CU42" s="971"/>
      <c r="CV42" s="972"/>
      <c r="CW42" s="970"/>
      <c r="CX42" s="971"/>
      <c r="CY42" s="971"/>
      <c r="CZ42" s="971"/>
      <c r="DA42" s="972"/>
      <c r="DB42" s="970"/>
      <c r="DC42" s="971"/>
      <c r="DD42" s="971"/>
      <c r="DE42" s="971"/>
      <c r="DF42" s="972"/>
      <c r="DG42" s="970"/>
      <c r="DH42" s="971"/>
      <c r="DI42" s="971"/>
      <c r="DJ42" s="971"/>
      <c r="DK42" s="972"/>
      <c r="DL42" s="970"/>
      <c r="DM42" s="971"/>
      <c r="DN42" s="971"/>
      <c r="DO42" s="971"/>
      <c r="DP42" s="972"/>
      <c r="DQ42" s="970"/>
      <c r="DR42" s="971"/>
      <c r="DS42" s="971"/>
      <c r="DT42" s="971"/>
      <c r="DU42" s="972"/>
      <c r="DV42" s="973"/>
      <c r="DW42" s="974"/>
      <c r="DX42" s="974"/>
      <c r="DY42" s="974"/>
      <c r="DZ42" s="975"/>
      <c r="EA42" s="231"/>
    </row>
    <row r="43" spans="1:131" ht="26.25" customHeight="1" x14ac:dyDescent="0.15">
      <c r="A43" s="240">
        <v>16</v>
      </c>
      <c r="B43" s="1014"/>
      <c r="C43" s="1015"/>
      <c r="D43" s="1015"/>
      <c r="E43" s="1015"/>
      <c r="F43" s="1015"/>
      <c r="G43" s="1015"/>
      <c r="H43" s="1015"/>
      <c r="I43" s="1015"/>
      <c r="J43" s="1015"/>
      <c r="K43" s="1015"/>
      <c r="L43" s="1015"/>
      <c r="M43" s="1015"/>
      <c r="N43" s="1015"/>
      <c r="O43" s="1015"/>
      <c r="P43" s="1016"/>
      <c r="Q43" s="1020"/>
      <c r="R43" s="1021"/>
      <c r="S43" s="1021"/>
      <c r="T43" s="1021"/>
      <c r="U43" s="1021"/>
      <c r="V43" s="1021"/>
      <c r="W43" s="1021"/>
      <c r="X43" s="1021"/>
      <c r="Y43" s="1021"/>
      <c r="Z43" s="1021"/>
      <c r="AA43" s="1021"/>
      <c r="AB43" s="1021"/>
      <c r="AC43" s="1021"/>
      <c r="AD43" s="1021"/>
      <c r="AE43" s="1022"/>
      <c r="AF43" s="998"/>
      <c r="AG43" s="999"/>
      <c r="AH43" s="999"/>
      <c r="AI43" s="999"/>
      <c r="AJ43" s="1000"/>
      <c r="AK43" s="958"/>
      <c r="AL43" s="949"/>
      <c r="AM43" s="949"/>
      <c r="AN43" s="949"/>
      <c r="AO43" s="949"/>
      <c r="AP43" s="949"/>
      <c r="AQ43" s="949"/>
      <c r="AR43" s="949"/>
      <c r="AS43" s="949"/>
      <c r="AT43" s="949"/>
      <c r="AU43" s="949"/>
      <c r="AV43" s="949"/>
      <c r="AW43" s="949"/>
      <c r="AX43" s="949"/>
      <c r="AY43" s="949"/>
      <c r="AZ43" s="1019"/>
      <c r="BA43" s="1019"/>
      <c r="BB43" s="1019"/>
      <c r="BC43" s="1019"/>
      <c r="BD43" s="1019"/>
      <c r="BE43" s="950"/>
      <c r="BF43" s="950"/>
      <c r="BG43" s="950"/>
      <c r="BH43" s="950"/>
      <c r="BI43" s="951"/>
      <c r="BJ43" s="234"/>
      <c r="BK43" s="234"/>
      <c r="BL43" s="234"/>
      <c r="BM43" s="234"/>
      <c r="BN43" s="234"/>
      <c r="BO43" s="243"/>
      <c r="BP43" s="243"/>
      <c r="BQ43" s="240">
        <v>37</v>
      </c>
      <c r="BR43" s="241"/>
      <c r="BS43" s="973"/>
      <c r="BT43" s="974"/>
      <c r="BU43" s="974"/>
      <c r="BV43" s="974"/>
      <c r="BW43" s="974"/>
      <c r="BX43" s="974"/>
      <c r="BY43" s="974"/>
      <c r="BZ43" s="974"/>
      <c r="CA43" s="974"/>
      <c r="CB43" s="974"/>
      <c r="CC43" s="974"/>
      <c r="CD43" s="974"/>
      <c r="CE43" s="974"/>
      <c r="CF43" s="974"/>
      <c r="CG43" s="995"/>
      <c r="CH43" s="970"/>
      <c r="CI43" s="971"/>
      <c r="CJ43" s="971"/>
      <c r="CK43" s="971"/>
      <c r="CL43" s="972"/>
      <c r="CM43" s="970"/>
      <c r="CN43" s="971"/>
      <c r="CO43" s="971"/>
      <c r="CP43" s="971"/>
      <c r="CQ43" s="972"/>
      <c r="CR43" s="970"/>
      <c r="CS43" s="971"/>
      <c r="CT43" s="971"/>
      <c r="CU43" s="971"/>
      <c r="CV43" s="972"/>
      <c r="CW43" s="970"/>
      <c r="CX43" s="971"/>
      <c r="CY43" s="971"/>
      <c r="CZ43" s="971"/>
      <c r="DA43" s="972"/>
      <c r="DB43" s="970"/>
      <c r="DC43" s="971"/>
      <c r="DD43" s="971"/>
      <c r="DE43" s="971"/>
      <c r="DF43" s="972"/>
      <c r="DG43" s="970"/>
      <c r="DH43" s="971"/>
      <c r="DI43" s="971"/>
      <c r="DJ43" s="971"/>
      <c r="DK43" s="972"/>
      <c r="DL43" s="970"/>
      <c r="DM43" s="971"/>
      <c r="DN43" s="971"/>
      <c r="DO43" s="971"/>
      <c r="DP43" s="972"/>
      <c r="DQ43" s="970"/>
      <c r="DR43" s="971"/>
      <c r="DS43" s="971"/>
      <c r="DT43" s="971"/>
      <c r="DU43" s="972"/>
      <c r="DV43" s="973"/>
      <c r="DW43" s="974"/>
      <c r="DX43" s="974"/>
      <c r="DY43" s="974"/>
      <c r="DZ43" s="975"/>
      <c r="EA43" s="231"/>
    </row>
    <row r="44" spans="1:131" ht="26.25" customHeight="1" x14ac:dyDescent="0.15">
      <c r="A44" s="240">
        <v>17</v>
      </c>
      <c r="B44" s="1014"/>
      <c r="C44" s="1015"/>
      <c r="D44" s="1015"/>
      <c r="E44" s="1015"/>
      <c r="F44" s="1015"/>
      <c r="G44" s="1015"/>
      <c r="H44" s="1015"/>
      <c r="I44" s="1015"/>
      <c r="J44" s="1015"/>
      <c r="K44" s="1015"/>
      <c r="L44" s="1015"/>
      <c r="M44" s="1015"/>
      <c r="N44" s="1015"/>
      <c r="O44" s="1015"/>
      <c r="P44" s="1016"/>
      <c r="Q44" s="1020"/>
      <c r="R44" s="1021"/>
      <c r="S44" s="1021"/>
      <c r="T44" s="1021"/>
      <c r="U44" s="1021"/>
      <c r="V44" s="1021"/>
      <c r="W44" s="1021"/>
      <c r="X44" s="1021"/>
      <c r="Y44" s="1021"/>
      <c r="Z44" s="1021"/>
      <c r="AA44" s="1021"/>
      <c r="AB44" s="1021"/>
      <c r="AC44" s="1021"/>
      <c r="AD44" s="1021"/>
      <c r="AE44" s="1022"/>
      <c r="AF44" s="998"/>
      <c r="AG44" s="999"/>
      <c r="AH44" s="999"/>
      <c r="AI44" s="999"/>
      <c r="AJ44" s="1000"/>
      <c r="AK44" s="958"/>
      <c r="AL44" s="949"/>
      <c r="AM44" s="949"/>
      <c r="AN44" s="949"/>
      <c r="AO44" s="949"/>
      <c r="AP44" s="949"/>
      <c r="AQ44" s="949"/>
      <c r="AR44" s="949"/>
      <c r="AS44" s="949"/>
      <c r="AT44" s="949"/>
      <c r="AU44" s="949"/>
      <c r="AV44" s="949"/>
      <c r="AW44" s="949"/>
      <c r="AX44" s="949"/>
      <c r="AY44" s="949"/>
      <c r="AZ44" s="1019"/>
      <c r="BA44" s="1019"/>
      <c r="BB44" s="1019"/>
      <c r="BC44" s="1019"/>
      <c r="BD44" s="1019"/>
      <c r="BE44" s="950"/>
      <c r="BF44" s="950"/>
      <c r="BG44" s="950"/>
      <c r="BH44" s="950"/>
      <c r="BI44" s="951"/>
      <c r="BJ44" s="234"/>
      <c r="BK44" s="234"/>
      <c r="BL44" s="234"/>
      <c r="BM44" s="234"/>
      <c r="BN44" s="234"/>
      <c r="BO44" s="243"/>
      <c r="BP44" s="243"/>
      <c r="BQ44" s="240">
        <v>38</v>
      </c>
      <c r="BR44" s="241"/>
      <c r="BS44" s="973"/>
      <c r="BT44" s="974"/>
      <c r="BU44" s="974"/>
      <c r="BV44" s="974"/>
      <c r="BW44" s="974"/>
      <c r="BX44" s="974"/>
      <c r="BY44" s="974"/>
      <c r="BZ44" s="974"/>
      <c r="CA44" s="974"/>
      <c r="CB44" s="974"/>
      <c r="CC44" s="974"/>
      <c r="CD44" s="974"/>
      <c r="CE44" s="974"/>
      <c r="CF44" s="974"/>
      <c r="CG44" s="995"/>
      <c r="CH44" s="970"/>
      <c r="CI44" s="971"/>
      <c r="CJ44" s="971"/>
      <c r="CK44" s="971"/>
      <c r="CL44" s="972"/>
      <c r="CM44" s="970"/>
      <c r="CN44" s="971"/>
      <c r="CO44" s="971"/>
      <c r="CP44" s="971"/>
      <c r="CQ44" s="972"/>
      <c r="CR44" s="970"/>
      <c r="CS44" s="971"/>
      <c r="CT44" s="971"/>
      <c r="CU44" s="971"/>
      <c r="CV44" s="972"/>
      <c r="CW44" s="970"/>
      <c r="CX44" s="971"/>
      <c r="CY44" s="971"/>
      <c r="CZ44" s="971"/>
      <c r="DA44" s="972"/>
      <c r="DB44" s="970"/>
      <c r="DC44" s="971"/>
      <c r="DD44" s="971"/>
      <c r="DE44" s="971"/>
      <c r="DF44" s="972"/>
      <c r="DG44" s="970"/>
      <c r="DH44" s="971"/>
      <c r="DI44" s="971"/>
      <c r="DJ44" s="971"/>
      <c r="DK44" s="972"/>
      <c r="DL44" s="970"/>
      <c r="DM44" s="971"/>
      <c r="DN44" s="971"/>
      <c r="DO44" s="971"/>
      <c r="DP44" s="972"/>
      <c r="DQ44" s="970"/>
      <c r="DR44" s="971"/>
      <c r="DS44" s="971"/>
      <c r="DT44" s="971"/>
      <c r="DU44" s="972"/>
      <c r="DV44" s="973"/>
      <c r="DW44" s="974"/>
      <c r="DX44" s="974"/>
      <c r="DY44" s="974"/>
      <c r="DZ44" s="975"/>
      <c r="EA44" s="231"/>
    </row>
    <row r="45" spans="1:131" ht="26.25" customHeight="1" x14ac:dyDescent="0.15">
      <c r="A45" s="240">
        <v>18</v>
      </c>
      <c r="B45" s="1014"/>
      <c r="C45" s="1015"/>
      <c r="D45" s="1015"/>
      <c r="E45" s="1015"/>
      <c r="F45" s="1015"/>
      <c r="G45" s="1015"/>
      <c r="H45" s="1015"/>
      <c r="I45" s="1015"/>
      <c r="J45" s="1015"/>
      <c r="K45" s="1015"/>
      <c r="L45" s="1015"/>
      <c r="M45" s="1015"/>
      <c r="N45" s="1015"/>
      <c r="O45" s="1015"/>
      <c r="P45" s="1016"/>
      <c r="Q45" s="1020"/>
      <c r="R45" s="1021"/>
      <c r="S45" s="1021"/>
      <c r="T45" s="1021"/>
      <c r="U45" s="1021"/>
      <c r="V45" s="1021"/>
      <c r="W45" s="1021"/>
      <c r="X45" s="1021"/>
      <c r="Y45" s="1021"/>
      <c r="Z45" s="1021"/>
      <c r="AA45" s="1021"/>
      <c r="AB45" s="1021"/>
      <c r="AC45" s="1021"/>
      <c r="AD45" s="1021"/>
      <c r="AE45" s="1022"/>
      <c r="AF45" s="998"/>
      <c r="AG45" s="999"/>
      <c r="AH45" s="999"/>
      <c r="AI45" s="999"/>
      <c r="AJ45" s="1000"/>
      <c r="AK45" s="958"/>
      <c r="AL45" s="949"/>
      <c r="AM45" s="949"/>
      <c r="AN45" s="949"/>
      <c r="AO45" s="949"/>
      <c r="AP45" s="949"/>
      <c r="AQ45" s="949"/>
      <c r="AR45" s="949"/>
      <c r="AS45" s="949"/>
      <c r="AT45" s="949"/>
      <c r="AU45" s="949"/>
      <c r="AV45" s="949"/>
      <c r="AW45" s="949"/>
      <c r="AX45" s="949"/>
      <c r="AY45" s="949"/>
      <c r="AZ45" s="1019"/>
      <c r="BA45" s="1019"/>
      <c r="BB45" s="1019"/>
      <c r="BC45" s="1019"/>
      <c r="BD45" s="1019"/>
      <c r="BE45" s="950"/>
      <c r="BF45" s="950"/>
      <c r="BG45" s="950"/>
      <c r="BH45" s="950"/>
      <c r="BI45" s="951"/>
      <c r="BJ45" s="234"/>
      <c r="BK45" s="234"/>
      <c r="BL45" s="234"/>
      <c r="BM45" s="234"/>
      <c r="BN45" s="234"/>
      <c r="BO45" s="243"/>
      <c r="BP45" s="243"/>
      <c r="BQ45" s="240">
        <v>39</v>
      </c>
      <c r="BR45" s="241"/>
      <c r="BS45" s="973"/>
      <c r="BT45" s="974"/>
      <c r="BU45" s="974"/>
      <c r="BV45" s="974"/>
      <c r="BW45" s="974"/>
      <c r="BX45" s="974"/>
      <c r="BY45" s="974"/>
      <c r="BZ45" s="974"/>
      <c r="CA45" s="974"/>
      <c r="CB45" s="974"/>
      <c r="CC45" s="974"/>
      <c r="CD45" s="974"/>
      <c r="CE45" s="974"/>
      <c r="CF45" s="974"/>
      <c r="CG45" s="995"/>
      <c r="CH45" s="970"/>
      <c r="CI45" s="971"/>
      <c r="CJ45" s="971"/>
      <c r="CK45" s="971"/>
      <c r="CL45" s="972"/>
      <c r="CM45" s="970"/>
      <c r="CN45" s="971"/>
      <c r="CO45" s="971"/>
      <c r="CP45" s="971"/>
      <c r="CQ45" s="972"/>
      <c r="CR45" s="970"/>
      <c r="CS45" s="971"/>
      <c r="CT45" s="971"/>
      <c r="CU45" s="971"/>
      <c r="CV45" s="972"/>
      <c r="CW45" s="970"/>
      <c r="CX45" s="971"/>
      <c r="CY45" s="971"/>
      <c r="CZ45" s="971"/>
      <c r="DA45" s="972"/>
      <c r="DB45" s="970"/>
      <c r="DC45" s="971"/>
      <c r="DD45" s="971"/>
      <c r="DE45" s="971"/>
      <c r="DF45" s="972"/>
      <c r="DG45" s="970"/>
      <c r="DH45" s="971"/>
      <c r="DI45" s="971"/>
      <c r="DJ45" s="971"/>
      <c r="DK45" s="972"/>
      <c r="DL45" s="970"/>
      <c r="DM45" s="971"/>
      <c r="DN45" s="971"/>
      <c r="DO45" s="971"/>
      <c r="DP45" s="972"/>
      <c r="DQ45" s="970"/>
      <c r="DR45" s="971"/>
      <c r="DS45" s="971"/>
      <c r="DT45" s="971"/>
      <c r="DU45" s="972"/>
      <c r="DV45" s="973"/>
      <c r="DW45" s="974"/>
      <c r="DX45" s="974"/>
      <c r="DY45" s="974"/>
      <c r="DZ45" s="975"/>
      <c r="EA45" s="231"/>
    </row>
    <row r="46" spans="1:131" ht="26.25" customHeight="1" x14ac:dyDescent="0.15">
      <c r="A46" s="240">
        <v>19</v>
      </c>
      <c r="B46" s="1014"/>
      <c r="C46" s="1015"/>
      <c r="D46" s="1015"/>
      <c r="E46" s="1015"/>
      <c r="F46" s="1015"/>
      <c r="G46" s="1015"/>
      <c r="H46" s="1015"/>
      <c r="I46" s="1015"/>
      <c r="J46" s="1015"/>
      <c r="K46" s="1015"/>
      <c r="L46" s="1015"/>
      <c r="M46" s="1015"/>
      <c r="N46" s="1015"/>
      <c r="O46" s="1015"/>
      <c r="P46" s="1016"/>
      <c r="Q46" s="1020"/>
      <c r="R46" s="1021"/>
      <c r="S46" s="1021"/>
      <c r="T46" s="1021"/>
      <c r="U46" s="1021"/>
      <c r="V46" s="1021"/>
      <c r="W46" s="1021"/>
      <c r="X46" s="1021"/>
      <c r="Y46" s="1021"/>
      <c r="Z46" s="1021"/>
      <c r="AA46" s="1021"/>
      <c r="AB46" s="1021"/>
      <c r="AC46" s="1021"/>
      <c r="AD46" s="1021"/>
      <c r="AE46" s="1022"/>
      <c r="AF46" s="998"/>
      <c r="AG46" s="999"/>
      <c r="AH46" s="999"/>
      <c r="AI46" s="999"/>
      <c r="AJ46" s="1000"/>
      <c r="AK46" s="958"/>
      <c r="AL46" s="949"/>
      <c r="AM46" s="949"/>
      <c r="AN46" s="949"/>
      <c r="AO46" s="949"/>
      <c r="AP46" s="949"/>
      <c r="AQ46" s="949"/>
      <c r="AR46" s="949"/>
      <c r="AS46" s="949"/>
      <c r="AT46" s="949"/>
      <c r="AU46" s="949"/>
      <c r="AV46" s="949"/>
      <c r="AW46" s="949"/>
      <c r="AX46" s="949"/>
      <c r="AY46" s="949"/>
      <c r="AZ46" s="1019"/>
      <c r="BA46" s="1019"/>
      <c r="BB46" s="1019"/>
      <c r="BC46" s="1019"/>
      <c r="BD46" s="1019"/>
      <c r="BE46" s="950"/>
      <c r="BF46" s="950"/>
      <c r="BG46" s="950"/>
      <c r="BH46" s="950"/>
      <c r="BI46" s="951"/>
      <c r="BJ46" s="234"/>
      <c r="BK46" s="234"/>
      <c r="BL46" s="234"/>
      <c r="BM46" s="234"/>
      <c r="BN46" s="234"/>
      <c r="BO46" s="243"/>
      <c r="BP46" s="243"/>
      <c r="BQ46" s="240">
        <v>40</v>
      </c>
      <c r="BR46" s="241"/>
      <c r="BS46" s="973"/>
      <c r="BT46" s="974"/>
      <c r="BU46" s="974"/>
      <c r="BV46" s="974"/>
      <c r="BW46" s="974"/>
      <c r="BX46" s="974"/>
      <c r="BY46" s="974"/>
      <c r="BZ46" s="974"/>
      <c r="CA46" s="974"/>
      <c r="CB46" s="974"/>
      <c r="CC46" s="974"/>
      <c r="CD46" s="974"/>
      <c r="CE46" s="974"/>
      <c r="CF46" s="974"/>
      <c r="CG46" s="995"/>
      <c r="CH46" s="970"/>
      <c r="CI46" s="971"/>
      <c r="CJ46" s="971"/>
      <c r="CK46" s="971"/>
      <c r="CL46" s="972"/>
      <c r="CM46" s="970"/>
      <c r="CN46" s="971"/>
      <c r="CO46" s="971"/>
      <c r="CP46" s="971"/>
      <c r="CQ46" s="972"/>
      <c r="CR46" s="970"/>
      <c r="CS46" s="971"/>
      <c r="CT46" s="971"/>
      <c r="CU46" s="971"/>
      <c r="CV46" s="972"/>
      <c r="CW46" s="970"/>
      <c r="CX46" s="971"/>
      <c r="CY46" s="971"/>
      <c r="CZ46" s="971"/>
      <c r="DA46" s="972"/>
      <c r="DB46" s="970"/>
      <c r="DC46" s="971"/>
      <c r="DD46" s="971"/>
      <c r="DE46" s="971"/>
      <c r="DF46" s="972"/>
      <c r="DG46" s="970"/>
      <c r="DH46" s="971"/>
      <c r="DI46" s="971"/>
      <c r="DJ46" s="971"/>
      <c r="DK46" s="972"/>
      <c r="DL46" s="970"/>
      <c r="DM46" s="971"/>
      <c r="DN46" s="971"/>
      <c r="DO46" s="971"/>
      <c r="DP46" s="972"/>
      <c r="DQ46" s="970"/>
      <c r="DR46" s="971"/>
      <c r="DS46" s="971"/>
      <c r="DT46" s="971"/>
      <c r="DU46" s="972"/>
      <c r="DV46" s="973"/>
      <c r="DW46" s="974"/>
      <c r="DX46" s="974"/>
      <c r="DY46" s="974"/>
      <c r="DZ46" s="975"/>
      <c r="EA46" s="231"/>
    </row>
    <row r="47" spans="1:131" ht="26.25" customHeight="1" x14ac:dyDescent="0.15">
      <c r="A47" s="240">
        <v>20</v>
      </c>
      <c r="B47" s="1014"/>
      <c r="C47" s="1015"/>
      <c r="D47" s="1015"/>
      <c r="E47" s="1015"/>
      <c r="F47" s="1015"/>
      <c r="G47" s="1015"/>
      <c r="H47" s="1015"/>
      <c r="I47" s="1015"/>
      <c r="J47" s="1015"/>
      <c r="K47" s="1015"/>
      <c r="L47" s="1015"/>
      <c r="M47" s="1015"/>
      <c r="N47" s="1015"/>
      <c r="O47" s="1015"/>
      <c r="P47" s="1016"/>
      <c r="Q47" s="1020"/>
      <c r="R47" s="1021"/>
      <c r="S47" s="1021"/>
      <c r="T47" s="1021"/>
      <c r="U47" s="1021"/>
      <c r="V47" s="1021"/>
      <c r="W47" s="1021"/>
      <c r="X47" s="1021"/>
      <c r="Y47" s="1021"/>
      <c r="Z47" s="1021"/>
      <c r="AA47" s="1021"/>
      <c r="AB47" s="1021"/>
      <c r="AC47" s="1021"/>
      <c r="AD47" s="1021"/>
      <c r="AE47" s="1022"/>
      <c r="AF47" s="998"/>
      <c r="AG47" s="999"/>
      <c r="AH47" s="999"/>
      <c r="AI47" s="999"/>
      <c r="AJ47" s="1000"/>
      <c r="AK47" s="958"/>
      <c r="AL47" s="949"/>
      <c r="AM47" s="949"/>
      <c r="AN47" s="949"/>
      <c r="AO47" s="949"/>
      <c r="AP47" s="949"/>
      <c r="AQ47" s="949"/>
      <c r="AR47" s="949"/>
      <c r="AS47" s="949"/>
      <c r="AT47" s="949"/>
      <c r="AU47" s="949"/>
      <c r="AV47" s="949"/>
      <c r="AW47" s="949"/>
      <c r="AX47" s="949"/>
      <c r="AY47" s="949"/>
      <c r="AZ47" s="1019"/>
      <c r="BA47" s="1019"/>
      <c r="BB47" s="1019"/>
      <c r="BC47" s="1019"/>
      <c r="BD47" s="1019"/>
      <c r="BE47" s="950"/>
      <c r="BF47" s="950"/>
      <c r="BG47" s="950"/>
      <c r="BH47" s="950"/>
      <c r="BI47" s="951"/>
      <c r="BJ47" s="234"/>
      <c r="BK47" s="234"/>
      <c r="BL47" s="234"/>
      <c r="BM47" s="234"/>
      <c r="BN47" s="234"/>
      <c r="BO47" s="243"/>
      <c r="BP47" s="243"/>
      <c r="BQ47" s="240">
        <v>41</v>
      </c>
      <c r="BR47" s="241"/>
      <c r="BS47" s="973"/>
      <c r="BT47" s="974"/>
      <c r="BU47" s="974"/>
      <c r="BV47" s="974"/>
      <c r="BW47" s="974"/>
      <c r="BX47" s="974"/>
      <c r="BY47" s="974"/>
      <c r="BZ47" s="974"/>
      <c r="CA47" s="974"/>
      <c r="CB47" s="974"/>
      <c r="CC47" s="974"/>
      <c r="CD47" s="974"/>
      <c r="CE47" s="974"/>
      <c r="CF47" s="974"/>
      <c r="CG47" s="995"/>
      <c r="CH47" s="970"/>
      <c r="CI47" s="971"/>
      <c r="CJ47" s="971"/>
      <c r="CK47" s="971"/>
      <c r="CL47" s="972"/>
      <c r="CM47" s="970"/>
      <c r="CN47" s="971"/>
      <c r="CO47" s="971"/>
      <c r="CP47" s="971"/>
      <c r="CQ47" s="972"/>
      <c r="CR47" s="970"/>
      <c r="CS47" s="971"/>
      <c r="CT47" s="971"/>
      <c r="CU47" s="971"/>
      <c r="CV47" s="972"/>
      <c r="CW47" s="970"/>
      <c r="CX47" s="971"/>
      <c r="CY47" s="971"/>
      <c r="CZ47" s="971"/>
      <c r="DA47" s="972"/>
      <c r="DB47" s="970"/>
      <c r="DC47" s="971"/>
      <c r="DD47" s="971"/>
      <c r="DE47" s="971"/>
      <c r="DF47" s="972"/>
      <c r="DG47" s="970"/>
      <c r="DH47" s="971"/>
      <c r="DI47" s="971"/>
      <c r="DJ47" s="971"/>
      <c r="DK47" s="972"/>
      <c r="DL47" s="970"/>
      <c r="DM47" s="971"/>
      <c r="DN47" s="971"/>
      <c r="DO47" s="971"/>
      <c r="DP47" s="972"/>
      <c r="DQ47" s="970"/>
      <c r="DR47" s="971"/>
      <c r="DS47" s="971"/>
      <c r="DT47" s="971"/>
      <c r="DU47" s="972"/>
      <c r="DV47" s="973"/>
      <c r="DW47" s="974"/>
      <c r="DX47" s="974"/>
      <c r="DY47" s="974"/>
      <c r="DZ47" s="975"/>
      <c r="EA47" s="231"/>
    </row>
    <row r="48" spans="1:131" ht="26.25" customHeight="1" x14ac:dyDescent="0.15">
      <c r="A48" s="240">
        <v>21</v>
      </c>
      <c r="B48" s="1014"/>
      <c r="C48" s="1015"/>
      <c r="D48" s="1015"/>
      <c r="E48" s="1015"/>
      <c r="F48" s="1015"/>
      <c r="G48" s="1015"/>
      <c r="H48" s="1015"/>
      <c r="I48" s="1015"/>
      <c r="J48" s="1015"/>
      <c r="K48" s="1015"/>
      <c r="L48" s="1015"/>
      <c r="M48" s="1015"/>
      <c r="N48" s="1015"/>
      <c r="O48" s="1015"/>
      <c r="P48" s="1016"/>
      <c r="Q48" s="1020"/>
      <c r="R48" s="1021"/>
      <c r="S48" s="1021"/>
      <c r="T48" s="1021"/>
      <c r="U48" s="1021"/>
      <c r="V48" s="1021"/>
      <c r="W48" s="1021"/>
      <c r="X48" s="1021"/>
      <c r="Y48" s="1021"/>
      <c r="Z48" s="1021"/>
      <c r="AA48" s="1021"/>
      <c r="AB48" s="1021"/>
      <c r="AC48" s="1021"/>
      <c r="AD48" s="1021"/>
      <c r="AE48" s="1022"/>
      <c r="AF48" s="998"/>
      <c r="AG48" s="999"/>
      <c r="AH48" s="999"/>
      <c r="AI48" s="999"/>
      <c r="AJ48" s="1000"/>
      <c r="AK48" s="958"/>
      <c r="AL48" s="949"/>
      <c r="AM48" s="949"/>
      <c r="AN48" s="949"/>
      <c r="AO48" s="949"/>
      <c r="AP48" s="949"/>
      <c r="AQ48" s="949"/>
      <c r="AR48" s="949"/>
      <c r="AS48" s="949"/>
      <c r="AT48" s="949"/>
      <c r="AU48" s="949"/>
      <c r="AV48" s="949"/>
      <c r="AW48" s="949"/>
      <c r="AX48" s="949"/>
      <c r="AY48" s="949"/>
      <c r="AZ48" s="1019"/>
      <c r="BA48" s="1019"/>
      <c r="BB48" s="1019"/>
      <c r="BC48" s="1019"/>
      <c r="BD48" s="1019"/>
      <c r="BE48" s="950"/>
      <c r="BF48" s="950"/>
      <c r="BG48" s="950"/>
      <c r="BH48" s="950"/>
      <c r="BI48" s="951"/>
      <c r="BJ48" s="234"/>
      <c r="BK48" s="234"/>
      <c r="BL48" s="234"/>
      <c r="BM48" s="234"/>
      <c r="BN48" s="234"/>
      <c r="BO48" s="243"/>
      <c r="BP48" s="243"/>
      <c r="BQ48" s="240">
        <v>42</v>
      </c>
      <c r="BR48" s="241"/>
      <c r="BS48" s="973"/>
      <c r="BT48" s="974"/>
      <c r="BU48" s="974"/>
      <c r="BV48" s="974"/>
      <c r="BW48" s="974"/>
      <c r="BX48" s="974"/>
      <c r="BY48" s="974"/>
      <c r="BZ48" s="974"/>
      <c r="CA48" s="974"/>
      <c r="CB48" s="974"/>
      <c r="CC48" s="974"/>
      <c r="CD48" s="974"/>
      <c r="CE48" s="974"/>
      <c r="CF48" s="974"/>
      <c r="CG48" s="995"/>
      <c r="CH48" s="970"/>
      <c r="CI48" s="971"/>
      <c r="CJ48" s="971"/>
      <c r="CK48" s="971"/>
      <c r="CL48" s="972"/>
      <c r="CM48" s="970"/>
      <c r="CN48" s="971"/>
      <c r="CO48" s="971"/>
      <c r="CP48" s="971"/>
      <c r="CQ48" s="972"/>
      <c r="CR48" s="970"/>
      <c r="CS48" s="971"/>
      <c r="CT48" s="971"/>
      <c r="CU48" s="971"/>
      <c r="CV48" s="972"/>
      <c r="CW48" s="970"/>
      <c r="CX48" s="971"/>
      <c r="CY48" s="971"/>
      <c r="CZ48" s="971"/>
      <c r="DA48" s="972"/>
      <c r="DB48" s="970"/>
      <c r="DC48" s="971"/>
      <c r="DD48" s="971"/>
      <c r="DE48" s="971"/>
      <c r="DF48" s="972"/>
      <c r="DG48" s="970"/>
      <c r="DH48" s="971"/>
      <c r="DI48" s="971"/>
      <c r="DJ48" s="971"/>
      <c r="DK48" s="972"/>
      <c r="DL48" s="970"/>
      <c r="DM48" s="971"/>
      <c r="DN48" s="971"/>
      <c r="DO48" s="971"/>
      <c r="DP48" s="972"/>
      <c r="DQ48" s="970"/>
      <c r="DR48" s="971"/>
      <c r="DS48" s="971"/>
      <c r="DT48" s="971"/>
      <c r="DU48" s="972"/>
      <c r="DV48" s="973"/>
      <c r="DW48" s="974"/>
      <c r="DX48" s="974"/>
      <c r="DY48" s="974"/>
      <c r="DZ48" s="975"/>
      <c r="EA48" s="231"/>
    </row>
    <row r="49" spans="1:131" ht="26.25" customHeight="1" x14ac:dyDescent="0.15">
      <c r="A49" s="240">
        <v>22</v>
      </c>
      <c r="B49" s="1014"/>
      <c r="C49" s="1015"/>
      <c r="D49" s="1015"/>
      <c r="E49" s="1015"/>
      <c r="F49" s="1015"/>
      <c r="G49" s="1015"/>
      <c r="H49" s="1015"/>
      <c r="I49" s="1015"/>
      <c r="J49" s="1015"/>
      <c r="K49" s="1015"/>
      <c r="L49" s="1015"/>
      <c r="M49" s="1015"/>
      <c r="N49" s="1015"/>
      <c r="O49" s="1015"/>
      <c r="P49" s="1016"/>
      <c r="Q49" s="1020"/>
      <c r="R49" s="1021"/>
      <c r="S49" s="1021"/>
      <c r="T49" s="1021"/>
      <c r="U49" s="1021"/>
      <c r="V49" s="1021"/>
      <c r="W49" s="1021"/>
      <c r="X49" s="1021"/>
      <c r="Y49" s="1021"/>
      <c r="Z49" s="1021"/>
      <c r="AA49" s="1021"/>
      <c r="AB49" s="1021"/>
      <c r="AC49" s="1021"/>
      <c r="AD49" s="1021"/>
      <c r="AE49" s="1022"/>
      <c r="AF49" s="998"/>
      <c r="AG49" s="999"/>
      <c r="AH49" s="999"/>
      <c r="AI49" s="999"/>
      <c r="AJ49" s="1000"/>
      <c r="AK49" s="958"/>
      <c r="AL49" s="949"/>
      <c r="AM49" s="949"/>
      <c r="AN49" s="949"/>
      <c r="AO49" s="949"/>
      <c r="AP49" s="949"/>
      <c r="AQ49" s="949"/>
      <c r="AR49" s="949"/>
      <c r="AS49" s="949"/>
      <c r="AT49" s="949"/>
      <c r="AU49" s="949"/>
      <c r="AV49" s="949"/>
      <c r="AW49" s="949"/>
      <c r="AX49" s="949"/>
      <c r="AY49" s="949"/>
      <c r="AZ49" s="1019"/>
      <c r="BA49" s="1019"/>
      <c r="BB49" s="1019"/>
      <c r="BC49" s="1019"/>
      <c r="BD49" s="1019"/>
      <c r="BE49" s="950"/>
      <c r="BF49" s="950"/>
      <c r="BG49" s="950"/>
      <c r="BH49" s="950"/>
      <c r="BI49" s="951"/>
      <c r="BJ49" s="234"/>
      <c r="BK49" s="234"/>
      <c r="BL49" s="234"/>
      <c r="BM49" s="234"/>
      <c r="BN49" s="234"/>
      <c r="BO49" s="243"/>
      <c r="BP49" s="243"/>
      <c r="BQ49" s="240">
        <v>43</v>
      </c>
      <c r="BR49" s="241"/>
      <c r="BS49" s="973"/>
      <c r="BT49" s="974"/>
      <c r="BU49" s="974"/>
      <c r="BV49" s="974"/>
      <c r="BW49" s="974"/>
      <c r="BX49" s="974"/>
      <c r="BY49" s="974"/>
      <c r="BZ49" s="974"/>
      <c r="CA49" s="974"/>
      <c r="CB49" s="974"/>
      <c r="CC49" s="974"/>
      <c r="CD49" s="974"/>
      <c r="CE49" s="974"/>
      <c r="CF49" s="974"/>
      <c r="CG49" s="995"/>
      <c r="CH49" s="970"/>
      <c r="CI49" s="971"/>
      <c r="CJ49" s="971"/>
      <c r="CK49" s="971"/>
      <c r="CL49" s="972"/>
      <c r="CM49" s="970"/>
      <c r="CN49" s="971"/>
      <c r="CO49" s="971"/>
      <c r="CP49" s="971"/>
      <c r="CQ49" s="972"/>
      <c r="CR49" s="970"/>
      <c r="CS49" s="971"/>
      <c r="CT49" s="971"/>
      <c r="CU49" s="971"/>
      <c r="CV49" s="972"/>
      <c r="CW49" s="970"/>
      <c r="CX49" s="971"/>
      <c r="CY49" s="971"/>
      <c r="CZ49" s="971"/>
      <c r="DA49" s="972"/>
      <c r="DB49" s="970"/>
      <c r="DC49" s="971"/>
      <c r="DD49" s="971"/>
      <c r="DE49" s="971"/>
      <c r="DF49" s="972"/>
      <c r="DG49" s="970"/>
      <c r="DH49" s="971"/>
      <c r="DI49" s="971"/>
      <c r="DJ49" s="971"/>
      <c r="DK49" s="972"/>
      <c r="DL49" s="970"/>
      <c r="DM49" s="971"/>
      <c r="DN49" s="971"/>
      <c r="DO49" s="971"/>
      <c r="DP49" s="972"/>
      <c r="DQ49" s="970"/>
      <c r="DR49" s="971"/>
      <c r="DS49" s="971"/>
      <c r="DT49" s="971"/>
      <c r="DU49" s="972"/>
      <c r="DV49" s="973"/>
      <c r="DW49" s="974"/>
      <c r="DX49" s="974"/>
      <c r="DY49" s="974"/>
      <c r="DZ49" s="975"/>
      <c r="EA49" s="231"/>
    </row>
    <row r="50" spans="1:131" ht="26.25" customHeight="1" x14ac:dyDescent="0.15">
      <c r="A50" s="240">
        <v>23</v>
      </c>
      <c r="B50" s="1014"/>
      <c r="C50" s="1015"/>
      <c r="D50" s="1015"/>
      <c r="E50" s="1015"/>
      <c r="F50" s="1015"/>
      <c r="G50" s="1015"/>
      <c r="H50" s="1015"/>
      <c r="I50" s="1015"/>
      <c r="J50" s="1015"/>
      <c r="K50" s="1015"/>
      <c r="L50" s="1015"/>
      <c r="M50" s="1015"/>
      <c r="N50" s="1015"/>
      <c r="O50" s="1015"/>
      <c r="P50" s="1016"/>
      <c r="Q50" s="1017"/>
      <c r="R50" s="1002"/>
      <c r="S50" s="1002"/>
      <c r="T50" s="1002"/>
      <c r="U50" s="1002"/>
      <c r="V50" s="1002"/>
      <c r="W50" s="1002"/>
      <c r="X50" s="1002"/>
      <c r="Y50" s="1002"/>
      <c r="Z50" s="1002"/>
      <c r="AA50" s="1002"/>
      <c r="AB50" s="1002"/>
      <c r="AC50" s="1002"/>
      <c r="AD50" s="1002"/>
      <c r="AE50" s="1018"/>
      <c r="AF50" s="998"/>
      <c r="AG50" s="999"/>
      <c r="AH50" s="999"/>
      <c r="AI50" s="999"/>
      <c r="AJ50" s="1000"/>
      <c r="AK50" s="1001"/>
      <c r="AL50" s="1002"/>
      <c r="AM50" s="1002"/>
      <c r="AN50" s="1002"/>
      <c r="AO50" s="1002"/>
      <c r="AP50" s="1002"/>
      <c r="AQ50" s="1002"/>
      <c r="AR50" s="1002"/>
      <c r="AS50" s="1002"/>
      <c r="AT50" s="1002"/>
      <c r="AU50" s="1002"/>
      <c r="AV50" s="1002"/>
      <c r="AW50" s="1002"/>
      <c r="AX50" s="1002"/>
      <c r="AY50" s="1002"/>
      <c r="AZ50" s="1003"/>
      <c r="BA50" s="1003"/>
      <c r="BB50" s="1003"/>
      <c r="BC50" s="1003"/>
      <c r="BD50" s="1003"/>
      <c r="BE50" s="950"/>
      <c r="BF50" s="950"/>
      <c r="BG50" s="950"/>
      <c r="BH50" s="950"/>
      <c r="BI50" s="951"/>
      <c r="BJ50" s="234"/>
      <c r="BK50" s="234"/>
      <c r="BL50" s="234"/>
      <c r="BM50" s="234"/>
      <c r="BN50" s="234"/>
      <c r="BO50" s="243"/>
      <c r="BP50" s="243"/>
      <c r="BQ50" s="240">
        <v>44</v>
      </c>
      <c r="BR50" s="241"/>
      <c r="BS50" s="973"/>
      <c r="BT50" s="974"/>
      <c r="BU50" s="974"/>
      <c r="BV50" s="974"/>
      <c r="BW50" s="974"/>
      <c r="BX50" s="974"/>
      <c r="BY50" s="974"/>
      <c r="BZ50" s="974"/>
      <c r="CA50" s="974"/>
      <c r="CB50" s="974"/>
      <c r="CC50" s="974"/>
      <c r="CD50" s="974"/>
      <c r="CE50" s="974"/>
      <c r="CF50" s="974"/>
      <c r="CG50" s="995"/>
      <c r="CH50" s="970"/>
      <c r="CI50" s="971"/>
      <c r="CJ50" s="971"/>
      <c r="CK50" s="971"/>
      <c r="CL50" s="972"/>
      <c r="CM50" s="970"/>
      <c r="CN50" s="971"/>
      <c r="CO50" s="971"/>
      <c r="CP50" s="971"/>
      <c r="CQ50" s="972"/>
      <c r="CR50" s="970"/>
      <c r="CS50" s="971"/>
      <c r="CT50" s="971"/>
      <c r="CU50" s="971"/>
      <c r="CV50" s="972"/>
      <c r="CW50" s="970"/>
      <c r="CX50" s="971"/>
      <c r="CY50" s="971"/>
      <c r="CZ50" s="971"/>
      <c r="DA50" s="972"/>
      <c r="DB50" s="970"/>
      <c r="DC50" s="971"/>
      <c r="DD50" s="971"/>
      <c r="DE50" s="971"/>
      <c r="DF50" s="972"/>
      <c r="DG50" s="970"/>
      <c r="DH50" s="971"/>
      <c r="DI50" s="971"/>
      <c r="DJ50" s="971"/>
      <c r="DK50" s="972"/>
      <c r="DL50" s="970"/>
      <c r="DM50" s="971"/>
      <c r="DN50" s="971"/>
      <c r="DO50" s="971"/>
      <c r="DP50" s="972"/>
      <c r="DQ50" s="970"/>
      <c r="DR50" s="971"/>
      <c r="DS50" s="971"/>
      <c r="DT50" s="971"/>
      <c r="DU50" s="972"/>
      <c r="DV50" s="973"/>
      <c r="DW50" s="974"/>
      <c r="DX50" s="974"/>
      <c r="DY50" s="974"/>
      <c r="DZ50" s="975"/>
      <c r="EA50" s="231"/>
    </row>
    <row r="51" spans="1:131" ht="26.25" customHeight="1" x14ac:dyDescent="0.15">
      <c r="A51" s="240">
        <v>24</v>
      </c>
      <c r="B51" s="1014"/>
      <c r="C51" s="1015"/>
      <c r="D51" s="1015"/>
      <c r="E51" s="1015"/>
      <c r="F51" s="1015"/>
      <c r="G51" s="1015"/>
      <c r="H51" s="1015"/>
      <c r="I51" s="1015"/>
      <c r="J51" s="1015"/>
      <c r="K51" s="1015"/>
      <c r="L51" s="1015"/>
      <c r="M51" s="1015"/>
      <c r="N51" s="1015"/>
      <c r="O51" s="1015"/>
      <c r="P51" s="1016"/>
      <c r="Q51" s="1017"/>
      <c r="R51" s="1002"/>
      <c r="S51" s="1002"/>
      <c r="T51" s="1002"/>
      <c r="U51" s="1002"/>
      <c r="V51" s="1002"/>
      <c r="W51" s="1002"/>
      <c r="X51" s="1002"/>
      <c r="Y51" s="1002"/>
      <c r="Z51" s="1002"/>
      <c r="AA51" s="1002"/>
      <c r="AB51" s="1002"/>
      <c r="AC51" s="1002"/>
      <c r="AD51" s="1002"/>
      <c r="AE51" s="1018"/>
      <c r="AF51" s="998"/>
      <c r="AG51" s="999"/>
      <c r="AH51" s="999"/>
      <c r="AI51" s="999"/>
      <c r="AJ51" s="1000"/>
      <c r="AK51" s="1001"/>
      <c r="AL51" s="1002"/>
      <c r="AM51" s="1002"/>
      <c r="AN51" s="1002"/>
      <c r="AO51" s="1002"/>
      <c r="AP51" s="1002"/>
      <c r="AQ51" s="1002"/>
      <c r="AR51" s="1002"/>
      <c r="AS51" s="1002"/>
      <c r="AT51" s="1002"/>
      <c r="AU51" s="1002"/>
      <c r="AV51" s="1002"/>
      <c r="AW51" s="1002"/>
      <c r="AX51" s="1002"/>
      <c r="AY51" s="1002"/>
      <c r="AZ51" s="1003"/>
      <c r="BA51" s="1003"/>
      <c r="BB51" s="1003"/>
      <c r="BC51" s="1003"/>
      <c r="BD51" s="1003"/>
      <c r="BE51" s="950"/>
      <c r="BF51" s="950"/>
      <c r="BG51" s="950"/>
      <c r="BH51" s="950"/>
      <c r="BI51" s="951"/>
      <c r="BJ51" s="234"/>
      <c r="BK51" s="234"/>
      <c r="BL51" s="234"/>
      <c r="BM51" s="234"/>
      <c r="BN51" s="234"/>
      <c r="BO51" s="243"/>
      <c r="BP51" s="243"/>
      <c r="BQ51" s="240">
        <v>45</v>
      </c>
      <c r="BR51" s="241"/>
      <c r="BS51" s="973"/>
      <c r="BT51" s="974"/>
      <c r="BU51" s="974"/>
      <c r="BV51" s="974"/>
      <c r="BW51" s="974"/>
      <c r="BX51" s="974"/>
      <c r="BY51" s="974"/>
      <c r="BZ51" s="974"/>
      <c r="CA51" s="974"/>
      <c r="CB51" s="974"/>
      <c r="CC51" s="974"/>
      <c r="CD51" s="974"/>
      <c r="CE51" s="974"/>
      <c r="CF51" s="974"/>
      <c r="CG51" s="995"/>
      <c r="CH51" s="970"/>
      <c r="CI51" s="971"/>
      <c r="CJ51" s="971"/>
      <c r="CK51" s="971"/>
      <c r="CL51" s="972"/>
      <c r="CM51" s="970"/>
      <c r="CN51" s="971"/>
      <c r="CO51" s="971"/>
      <c r="CP51" s="971"/>
      <c r="CQ51" s="972"/>
      <c r="CR51" s="970"/>
      <c r="CS51" s="971"/>
      <c r="CT51" s="971"/>
      <c r="CU51" s="971"/>
      <c r="CV51" s="972"/>
      <c r="CW51" s="970"/>
      <c r="CX51" s="971"/>
      <c r="CY51" s="971"/>
      <c r="CZ51" s="971"/>
      <c r="DA51" s="972"/>
      <c r="DB51" s="970"/>
      <c r="DC51" s="971"/>
      <c r="DD51" s="971"/>
      <c r="DE51" s="971"/>
      <c r="DF51" s="972"/>
      <c r="DG51" s="970"/>
      <c r="DH51" s="971"/>
      <c r="DI51" s="971"/>
      <c r="DJ51" s="971"/>
      <c r="DK51" s="972"/>
      <c r="DL51" s="970"/>
      <c r="DM51" s="971"/>
      <c r="DN51" s="971"/>
      <c r="DO51" s="971"/>
      <c r="DP51" s="972"/>
      <c r="DQ51" s="970"/>
      <c r="DR51" s="971"/>
      <c r="DS51" s="971"/>
      <c r="DT51" s="971"/>
      <c r="DU51" s="972"/>
      <c r="DV51" s="973"/>
      <c r="DW51" s="974"/>
      <c r="DX51" s="974"/>
      <c r="DY51" s="974"/>
      <c r="DZ51" s="975"/>
      <c r="EA51" s="231"/>
    </row>
    <row r="52" spans="1:131" ht="26.25" customHeight="1" x14ac:dyDescent="0.15">
      <c r="A52" s="240">
        <v>25</v>
      </c>
      <c r="B52" s="1014"/>
      <c r="C52" s="1015"/>
      <c r="D52" s="1015"/>
      <c r="E52" s="1015"/>
      <c r="F52" s="1015"/>
      <c r="G52" s="1015"/>
      <c r="H52" s="1015"/>
      <c r="I52" s="1015"/>
      <c r="J52" s="1015"/>
      <c r="K52" s="1015"/>
      <c r="L52" s="1015"/>
      <c r="M52" s="1015"/>
      <c r="N52" s="1015"/>
      <c r="O52" s="1015"/>
      <c r="P52" s="1016"/>
      <c r="Q52" s="1017"/>
      <c r="R52" s="1002"/>
      <c r="S52" s="1002"/>
      <c r="T52" s="1002"/>
      <c r="U52" s="1002"/>
      <c r="V52" s="1002"/>
      <c r="W52" s="1002"/>
      <c r="X52" s="1002"/>
      <c r="Y52" s="1002"/>
      <c r="Z52" s="1002"/>
      <c r="AA52" s="1002"/>
      <c r="AB52" s="1002"/>
      <c r="AC52" s="1002"/>
      <c r="AD52" s="1002"/>
      <c r="AE52" s="1018"/>
      <c r="AF52" s="998"/>
      <c r="AG52" s="999"/>
      <c r="AH52" s="999"/>
      <c r="AI52" s="999"/>
      <c r="AJ52" s="1000"/>
      <c r="AK52" s="1001"/>
      <c r="AL52" s="1002"/>
      <c r="AM52" s="1002"/>
      <c r="AN52" s="1002"/>
      <c r="AO52" s="1002"/>
      <c r="AP52" s="1002"/>
      <c r="AQ52" s="1002"/>
      <c r="AR52" s="1002"/>
      <c r="AS52" s="1002"/>
      <c r="AT52" s="1002"/>
      <c r="AU52" s="1002"/>
      <c r="AV52" s="1002"/>
      <c r="AW52" s="1002"/>
      <c r="AX52" s="1002"/>
      <c r="AY52" s="1002"/>
      <c r="AZ52" s="1003"/>
      <c r="BA52" s="1003"/>
      <c r="BB52" s="1003"/>
      <c r="BC52" s="1003"/>
      <c r="BD52" s="1003"/>
      <c r="BE52" s="950"/>
      <c r="BF52" s="950"/>
      <c r="BG52" s="950"/>
      <c r="BH52" s="950"/>
      <c r="BI52" s="951"/>
      <c r="BJ52" s="234"/>
      <c r="BK52" s="234"/>
      <c r="BL52" s="234"/>
      <c r="BM52" s="234"/>
      <c r="BN52" s="234"/>
      <c r="BO52" s="243"/>
      <c r="BP52" s="243"/>
      <c r="BQ52" s="240">
        <v>46</v>
      </c>
      <c r="BR52" s="241"/>
      <c r="BS52" s="973"/>
      <c r="BT52" s="974"/>
      <c r="BU52" s="974"/>
      <c r="BV52" s="974"/>
      <c r="BW52" s="974"/>
      <c r="BX52" s="974"/>
      <c r="BY52" s="974"/>
      <c r="BZ52" s="974"/>
      <c r="CA52" s="974"/>
      <c r="CB52" s="974"/>
      <c r="CC52" s="974"/>
      <c r="CD52" s="974"/>
      <c r="CE52" s="974"/>
      <c r="CF52" s="974"/>
      <c r="CG52" s="995"/>
      <c r="CH52" s="970"/>
      <c r="CI52" s="971"/>
      <c r="CJ52" s="971"/>
      <c r="CK52" s="971"/>
      <c r="CL52" s="972"/>
      <c r="CM52" s="970"/>
      <c r="CN52" s="971"/>
      <c r="CO52" s="971"/>
      <c r="CP52" s="971"/>
      <c r="CQ52" s="972"/>
      <c r="CR52" s="970"/>
      <c r="CS52" s="971"/>
      <c r="CT52" s="971"/>
      <c r="CU52" s="971"/>
      <c r="CV52" s="972"/>
      <c r="CW52" s="970"/>
      <c r="CX52" s="971"/>
      <c r="CY52" s="971"/>
      <c r="CZ52" s="971"/>
      <c r="DA52" s="972"/>
      <c r="DB52" s="970"/>
      <c r="DC52" s="971"/>
      <c r="DD52" s="971"/>
      <c r="DE52" s="971"/>
      <c r="DF52" s="972"/>
      <c r="DG52" s="970"/>
      <c r="DH52" s="971"/>
      <c r="DI52" s="971"/>
      <c r="DJ52" s="971"/>
      <c r="DK52" s="972"/>
      <c r="DL52" s="970"/>
      <c r="DM52" s="971"/>
      <c r="DN52" s="971"/>
      <c r="DO52" s="971"/>
      <c r="DP52" s="972"/>
      <c r="DQ52" s="970"/>
      <c r="DR52" s="971"/>
      <c r="DS52" s="971"/>
      <c r="DT52" s="971"/>
      <c r="DU52" s="972"/>
      <c r="DV52" s="973"/>
      <c r="DW52" s="974"/>
      <c r="DX52" s="974"/>
      <c r="DY52" s="974"/>
      <c r="DZ52" s="975"/>
      <c r="EA52" s="231"/>
    </row>
    <row r="53" spans="1:131" ht="26.25" customHeight="1" x14ac:dyDescent="0.15">
      <c r="A53" s="240">
        <v>26</v>
      </c>
      <c r="B53" s="1014"/>
      <c r="C53" s="1015"/>
      <c r="D53" s="1015"/>
      <c r="E53" s="1015"/>
      <c r="F53" s="1015"/>
      <c r="G53" s="1015"/>
      <c r="H53" s="1015"/>
      <c r="I53" s="1015"/>
      <c r="J53" s="1015"/>
      <c r="K53" s="1015"/>
      <c r="L53" s="1015"/>
      <c r="M53" s="1015"/>
      <c r="N53" s="1015"/>
      <c r="O53" s="1015"/>
      <c r="P53" s="1016"/>
      <c r="Q53" s="1017"/>
      <c r="R53" s="1002"/>
      <c r="S53" s="1002"/>
      <c r="T53" s="1002"/>
      <c r="U53" s="1002"/>
      <c r="V53" s="1002"/>
      <c r="W53" s="1002"/>
      <c r="X53" s="1002"/>
      <c r="Y53" s="1002"/>
      <c r="Z53" s="1002"/>
      <c r="AA53" s="1002"/>
      <c r="AB53" s="1002"/>
      <c r="AC53" s="1002"/>
      <c r="AD53" s="1002"/>
      <c r="AE53" s="1018"/>
      <c r="AF53" s="998"/>
      <c r="AG53" s="999"/>
      <c r="AH53" s="999"/>
      <c r="AI53" s="999"/>
      <c r="AJ53" s="1000"/>
      <c r="AK53" s="1001"/>
      <c r="AL53" s="1002"/>
      <c r="AM53" s="1002"/>
      <c r="AN53" s="1002"/>
      <c r="AO53" s="1002"/>
      <c r="AP53" s="1002"/>
      <c r="AQ53" s="1002"/>
      <c r="AR53" s="1002"/>
      <c r="AS53" s="1002"/>
      <c r="AT53" s="1002"/>
      <c r="AU53" s="1002"/>
      <c r="AV53" s="1002"/>
      <c r="AW53" s="1002"/>
      <c r="AX53" s="1002"/>
      <c r="AY53" s="1002"/>
      <c r="AZ53" s="1003"/>
      <c r="BA53" s="1003"/>
      <c r="BB53" s="1003"/>
      <c r="BC53" s="1003"/>
      <c r="BD53" s="1003"/>
      <c r="BE53" s="950"/>
      <c r="BF53" s="950"/>
      <c r="BG53" s="950"/>
      <c r="BH53" s="950"/>
      <c r="BI53" s="951"/>
      <c r="BJ53" s="234"/>
      <c r="BK53" s="234"/>
      <c r="BL53" s="234"/>
      <c r="BM53" s="234"/>
      <c r="BN53" s="234"/>
      <c r="BO53" s="243"/>
      <c r="BP53" s="243"/>
      <c r="BQ53" s="240">
        <v>47</v>
      </c>
      <c r="BR53" s="241"/>
      <c r="BS53" s="973"/>
      <c r="BT53" s="974"/>
      <c r="BU53" s="974"/>
      <c r="BV53" s="974"/>
      <c r="BW53" s="974"/>
      <c r="BX53" s="974"/>
      <c r="BY53" s="974"/>
      <c r="BZ53" s="974"/>
      <c r="CA53" s="974"/>
      <c r="CB53" s="974"/>
      <c r="CC53" s="974"/>
      <c r="CD53" s="974"/>
      <c r="CE53" s="974"/>
      <c r="CF53" s="974"/>
      <c r="CG53" s="995"/>
      <c r="CH53" s="970"/>
      <c r="CI53" s="971"/>
      <c r="CJ53" s="971"/>
      <c r="CK53" s="971"/>
      <c r="CL53" s="972"/>
      <c r="CM53" s="970"/>
      <c r="CN53" s="971"/>
      <c r="CO53" s="971"/>
      <c r="CP53" s="971"/>
      <c r="CQ53" s="972"/>
      <c r="CR53" s="970"/>
      <c r="CS53" s="971"/>
      <c r="CT53" s="971"/>
      <c r="CU53" s="971"/>
      <c r="CV53" s="972"/>
      <c r="CW53" s="970"/>
      <c r="CX53" s="971"/>
      <c r="CY53" s="971"/>
      <c r="CZ53" s="971"/>
      <c r="DA53" s="972"/>
      <c r="DB53" s="970"/>
      <c r="DC53" s="971"/>
      <c r="DD53" s="971"/>
      <c r="DE53" s="971"/>
      <c r="DF53" s="972"/>
      <c r="DG53" s="970"/>
      <c r="DH53" s="971"/>
      <c r="DI53" s="971"/>
      <c r="DJ53" s="971"/>
      <c r="DK53" s="972"/>
      <c r="DL53" s="970"/>
      <c r="DM53" s="971"/>
      <c r="DN53" s="971"/>
      <c r="DO53" s="971"/>
      <c r="DP53" s="972"/>
      <c r="DQ53" s="970"/>
      <c r="DR53" s="971"/>
      <c r="DS53" s="971"/>
      <c r="DT53" s="971"/>
      <c r="DU53" s="972"/>
      <c r="DV53" s="973"/>
      <c r="DW53" s="974"/>
      <c r="DX53" s="974"/>
      <c r="DY53" s="974"/>
      <c r="DZ53" s="975"/>
      <c r="EA53" s="231"/>
    </row>
    <row r="54" spans="1:131" ht="26.25" customHeight="1" x14ac:dyDescent="0.15">
      <c r="A54" s="240">
        <v>27</v>
      </c>
      <c r="B54" s="1014"/>
      <c r="C54" s="1015"/>
      <c r="D54" s="1015"/>
      <c r="E54" s="1015"/>
      <c r="F54" s="1015"/>
      <c r="G54" s="1015"/>
      <c r="H54" s="1015"/>
      <c r="I54" s="1015"/>
      <c r="J54" s="1015"/>
      <c r="K54" s="1015"/>
      <c r="L54" s="1015"/>
      <c r="M54" s="1015"/>
      <c r="N54" s="1015"/>
      <c r="O54" s="1015"/>
      <c r="P54" s="1016"/>
      <c r="Q54" s="1017"/>
      <c r="R54" s="1002"/>
      <c r="S54" s="1002"/>
      <c r="T54" s="1002"/>
      <c r="U54" s="1002"/>
      <c r="V54" s="1002"/>
      <c r="W54" s="1002"/>
      <c r="X54" s="1002"/>
      <c r="Y54" s="1002"/>
      <c r="Z54" s="1002"/>
      <c r="AA54" s="1002"/>
      <c r="AB54" s="1002"/>
      <c r="AC54" s="1002"/>
      <c r="AD54" s="1002"/>
      <c r="AE54" s="1018"/>
      <c r="AF54" s="998"/>
      <c r="AG54" s="999"/>
      <c r="AH54" s="999"/>
      <c r="AI54" s="999"/>
      <c r="AJ54" s="1000"/>
      <c r="AK54" s="1001"/>
      <c r="AL54" s="1002"/>
      <c r="AM54" s="1002"/>
      <c r="AN54" s="1002"/>
      <c r="AO54" s="1002"/>
      <c r="AP54" s="1002"/>
      <c r="AQ54" s="1002"/>
      <c r="AR54" s="1002"/>
      <c r="AS54" s="1002"/>
      <c r="AT54" s="1002"/>
      <c r="AU54" s="1002"/>
      <c r="AV54" s="1002"/>
      <c r="AW54" s="1002"/>
      <c r="AX54" s="1002"/>
      <c r="AY54" s="1002"/>
      <c r="AZ54" s="1003"/>
      <c r="BA54" s="1003"/>
      <c r="BB54" s="1003"/>
      <c r="BC54" s="1003"/>
      <c r="BD54" s="1003"/>
      <c r="BE54" s="950"/>
      <c r="BF54" s="950"/>
      <c r="BG54" s="950"/>
      <c r="BH54" s="950"/>
      <c r="BI54" s="951"/>
      <c r="BJ54" s="234"/>
      <c r="BK54" s="234"/>
      <c r="BL54" s="234"/>
      <c r="BM54" s="234"/>
      <c r="BN54" s="234"/>
      <c r="BO54" s="243"/>
      <c r="BP54" s="243"/>
      <c r="BQ54" s="240">
        <v>48</v>
      </c>
      <c r="BR54" s="241"/>
      <c r="BS54" s="973"/>
      <c r="BT54" s="974"/>
      <c r="BU54" s="974"/>
      <c r="BV54" s="974"/>
      <c r="BW54" s="974"/>
      <c r="BX54" s="974"/>
      <c r="BY54" s="974"/>
      <c r="BZ54" s="974"/>
      <c r="CA54" s="974"/>
      <c r="CB54" s="974"/>
      <c r="CC54" s="974"/>
      <c r="CD54" s="974"/>
      <c r="CE54" s="974"/>
      <c r="CF54" s="974"/>
      <c r="CG54" s="995"/>
      <c r="CH54" s="970"/>
      <c r="CI54" s="971"/>
      <c r="CJ54" s="971"/>
      <c r="CK54" s="971"/>
      <c r="CL54" s="972"/>
      <c r="CM54" s="970"/>
      <c r="CN54" s="971"/>
      <c r="CO54" s="971"/>
      <c r="CP54" s="971"/>
      <c r="CQ54" s="972"/>
      <c r="CR54" s="970"/>
      <c r="CS54" s="971"/>
      <c r="CT54" s="971"/>
      <c r="CU54" s="971"/>
      <c r="CV54" s="972"/>
      <c r="CW54" s="970"/>
      <c r="CX54" s="971"/>
      <c r="CY54" s="971"/>
      <c r="CZ54" s="971"/>
      <c r="DA54" s="972"/>
      <c r="DB54" s="970"/>
      <c r="DC54" s="971"/>
      <c r="DD54" s="971"/>
      <c r="DE54" s="971"/>
      <c r="DF54" s="972"/>
      <c r="DG54" s="970"/>
      <c r="DH54" s="971"/>
      <c r="DI54" s="971"/>
      <c r="DJ54" s="971"/>
      <c r="DK54" s="972"/>
      <c r="DL54" s="970"/>
      <c r="DM54" s="971"/>
      <c r="DN54" s="971"/>
      <c r="DO54" s="971"/>
      <c r="DP54" s="972"/>
      <c r="DQ54" s="970"/>
      <c r="DR54" s="971"/>
      <c r="DS54" s="971"/>
      <c r="DT54" s="971"/>
      <c r="DU54" s="972"/>
      <c r="DV54" s="973"/>
      <c r="DW54" s="974"/>
      <c r="DX54" s="974"/>
      <c r="DY54" s="974"/>
      <c r="DZ54" s="975"/>
      <c r="EA54" s="231"/>
    </row>
    <row r="55" spans="1:131" ht="26.25" customHeight="1" x14ac:dyDescent="0.15">
      <c r="A55" s="240">
        <v>28</v>
      </c>
      <c r="B55" s="1014"/>
      <c r="C55" s="1015"/>
      <c r="D55" s="1015"/>
      <c r="E55" s="1015"/>
      <c r="F55" s="1015"/>
      <c r="G55" s="1015"/>
      <c r="H55" s="1015"/>
      <c r="I55" s="1015"/>
      <c r="J55" s="1015"/>
      <c r="K55" s="1015"/>
      <c r="L55" s="1015"/>
      <c r="M55" s="1015"/>
      <c r="N55" s="1015"/>
      <c r="O55" s="1015"/>
      <c r="P55" s="1016"/>
      <c r="Q55" s="1017"/>
      <c r="R55" s="1002"/>
      <c r="S55" s="1002"/>
      <c r="T55" s="1002"/>
      <c r="U55" s="1002"/>
      <c r="V55" s="1002"/>
      <c r="W55" s="1002"/>
      <c r="X55" s="1002"/>
      <c r="Y55" s="1002"/>
      <c r="Z55" s="1002"/>
      <c r="AA55" s="1002"/>
      <c r="AB55" s="1002"/>
      <c r="AC55" s="1002"/>
      <c r="AD55" s="1002"/>
      <c r="AE55" s="1018"/>
      <c r="AF55" s="998"/>
      <c r="AG55" s="999"/>
      <c r="AH55" s="999"/>
      <c r="AI55" s="999"/>
      <c r="AJ55" s="1000"/>
      <c r="AK55" s="1001"/>
      <c r="AL55" s="1002"/>
      <c r="AM55" s="1002"/>
      <c r="AN55" s="1002"/>
      <c r="AO55" s="1002"/>
      <c r="AP55" s="1002"/>
      <c r="AQ55" s="1002"/>
      <c r="AR55" s="1002"/>
      <c r="AS55" s="1002"/>
      <c r="AT55" s="1002"/>
      <c r="AU55" s="1002"/>
      <c r="AV55" s="1002"/>
      <c r="AW55" s="1002"/>
      <c r="AX55" s="1002"/>
      <c r="AY55" s="1002"/>
      <c r="AZ55" s="1003"/>
      <c r="BA55" s="1003"/>
      <c r="BB55" s="1003"/>
      <c r="BC55" s="1003"/>
      <c r="BD55" s="1003"/>
      <c r="BE55" s="950"/>
      <c r="BF55" s="950"/>
      <c r="BG55" s="950"/>
      <c r="BH55" s="950"/>
      <c r="BI55" s="951"/>
      <c r="BJ55" s="234"/>
      <c r="BK55" s="234"/>
      <c r="BL55" s="234"/>
      <c r="BM55" s="234"/>
      <c r="BN55" s="234"/>
      <c r="BO55" s="243"/>
      <c r="BP55" s="243"/>
      <c r="BQ55" s="240">
        <v>49</v>
      </c>
      <c r="BR55" s="241"/>
      <c r="BS55" s="973"/>
      <c r="BT55" s="974"/>
      <c r="BU55" s="974"/>
      <c r="BV55" s="974"/>
      <c r="BW55" s="974"/>
      <c r="BX55" s="974"/>
      <c r="BY55" s="974"/>
      <c r="BZ55" s="974"/>
      <c r="CA55" s="974"/>
      <c r="CB55" s="974"/>
      <c r="CC55" s="974"/>
      <c r="CD55" s="974"/>
      <c r="CE55" s="974"/>
      <c r="CF55" s="974"/>
      <c r="CG55" s="995"/>
      <c r="CH55" s="970"/>
      <c r="CI55" s="971"/>
      <c r="CJ55" s="971"/>
      <c r="CK55" s="971"/>
      <c r="CL55" s="972"/>
      <c r="CM55" s="970"/>
      <c r="CN55" s="971"/>
      <c r="CO55" s="971"/>
      <c r="CP55" s="971"/>
      <c r="CQ55" s="972"/>
      <c r="CR55" s="970"/>
      <c r="CS55" s="971"/>
      <c r="CT55" s="971"/>
      <c r="CU55" s="971"/>
      <c r="CV55" s="972"/>
      <c r="CW55" s="970"/>
      <c r="CX55" s="971"/>
      <c r="CY55" s="971"/>
      <c r="CZ55" s="971"/>
      <c r="DA55" s="972"/>
      <c r="DB55" s="970"/>
      <c r="DC55" s="971"/>
      <c r="DD55" s="971"/>
      <c r="DE55" s="971"/>
      <c r="DF55" s="972"/>
      <c r="DG55" s="970"/>
      <c r="DH55" s="971"/>
      <c r="DI55" s="971"/>
      <c r="DJ55" s="971"/>
      <c r="DK55" s="972"/>
      <c r="DL55" s="970"/>
      <c r="DM55" s="971"/>
      <c r="DN55" s="971"/>
      <c r="DO55" s="971"/>
      <c r="DP55" s="972"/>
      <c r="DQ55" s="970"/>
      <c r="DR55" s="971"/>
      <c r="DS55" s="971"/>
      <c r="DT55" s="971"/>
      <c r="DU55" s="972"/>
      <c r="DV55" s="973"/>
      <c r="DW55" s="974"/>
      <c r="DX55" s="974"/>
      <c r="DY55" s="974"/>
      <c r="DZ55" s="975"/>
      <c r="EA55" s="231"/>
    </row>
    <row r="56" spans="1:131" ht="26.25" customHeight="1" x14ac:dyDescent="0.15">
      <c r="A56" s="240">
        <v>29</v>
      </c>
      <c r="B56" s="1014"/>
      <c r="C56" s="1015"/>
      <c r="D56" s="1015"/>
      <c r="E56" s="1015"/>
      <c r="F56" s="1015"/>
      <c r="G56" s="1015"/>
      <c r="H56" s="1015"/>
      <c r="I56" s="1015"/>
      <c r="J56" s="1015"/>
      <c r="K56" s="1015"/>
      <c r="L56" s="1015"/>
      <c r="M56" s="1015"/>
      <c r="N56" s="1015"/>
      <c r="O56" s="1015"/>
      <c r="P56" s="1016"/>
      <c r="Q56" s="1017"/>
      <c r="R56" s="1002"/>
      <c r="S56" s="1002"/>
      <c r="T56" s="1002"/>
      <c r="U56" s="1002"/>
      <c r="V56" s="1002"/>
      <c r="W56" s="1002"/>
      <c r="X56" s="1002"/>
      <c r="Y56" s="1002"/>
      <c r="Z56" s="1002"/>
      <c r="AA56" s="1002"/>
      <c r="AB56" s="1002"/>
      <c r="AC56" s="1002"/>
      <c r="AD56" s="1002"/>
      <c r="AE56" s="1018"/>
      <c r="AF56" s="998"/>
      <c r="AG56" s="999"/>
      <c r="AH56" s="999"/>
      <c r="AI56" s="999"/>
      <c r="AJ56" s="1000"/>
      <c r="AK56" s="1001"/>
      <c r="AL56" s="1002"/>
      <c r="AM56" s="1002"/>
      <c r="AN56" s="1002"/>
      <c r="AO56" s="1002"/>
      <c r="AP56" s="1002"/>
      <c r="AQ56" s="1002"/>
      <c r="AR56" s="1002"/>
      <c r="AS56" s="1002"/>
      <c r="AT56" s="1002"/>
      <c r="AU56" s="1002"/>
      <c r="AV56" s="1002"/>
      <c r="AW56" s="1002"/>
      <c r="AX56" s="1002"/>
      <c r="AY56" s="1002"/>
      <c r="AZ56" s="1003"/>
      <c r="BA56" s="1003"/>
      <c r="BB56" s="1003"/>
      <c r="BC56" s="1003"/>
      <c r="BD56" s="1003"/>
      <c r="BE56" s="950"/>
      <c r="BF56" s="950"/>
      <c r="BG56" s="950"/>
      <c r="BH56" s="950"/>
      <c r="BI56" s="951"/>
      <c r="BJ56" s="234"/>
      <c r="BK56" s="234"/>
      <c r="BL56" s="234"/>
      <c r="BM56" s="234"/>
      <c r="BN56" s="234"/>
      <c r="BO56" s="243"/>
      <c r="BP56" s="243"/>
      <c r="BQ56" s="240">
        <v>50</v>
      </c>
      <c r="BR56" s="241"/>
      <c r="BS56" s="973"/>
      <c r="BT56" s="974"/>
      <c r="BU56" s="974"/>
      <c r="BV56" s="974"/>
      <c r="BW56" s="974"/>
      <c r="BX56" s="974"/>
      <c r="BY56" s="974"/>
      <c r="BZ56" s="974"/>
      <c r="CA56" s="974"/>
      <c r="CB56" s="974"/>
      <c r="CC56" s="974"/>
      <c r="CD56" s="974"/>
      <c r="CE56" s="974"/>
      <c r="CF56" s="974"/>
      <c r="CG56" s="995"/>
      <c r="CH56" s="970"/>
      <c r="CI56" s="971"/>
      <c r="CJ56" s="971"/>
      <c r="CK56" s="971"/>
      <c r="CL56" s="972"/>
      <c r="CM56" s="970"/>
      <c r="CN56" s="971"/>
      <c r="CO56" s="971"/>
      <c r="CP56" s="971"/>
      <c r="CQ56" s="972"/>
      <c r="CR56" s="970"/>
      <c r="CS56" s="971"/>
      <c r="CT56" s="971"/>
      <c r="CU56" s="971"/>
      <c r="CV56" s="972"/>
      <c r="CW56" s="970"/>
      <c r="CX56" s="971"/>
      <c r="CY56" s="971"/>
      <c r="CZ56" s="971"/>
      <c r="DA56" s="972"/>
      <c r="DB56" s="970"/>
      <c r="DC56" s="971"/>
      <c r="DD56" s="971"/>
      <c r="DE56" s="971"/>
      <c r="DF56" s="972"/>
      <c r="DG56" s="970"/>
      <c r="DH56" s="971"/>
      <c r="DI56" s="971"/>
      <c r="DJ56" s="971"/>
      <c r="DK56" s="972"/>
      <c r="DL56" s="970"/>
      <c r="DM56" s="971"/>
      <c r="DN56" s="971"/>
      <c r="DO56" s="971"/>
      <c r="DP56" s="972"/>
      <c r="DQ56" s="970"/>
      <c r="DR56" s="971"/>
      <c r="DS56" s="971"/>
      <c r="DT56" s="971"/>
      <c r="DU56" s="972"/>
      <c r="DV56" s="973"/>
      <c r="DW56" s="974"/>
      <c r="DX56" s="974"/>
      <c r="DY56" s="974"/>
      <c r="DZ56" s="975"/>
      <c r="EA56" s="231"/>
    </row>
    <row r="57" spans="1:131" ht="26.25" customHeight="1" x14ac:dyDescent="0.15">
      <c r="A57" s="240">
        <v>30</v>
      </c>
      <c r="B57" s="1014"/>
      <c r="C57" s="1015"/>
      <c r="D57" s="1015"/>
      <c r="E57" s="1015"/>
      <c r="F57" s="1015"/>
      <c r="G57" s="1015"/>
      <c r="H57" s="1015"/>
      <c r="I57" s="1015"/>
      <c r="J57" s="1015"/>
      <c r="K57" s="1015"/>
      <c r="L57" s="1015"/>
      <c r="M57" s="1015"/>
      <c r="N57" s="1015"/>
      <c r="O57" s="1015"/>
      <c r="P57" s="1016"/>
      <c r="Q57" s="1017"/>
      <c r="R57" s="1002"/>
      <c r="S57" s="1002"/>
      <c r="T57" s="1002"/>
      <c r="U57" s="1002"/>
      <c r="V57" s="1002"/>
      <c r="W57" s="1002"/>
      <c r="X57" s="1002"/>
      <c r="Y57" s="1002"/>
      <c r="Z57" s="1002"/>
      <c r="AA57" s="1002"/>
      <c r="AB57" s="1002"/>
      <c r="AC57" s="1002"/>
      <c r="AD57" s="1002"/>
      <c r="AE57" s="1018"/>
      <c r="AF57" s="998"/>
      <c r="AG57" s="999"/>
      <c r="AH57" s="999"/>
      <c r="AI57" s="999"/>
      <c r="AJ57" s="1000"/>
      <c r="AK57" s="1001"/>
      <c r="AL57" s="1002"/>
      <c r="AM57" s="1002"/>
      <c r="AN57" s="1002"/>
      <c r="AO57" s="1002"/>
      <c r="AP57" s="1002"/>
      <c r="AQ57" s="1002"/>
      <c r="AR57" s="1002"/>
      <c r="AS57" s="1002"/>
      <c r="AT57" s="1002"/>
      <c r="AU57" s="1002"/>
      <c r="AV57" s="1002"/>
      <c r="AW57" s="1002"/>
      <c r="AX57" s="1002"/>
      <c r="AY57" s="1002"/>
      <c r="AZ57" s="1003"/>
      <c r="BA57" s="1003"/>
      <c r="BB57" s="1003"/>
      <c r="BC57" s="1003"/>
      <c r="BD57" s="1003"/>
      <c r="BE57" s="950"/>
      <c r="BF57" s="950"/>
      <c r="BG57" s="950"/>
      <c r="BH57" s="950"/>
      <c r="BI57" s="951"/>
      <c r="BJ57" s="234"/>
      <c r="BK57" s="234"/>
      <c r="BL57" s="234"/>
      <c r="BM57" s="234"/>
      <c r="BN57" s="234"/>
      <c r="BO57" s="243"/>
      <c r="BP57" s="243"/>
      <c r="BQ57" s="240">
        <v>51</v>
      </c>
      <c r="BR57" s="241"/>
      <c r="BS57" s="973"/>
      <c r="BT57" s="974"/>
      <c r="BU57" s="974"/>
      <c r="BV57" s="974"/>
      <c r="BW57" s="974"/>
      <c r="BX57" s="974"/>
      <c r="BY57" s="974"/>
      <c r="BZ57" s="974"/>
      <c r="CA57" s="974"/>
      <c r="CB57" s="974"/>
      <c r="CC57" s="974"/>
      <c r="CD57" s="974"/>
      <c r="CE57" s="974"/>
      <c r="CF57" s="974"/>
      <c r="CG57" s="995"/>
      <c r="CH57" s="970"/>
      <c r="CI57" s="971"/>
      <c r="CJ57" s="971"/>
      <c r="CK57" s="971"/>
      <c r="CL57" s="972"/>
      <c r="CM57" s="970"/>
      <c r="CN57" s="971"/>
      <c r="CO57" s="971"/>
      <c r="CP57" s="971"/>
      <c r="CQ57" s="972"/>
      <c r="CR57" s="970"/>
      <c r="CS57" s="971"/>
      <c r="CT57" s="971"/>
      <c r="CU57" s="971"/>
      <c r="CV57" s="972"/>
      <c r="CW57" s="970"/>
      <c r="CX57" s="971"/>
      <c r="CY57" s="971"/>
      <c r="CZ57" s="971"/>
      <c r="DA57" s="972"/>
      <c r="DB57" s="970"/>
      <c r="DC57" s="971"/>
      <c r="DD57" s="971"/>
      <c r="DE57" s="971"/>
      <c r="DF57" s="972"/>
      <c r="DG57" s="970"/>
      <c r="DH57" s="971"/>
      <c r="DI57" s="971"/>
      <c r="DJ57" s="971"/>
      <c r="DK57" s="972"/>
      <c r="DL57" s="970"/>
      <c r="DM57" s="971"/>
      <c r="DN57" s="971"/>
      <c r="DO57" s="971"/>
      <c r="DP57" s="972"/>
      <c r="DQ57" s="970"/>
      <c r="DR57" s="971"/>
      <c r="DS57" s="971"/>
      <c r="DT57" s="971"/>
      <c r="DU57" s="972"/>
      <c r="DV57" s="973"/>
      <c r="DW57" s="974"/>
      <c r="DX57" s="974"/>
      <c r="DY57" s="974"/>
      <c r="DZ57" s="975"/>
      <c r="EA57" s="231"/>
    </row>
    <row r="58" spans="1:131" ht="26.25" customHeight="1" x14ac:dyDescent="0.15">
      <c r="A58" s="240">
        <v>31</v>
      </c>
      <c r="B58" s="1014"/>
      <c r="C58" s="1015"/>
      <c r="D58" s="1015"/>
      <c r="E58" s="1015"/>
      <c r="F58" s="1015"/>
      <c r="G58" s="1015"/>
      <c r="H58" s="1015"/>
      <c r="I58" s="1015"/>
      <c r="J58" s="1015"/>
      <c r="K58" s="1015"/>
      <c r="L58" s="1015"/>
      <c r="M58" s="1015"/>
      <c r="N58" s="1015"/>
      <c r="O58" s="1015"/>
      <c r="P58" s="1016"/>
      <c r="Q58" s="1017"/>
      <c r="R58" s="1002"/>
      <c r="S58" s="1002"/>
      <c r="T58" s="1002"/>
      <c r="U58" s="1002"/>
      <c r="V58" s="1002"/>
      <c r="W58" s="1002"/>
      <c r="X58" s="1002"/>
      <c r="Y58" s="1002"/>
      <c r="Z58" s="1002"/>
      <c r="AA58" s="1002"/>
      <c r="AB58" s="1002"/>
      <c r="AC58" s="1002"/>
      <c r="AD58" s="1002"/>
      <c r="AE58" s="1018"/>
      <c r="AF58" s="998"/>
      <c r="AG58" s="999"/>
      <c r="AH58" s="999"/>
      <c r="AI58" s="999"/>
      <c r="AJ58" s="1000"/>
      <c r="AK58" s="1001"/>
      <c r="AL58" s="1002"/>
      <c r="AM58" s="1002"/>
      <c r="AN58" s="1002"/>
      <c r="AO58" s="1002"/>
      <c r="AP58" s="1002"/>
      <c r="AQ58" s="1002"/>
      <c r="AR58" s="1002"/>
      <c r="AS58" s="1002"/>
      <c r="AT58" s="1002"/>
      <c r="AU58" s="1002"/>
      <c r="AV58" s="1002"/>
      <c r="AW58" s="1002"/>
      <c r="AX58" s="1002"/>
      <c r="AY58" s="1002"/>
      <c r="AZ58" s="1003"/>
      <c r="BA58" s="1003"/>
      <c r="BB58" s="1003"/>
      <c r="BC58" s="1003"/>
      <c r="BD58" s="1003"/>
      <c r="BE58" s="950"/>
      <c r="BF58" s="950"/>
      <c r="BG58" s="950"/>
      <c r="BH58" s="950"/>
      <c r="BI58" s="951"/>
      <c r="BJ58" s="234"/>
      <c r="BK58" s="234"/>
      <c r="BL58" s="234"/>
      <c r="BM58" s="234"/>
      <c r="BN58" s="234"/>
      <c r="BO58" s="243"/>
      <c r="BP58" s="243"/>
      <c r="BQ58" s="240">
        <v>52</v>
      </c>
      <c r="BR58" s="241"/>
      <c r="BS58" s="973"/>
      <c r="BT58" s="974"/>
      <c r="BU58" s="974"/>
      <c r="BV58" s="974"/>
      <c r="BW58" s="974"/>
      <c r="BX58" s="974"/>
      <c r="BY58" s="974"/>
      <c r="BZ58" s="974"/>
      <c r="CA58" s="974"/>
      <c r="CB58" s="974"/>
      <c r="CC58" s="974"/>
      <c r="CD58" s="974"/>
      <c r="CE58" s="974"/>
      <c r="CF58" s="974"/>
      <c r="CG58" s="995"/>
      <c r="CH58" s="970"/>
      <c r="CI58" s="971"/>
      <c r="CJ58" s="971"/>
      <c r="CK58" s="971"/>
      <c r="CL58" s="972"/>
      <c r="CM58" s="970"/>
      <c r="CN58" s="971"/>
      <c r="CO58" s="971"/>
      <c r="CP58" s="971"/>
      <c r="CQ58" s="972"/>
      <c r="CR58" s="970"/>
      <c r="CS58" s="971"/>
      <c r="CT58" s="971"/>
      <c r="CU58" s="971"/>
      <c r="CV58" s="972"/>
      <c r="CW58" s="970"/>
      <c r="CX58" s="971"/>
      <c r="CY58" s="971"/>
      <c r="CZ58" s="971"/>
      <c r="DA58" s="972"/>
      <c r="DB58" s="970"/>
      <c r="DC58" s="971"/>
      <c r="DD58" s="971"/>
      <c r="DE58" s="971"/>
      <c r="DF58" s="972"/>
      <c r="DG58" s="970"/>
      <c r="DH58" s="971"/>
      <c r="DI58" s="971"/>
      <c r="DJ58" s="971"/>
      <c r="DK58" s="972"/>
      <c r="DL58" s="970"/>
      <c r="DM58" s="971"/>
      <c r="DN58" s="971"/>
      <c r="DO58" s="971"/>
      <c r="DP58" s="972"/>
      <c r="DQ58" s="970"/>
      <c r="DR58" s="971"/>
      <c r="DS58" s="971"/>
      <c r="DT58" s="971"/>
      <c r="DU58" s="972"/>
      <c r="DV58" s="973"/>
      <c r="DW58" s="974"/>
      <c r="DX58" s="974"/>
      <c r="DY58" s="974"/>
      <c r="DZ58" s="975"/>
      <c r="EA58" s="231"/>
    </row>
    <row r="59" spans="1:131" ht="26.25" customHeight="1" x14ac:dyDescent="0.15">
      <c r="A59" s="240">
        <v>32</v>
      </c>
      <c r="B59" s="1014"/>
      <c r="C59" s="1015"/>
      <c r="D59" s="1015"/>
      <c r="E59" s="1015"/>
      <c r="F59" s="1015"/>
      <c r="G59" s="1015"/>
      <c r="H59" s="1015"/>
      <c r="I59" s="1015"/>
      <c r="J59" s="1015"/>
      <c r="K59" s="1015"/>
      <c r="L59" s="1015"/>
      <c r="M59" s="1015"/>
      <c r="N59" s="1015"/>
      <c r="O59" s="1015"/>
      <c r="P59" s="1016"/>
      <c r="Q59" s="1017"/>
      <c r="R59" s="1002"/>
      <c r="S59" s="1002"/>
      <c r="T59" s="1002"/>
      <c r="U59" s="1002"/>
      <c r="V59" s="1002"/>
      <c r="W59" s="1002"/>
      <c r="X59" s="1002"/>
      <c r="Y59" s="1002"/>
      <c r="Z59" s="1002"/>
      <c r="AA59" s="1002"/>
      <c r="AB59" s="1002"/>
      <c r="AC59" s="1002"/>
      <c r="AD59" s="1002"/>
      <c r="AE59" s="1018"/>
      <c r="AF59" s="998"/>
      <c r="AG59" s="999"/>
      <c r="AH59" s="999"/>
      <c r="AI59" s="999"/>
      <c r="AJ59" s="1000"/>
      <c r="AK59" s="1001"/>
      <c r="AL59" s="1002"/>
      <c r="AM59" s="1002"/>
      <c r="AN59" s="1002"/>
      <c r="AO59" s="1002"/>
      <c r="AP59" s="1002"/>
      <c r="AQ59" s="1002"/>
      <c r="AR59" s="1002"/>
      <c r="AS59" s="1002"/>
      <c r="AT59" s="1002"/>
      <c r="AU59" s="1002"/>
      <c r="AV59" s="1002"/>
      <c r="AW59" s="1002"/>
      <c r="AX59" s="1002"/>
      <c r="AY59" s="1002"/>
      <c r="AZ59" s="1003"/>
      <c r="BA59" s="1003"/>
      <c r="BB59" s="1003"/>
      <c r="BC59" s="1003"/>
      <c r="BD59" s="1003"/>
      <c r="BE59" s="950"/>
      <c r="BF59" s="950"/>
      <c r="BG59" s="950"/>
      <c r="BH59" s="950"/>
      <c r="BI59" s="951"/>
      <c r="BJ59" s="234"/>
      <c r="BK59" s="234"/>
      <c r="BL59" s="234"/>
      <c r="BM59" s="234"/>
      <c r="BN59" s="234"/>
      <c r="BO59" s="243"/>
      <c r="BP59" s="243"/>
      <c r="BQ59" s="240">
        <v>53</v>
      </c>
      <c r="BR59" s="241"/>
      <c r="BS59" s="973"/>
      <c r="BT59" s="974"/>
      <c r="BU59" s="974"/>
      <c r="BV59" s="974"/>
      <c r="BW59" s="974"/>
      <c r="BX59" s="974"/>
      <c r="BY59" s="974"/>
      <c r="BZ59" s="974"/>
      <c r="CA59" s="974"/>
      <c r="CB59" s="974"/>
      <c r="CC59" s="974"/>
      <c r="CD59" s="974"/>
      <c r="CE59" s="974"/>
      <c r="CF59" s="974"/>
      <c r="CG59" s="995"/>
      <c r="CH59" s="970"/>
      <c r="CI59" s="971"/>
      <c r="CJ59" s="971"/>
      <c r="CK59" s="971"/>
      <c r="CL59" s="972"/>
      <c r="CM59" s="970"/>
      <c r="CN59" s="971"/>
      <c r="CO59" s="971"/>
      <c r="CP59" s="971"/>
      <c r="CQ59" s="972"/>
      <c r="CR59" s="970"/>
      <c r="CS59" s="971"/>
      <c r="CT59" s="971"/>
      <c r="CU59" s="971"/>
      <c r="CV59" s="972"/>
      <c r="CW59" s="970"/>
      <c r="CX59" s="971"/>
      <c r="CY59" s="971"/>
      <c r="CZ59" s="971"/>
      <c r="DA59" s="972"/>
      <c r="DB59" s="970"/>
      <c r="DC59" s="971"/>
      <c r="DD59" s="971"/>
      <c r="DE59" s="971"/>
      <c r="DF59" s="972"/>
      <c r="DG59" s="970"/>
      <c r="DH59" s="971"/>
      <c r="DI59" s="971"/>
      <c r="DJ59" s="971"/>
      <c r="DK59" s="972"/>
      <c r="DL59" s="970"/>
      <c r="DM59" s="971"/>
      <c r="DN59" s="971"/>
      <c r="DO59" s="971"/>
      <c r="DP59" s="972"/>
      <c r="DQ59" s="970"/>
      <c r="DR59" s="971"/>
      <c r="DS59" s="971"/>
      <c r="DT59" s="971"/>
      <c r="DU59" s="972"/>
      <c r="DV59" s="973"/>
      <c r="DW59" s="974"/>
      <c r="DX59" s="974"/>
      <c r="DY59" s="974"/>
      <c r="DZ59" s="975"/>
      <c r="EA59" s="231"/>
    </row>
    <row r="60" spans="1:131" ht="26.25" customHeight="1" x14ac:dyDescent="0.15">
      <c r="A60" s="240">
        <v>33</v>
      </c>
      <c r="B60" s="1014"/>
      <c r="C60" s="1015"/>
      <c r="D60" s="1015"/>
      <c r="E60" s="1015"/>
      <c r="F60" s="1015"/>
      <c r="G60" s="1015"/>
      <c r="H60" s="1015"/>
      <c r="I60" s="1015"/>
      <c r="J60" s="1015"/>
      <c r="K60" s="1015"/>
      <c r="L60" s="1015"/>
      <c r="M60" s="1015"/>
      <c r="N60" s="1015"/>
      <c r="O60" s="1015"/>
      <c r="P60" s="1016"/>
      <c r="Q60" s="1017"/>
      <c r="R60" s="1002"/>
      <c r="S60" s="1002"/>
      <c r="T60" s="1002"/>
      <c r="U60" s="1002"/>
      <c r="V60" s="1002"/>
      <c r="W60" s="1002"/>
      <c r="X60" s="1002"/>
      <c r="Y60" s="1002"/>
      <c r="Z60" s="1002"/>
      <c r="AA60" s="1002"/>
      <c r="AB60" s="1002"/>
      <c r="AC60" s="1002"/>
      <c r="AD60" s="1002"/>
      <c r="AE60" s="1018"/>
      <c r="AF60" s="998"/>
      <c r="AG60" s="999"/>
      <c r="AH60" s="999"/>
      <c r="AI60" s="999"/>
      <c r="AJ60" s="1000"/>
      <c r="AK60" s="1001"/>
      <c r="AL60" s="1002"/>
      <c r="AM60" s="1002"/>
      <c r="AN60" s="1002"/>
      <c r="AO60" s="1002"/>
      <c r="AP60" s="1002"/>
      <c r="AQ60" s="1002"/>
      <c r="AR60" s="1002"/>
      <c r="AS60" s="1002"/>
      <c r="AT60" s="1002"/>
      <c r="AU60" s="1002"/>
      <c r="AV60" s="1002"/>
      <c r="AW60" s="1002"/>
      <c r="AX60" s="1002"/>
      <c r="AY60" s="1002"/>
      <c r="AZ60" s="1003"/>
      <c r="BA60" s="1003"/>
      <c r="BB60" s="1003"/>
      <c r="BC60" s="1003"/>
      <c r="BD60" s="1003"/>
      <c r="BE60" s="950"/>
      <c r="BF60" s="950"/>
      <c r="BG60" s="950"/>
      <c r="BH60" s="950"/>
      <c r="BI60" s="951"/>
      <c r="BJ60" s="234"/>
      <c r="BK60" s="234"/>
      <c r="BL60" s="234"/>
      <c r="BM60" s="234"/>
      <c r="BN60" s="234"/>
      <c r="BO60" s="243"/>
      <c r="BP60" s="243"/>
      <c r="BQ60" s="240">
        <v>54</v>
      </c>
      <c r="BR60" s="241"/>
      <c r="BS60" s="973"/>
      <c r="BT60" s="974"/>
      <c r="BU60" s="974"/>
      <c r="BV60" s="974"/>
      <c r="BW60" s="974"/>
      <c r="BX60" s="974"/>
      <c r="BY60" s="974"/>
      <c r="BZ60" s="974"/>
      <c r="CA60" s="974"/>
      <c r="CB60" s="974"/>
      <c r="CC60" s="974"/>
      <c r="CD60" s="974"/>
      <c r="CE60" s="974"/>
      <c r="CF60" s="974"/>
      <c r="CG60" s="995"/>
      <c r="CH60" s="970"/>
      <c r="CI60" s="971"/>
      <c r="CJ60" s="971"/>
      <c r="CK60" s="971"/>
      <c r="CL60" s="972"/>
      <c r="CM60" s="970"/>
      <c r="CN60" s="971"/>
      <c r="CO60" s="971"/>
      <c r="CP60" s="971"/>
      <c r="CQ60" s="972"/>
      <c r="CR60" s="970"/>
      <c r="CS60" s="971"/>
      <c r="CT60" s="971"/>
      <c r="CU60" s="971"/>
      <c r="CV60" s="972"/>
      <c r="CW60" s="970"/>
      <c r="CX60" s="971"/>
      <c r="CY60" s="971"/>
      <c r="CZ60" s="971"/>
      <c r="DA60" s="972"/>
      <c r="DB60" s="970"/>
      <c r="DC60" s="971"/>
      <c r="DD60" s="971"/>
      <c r="DE60" s="971"/>
      <c r="DF60" s="972"/>
      <c r="DG60" s="970"/>
      <c r="DH60" s="971"/>
      <c r="DI60" s="971"/>
      <c r="DJ60" s="971"/>
      <c r="DK60" s="972"/>
      <c r="DL60" s="970"/>
      <c r="DM60" s="971"/>
      <c r="DN60" s="971"/>
      <c r="DO60" s="971"/>
      <c r="DP60" s="972"/>
      <c r="DQ60" s="970"/>
      <c r="DR60" s="971"/>
      <c r="DS60" s="971"/>
      <c r="DT60" s="971"/>
      <c r="DU60" s="972"/>
      <c r="DV60" s="973"/>
      <c r="DW60" s="974"/>
      <c r="DX60" s="974"/>
      <c r="DY60" s="974"/>
      <c r="DZ60" s="975"/>
      <c r="EA60" s="231"/>
    </row>
    <row r="61" spans="1:131" ht="26.25" customHeight="1" thickBot="1" x14ac:dyDescent="0.2">
      <c r="A61" s="240">
        <v>34</v>
      </c>
      <c r="B61" s="1014"/>
      <c r="C61" s="1015"/>
      <c r="D61" s="1015"/>
      <c r="E61" s="1015"/>
      <c r="F61" s="1015"/>
      <c r="G61" s="1015"/>
      <c r="H61" s="1015"/>
      <c r="I61" s="1015"/>
      <c r="J61" s="1015"/>
      <c r="K61" s="1015"/>
      <c r="L61" s="1015"/>
      <c r="M61" s="1015"/>
      <c r="N61" s="1015"/>
      <c r="O61" s="1015"/>
      <c r="P61" s="1016"/>
      <c r="Q61" s="1017"/>
      <c r="R61" s="1002"/>
      <c r="S61" s="1002"/>
      <c r="T61" s="1002"/>
      <c r="U61" s="1002"/>
      <c r="V61" s="1002"/>
      <c r="W61" s="1002"/>
      <c r="X61" s="1002"/>
      <c r="Y61" s="1002"/>
      <c r="Z61" s="1002"/>
      <c r="AA61" s="1002"/>
      <c r="AB61" s="1002"/>
      <c r="AC61" s="1002"/>
      <c r="AD61" s="1002"/>
      <c r="AE61" s="1018"/>
      <c r="AF61" s="998"/>
      <c r="AG61" s="999"/>
      <c r="AH61" s="999"/>
      <c r="AI61" s="999"/>
      <c r="AJ61" s="1000"/>
      <c r="AK61" s="1001"/>
      <c r="AL61" s="1002"/>
      <c r="AM61" s="1002"/>
      <c r="AN61" s="1002"/>
      <c r="AO61" s="1002"/>
      <c r="AP61" s="1002"/>
      <c r="AQ61" s="1002"/>
      <c r="AR61" s="1002"/>
      <c r="AS61" s="1002"/>
      <c r="AT61" s="1002"/>
      <c r="AU61" s="1002"/>
      <c r="AV61" s="1002"/>
      <c r="AW61" s="1002"/>
      <c r="AX61" s="1002"/>
      <c r="AY61" s="1002"/>
      <c r="AZ61" s="1003"/>
      <c r="BA61" s="1003"/>
      <c r="BB61" s="1003"/>
      <c r="BC61" s="1003"/>
      <c r="BD61" s="1003"/>
      <c r="BE61" s="950"/>
      <c r="BF61" s="950"/>
      <c r="BG61" s="950"/>
      <c r="BH61" s="950"/>
      <c r="BI61" s="951"/>
      <c r="BJ61" s="234"/>
      <c r="BK61" s="234"/>
      <c r="BL61" s="234"/>
      <c r="BM61" s="234"/>
      <c r="BN61" s="234"/>
      <c r="BO61" s="243"/>
      <c r="BP61" s="243"/>
      <c r="BQ61" s="240">
        <v>55</v>
      </c>
      <c r="BR61" s="241"/>
      <c r="BS61" s="973"/>
      <c r="BT61" s="974"/>
      <c r="BU61" s="974"/>
      <c r="BV61" s="974"/>
      <c r="BW61" s="974"/>
      <c r="BX61" s="974"/>
      <c r="BY61" s="974"/>
      <c r="BZ61" s="974"/>
      <c r="CA61" s="974"/>
      <c r="CB61" s="974"/>
      <c r="CC61" s="974"/>
      <c r="CD61" s="974"/>
      <c r="CE61" s="974"/>
      <c r="CF61" s="974"/>
      <c r="CG61" s="995"/>
      <c r="CH61" s="970"/>
      <c r="CI61" s="971"/>
      <c r="CJ61" s="971"/>
      <c r="CK61" s="971"/>
      <c r="CL61" s="972"/>
      <c r="CM61" s="970"/>
      <c r="CN61" s="971"/>
      <c r="CO61" s="971"/>
      <c r="CP61" s="971"/>
      <c r="CQ61" s="972"/>
      <c r="CR61" s="970"/>
      <c r="CS61" s="971"/>
      <c r="CT61" s="971"/>
      <c r="CU61" s="971"/>
      <c r="CV61" s="972"/>
      <c r="CW61" s="970"/>
      <c r="CX61" s="971"/>
      <c r="CY61" s="971"/>
      <c r="CZ61" s="971"/>
      <c r="DA61" s="972"/>
      <c r="DB61" s="970"/>
      <c r="DC61" s="971"/>
      <c r="DD61" s="971"/>
      <c r="DE61" s="971"/>
      <c r="DF61" s="972"/>
      <c r="DG61" s="970"/>
      <c r="DH61" s="971"/>
      <c r="DI61" s="971"/>
      <c r="DJ61" s="971"/>
      <c r="DK61" s="972"/>
      <c r="DL61" s="970"/>
      <c r="DM61" s="971"/>
      <c r="DN61" s="971"/>
      <c r="DO61" s="971"/>
      <c r="DP61" s="972"/>
      <c r="DQ61" s="970"/>
      <c r="DR61" s="971"/>
      <c r="DS61" s="971"/>
      <c r="DT61" s="971"/>
      <c r="DU61" s="972"/>
      <c r="DV61" s="973"/>
      <c r="DW61" s="974"/>
      <c r="DX61" s="974"/>
      <c r="DY61" s="974"/>
      <c r="DZ61" s="975"/>
      <c r="EA61" s="231"/>
    </row>
    <row r="62" spans="1:131" ht="26.25" customHeight="1" x14ac:dyDescent="0.15">
      <c r="A62" s="240">
        <v>35</v>
      </c>
      <c r="B62" s="1014"/>
      <c r="C62" s="1015"/>
      <c r="D62" s="1015"/>
      <c r="E62" s="1015"/>
      <c r="F62" s="1015"/>
      <c r="G62" s="1015"/>
      <c r="H62" s="1015"/>
      <c r="I62" s="1015"/>
      <c r="J62" s="1015"/>
      <c r="K62" s="1015"/>
      <c r="L62" s="1015"/>
      <c r="M62" s="1015"/>
      <c r="N62" s="1015"/>
      <c r="O62" s="1015"/>
      <c r="P62" s="1016"/>
      <c r="Q62" s="1017"/>
      <c r="R62" s="1002"/>
      <c r="S62" s="1002"/>
      <c r="T62" s="1002"/>
      <c r="U62" s="1002"/>
      <c r="V62" s="1002"/>
      <c r="W62" s="1002"/>
      <c r="X62" s="1002"/>
      <c r="Y62" s="1002"/>
      <c r="Z62" s="1002"/>
      <c r="AA62" s="1002"/>
      <c r="AB62" s="1002"/>
      <c r="AC62" s="1002"/>
      <c r="AD62" s="1002"/>
      <c r="AE62" s="1018"/>
      <c r="AF62" s="998"/>
      <c r="AG62" s="999"/>
      <c r="AH62" s="999"/>
      <c r="AI62" s="999"/>
      <c r="AJ62" s="1000"/>
      <c r="AK62" s="1001"/>
      <c r="AL62" s="1002"/>
      <c r="AM62" s="1002"/>
      <c r="AN62" s="1002"/>
      <c r="AO62" s="1002"/>
      <c r="AP62" s="1002"/>
      <c r="AQ62" s="1002"/>
      <c r="AR62" s="1002"/>
      <c r="AS62" s="1002"/>
      <c r="AT62" s="1002"/>
      <c r="AU62" s="1002"/>
      <c r="AV62" s="1002"/>
      <c r="AW62" s="1002"/>
      <c r="AX62" s="1002"/>
      <c r="AY62" s="1002"/>
      <c r="AZ62" s="1003"/>
      <c r="BA62" s="1003"/>
      <c r="BB62" s="1003"/>
      <c r="BC62" s="1003"/>
      <c r="BD62" s="1003"/>
      <c r="BE62" s="950"/>
      <c r="BF62" s="950"/>
      <c r="BG62" s="950"/>
      <c r="BH62" s="950"/>
      <c r="BI62" s="951"/>
      <c r="BJ62" s="1011" t="s">
        <v>423</v>
      </c>
      <c r="BK62" s="1012"/>
      <c r="BL62" s="1012"/>
      <c r="BM62" s="1012"/>
      <c r="BN62" s="1013"/>
      <c r="BO62" s="243"/>
      <c r="BP62" s="243"/>
      <c r="BQ62" s="240">
        <v>56</v>
      </c>
      <c r="BR62" s="241"/>
      <c r="BS62" s="973"/>
      <c r="BT62" s="974"/>
      <c r="BU62" s="974"/>
      <c r="BV62" s="974"/>
      <c r="BW62" s="974"/>
      <c r="BX62" s="974"/>
      <c r="BY62" s="974"/>
      <c r="BZ62" s="974"/>
      <c r="CA62" s="974"/>
      <c r="CB62" s="974"/>
      <c r="CC62" s="974"/>
      <c r="CD62" s="974"/>
      <c r="CE62" s="974"/>
      <c r="CF62" s="974"/>
      <c r="CG62" s="995"/>
      <c r="CH62" s="970"/>
      <c r="CI62" s="971"/>
      <c r="CJ62" s="971"/>
      <c r="CK62" s="971"/>
      <c r="CL62" s="972"/>
      <c r="CM62" s="970"/>
      <c r="CN62" s="971"/>
      <c r="CO62" s="971"/>
      <c r="CP62" s="971"/>
      <c r="CQ62" s="972"/>
      <c r="CR62" s="970"/>
      <c r="CS62" s="971"/>
      <c r="CT62" s="971"/>
      <c r="CU62" s="971"/>
      <c r="CV62" s="972"/>
      <c r="CW62" s="970"/>
      <c r="CX62" s="971"/>
      <c r="CY62" s="971"/>
      <c r="CZ62" s="971"/>
      <c r="DA62" s="972"/>
      <c r="DB62" s="970"/>
      <c r="DC62" s="971"/>
      <c r="DD62" s="971"/>
      <c r="DE62" s="971"/>
      <c r="DF62" s="972"/>
      <c r="DG62" s="970"/>
      <c r="DH62" s="971"/>
      <c r="DI62" s="971"/>
      <c r="DJ62" s="971"/>
      <c r="DK62" s="972"/>
      <c r="DL62" s="970"/>
      <c r="DM62" s="971"/>
      <c r="DN62" s="971"/>
      <c r="DO62" s="971"/>
      <c r="DP62" s="972"/>
      <c r="DQ62" s="970"/>
      <c r="DR62" s="971"/>
      <c r="DS62" s="971"/>
      <c r="DT62" s="971"/>
      <c r="DU62" s="972"/>
      <c r="DV62" s="973"/>
      <c r="DW62" s="974"/>
      <c r="DX62" s="974"/>
      <c r="DY62" s="974"/>
      <c r="DZ62" s="975"/>
      <c r="EA62" s="231"/>
    </row>
    <row r="63" spans="1:131" ht="26.25" customHeight="1" thickBot="1" x14ac:dyDescent="0.2">
      <c r="A63" s="242" t="s">
        <v>396</v>
      </c>
      <c r="B63" s="915" t="s">
        <v>424</v>
      </c>
      <c r="C63" s="916"/>
      <c r="D63" s="916"/>
      <c r="E63" s="916"/>
      <c r="F63" s="916"/>
      <c r="G63" s="916"/>
      <c r="H63" s="916"/>
      <c r="I63" s="916"/>
      <c r="J63" s="916"/>
      <c r="K63" s="916"/>
      <c r="L63" s="916"/>
      <c r="M63" s="916"/>
      <c r="N63" s="916"/>
      <c r="O63" s="916"/>
      <c r="P63" s="926"/>
      <c r="Q63" s="940"/>
      <c r="R63" s="941"/>
      <c r="S63" s="941"/>
      <c r="T63" s="941"/>
      <c r="U63" s="941"/>
      <c r="V63" s="941"/>
      <c r="W63" s="941"/>
      <c r="X63" s="941"/>
      <c r="Y63" s="941"/>
      <c r="Z63" s="941"/>
      <c r="AA63" s="941"/>
      <c r="AB63" s="941"/>
      <c r="AC63" s="941"/>
      <c r="AD63" s="941"/>
      <c r="AE63" s="1007"/>
      <c r="AF63" s="1008">
        <v>15385</v>
      </c>
      <c r="AG63" s="937"/>
      <c r="AH63" s="937"/>
      <c r="AI63" s="937"/>
      <c r="AJ63" s="1009"/>
      <c r="AK63" s="1010"/>
      <c r="AL63" s="941"/>
      <c r="AM63" s="941"/>
      <c r="AN63" s="941"/>
      <c r="AO63" s="941"/>
      <c r="AP63" s="937">
        <f>SUM(AP28:AT62)</f>
        <v>49589</v>
      </c>
      <c r="AQ63" s="937"/>
      <c r="AR63" s="937"/>
      <c r="AS63" s="937"/>
      <c r="AT63" s="937"/>
      <c r="AU63" s="937">
        <f>SUM(AU28:AY62)</f>
        <v>24168</v>
      </c>
      <c r="AV63" s="937"/>
      <c r="AW63" s="937"/>
      <c r="AX63" s="937"/>
      <c r="AY63" s="937"/>
      <c r="AZ63" s="1004"/>
      <c r="BA63" s="1004"/>
      <c r="BB63" s="1004"/>
      <c r="BC63" s="1004"/>
      <c r="BD63" s="1004"/>
      <c r="BE63" s="938"/>
      <c r="BF63" s="938"/>
      <c r="BG63" s="938"/>
      <c r="BH63" s="938"/>
      <c r="BI63" s="939"/>
      <c r="BJ63" s="1005" t="s">
        <v>398</v>
      </c>
      <c r="BK63" s="931"/>
      <c r="BL63" s="931"/>
      <c r="BM63" s="931"/>
      <c r="BN63" s="1006"/>
      <c r="BO63" s="243"/>
      <c r="BP63" s="243"/>
      <c r="BQ63" s="240">
        <v>57</v>
      </c>
      <c r="BR63" s="241"/>
      <c r="BS63" s="973"/>
      <c r="BT63" s="974"/>
      <c r="BU63" s="974"/>
      <c r="BV63" s="974"/>
      <c r="BW63" s="974"/>
      <c r="BX63" s="974"/>
      <c r="BY63" s="974"/>
      <c r="BZ63" s="974"/>
      <c r="CA63" s="974"/>
      <c r="CB63" s="974"/>
      <c r="CC63" s="974"/>
      <c r="CD63" s="974"/>
      <c r="CE63" s="974"/>
      <c r="CF63" s="974"/>
      <c r="CG63" s="995"/>
      <c r="CH63" s="970"/>
      <c r="CI63" s="971"/>
      <c r="CJ63" s="971"/>
      <c r="CK63" s="971"/>
      <c r="CL63" s="972"/>
      <c r="CM63" s="970"/>
      <c r="CN63" s="971"/>
      <c r="CO63" s="971"/>
      <c r="CP63" s="971"/>
      <c r="CQ63" s="972"/>
      <c r="CR63" s="970"/>
      <c r="CS63" s="971"/>
      <c r="CT63" s="971"/>
      <c r="CU63" s="971"/>
      <c r="CV63" s="972"/>
      <c r="CW63" s="970"/>
      <c r="CX63" s="971"/>
      <c r="CY63" s="971"/>
      <c r="CZ63" s="971"/>
      <c r="DA63" s="972"/>
      <c r="DB63" s="970"/>
      <c r="DC63" s="971"/>
      <c r="DD63" s="971"/>
      <c r="DE63" s="971"/>
      <c r="DF63" s="972"/>
      <c r="DG63" s="970"/>
      <c r="DH63" s="971"/>
      <c r="DI63" s="971"/>
      <c r="DJ63" s="971"/>
      <c r="DK63" s="972"/>
      <c r="DL63" s="970"/>
      <c r="DM63" s="971"/>
      <c r="DN63" s="971"/>
      <c r="DO63" s="971"/>
      <c r="DP63" s="972"/>
      <c r="DQ63" s="970"/>
      <c r="DR63" s="971"/>
      <c r="DS63" s="971"/>
      <c r="DT63" s="971"/>
      <c r="DU63" s="972"/>
      <c r="DV63" s="973"/>
      <c r="DW63" s="974"/>
      <c r="DX63" s="974"/>
      <c r="DY63" s="974"/>
      <c r="DZ63" s="97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73"/>
      <c r="BT64" s="974"/>
      <c r="BU64" s="974"/>
      <c r="BV64" s="974"/>
      <c r="BW64" s="974"/>
      <c r="BX64" s="974"/>
      <c r="BY64" s="974"/>
      <c r="BZ64" s="974"/>
      <c r="CA64" s="974"/>
      <c r="CB64" s="974"/>
      <c r="CC64" s="974"/>
      <c r="CD64" s="974"/>
      <c r="CE64" s="974"/>
      <c r="CF64" s="974"/>
      <c r="CG64" s="995"/>
      <c r="CH64" s="970"/>
      <c r="CI64" s="971"/>
      <c r="CJ64" s="971"/>
      <c r="CK64" s="971"/>
      <c r="CL64" s="972"/>
      <c r="CM64" s="970"/>
      <c r="CN64" s="971"/>
      <c r="CO64" s="971"/>
      <c r="CP64" s="971"/>
      <c r="CQ64" s="972"/>
      <c r="CR64" s="970"/>
      <c r="CS64" s="971"/>
      <c r="CT64" s="971"/>
      <c r="CU64" s="971"/>
      <c r="CV64" s="972"/>
      <c r="CW64" s="970"/>
      <c r="CX64" s="971"/>
      <c r="CY64" s="971"/>
      <c r="CZ64" s="971"/>
      <c r="DA64" s="972"/>
      <c r="DB64" s="970"/>
      <c r="DC64" s="971"/>
      <c r="DD64" s="971"/>
      <c r="DE64" s="971"/>
      <c r="DF64" s="972"/>
      <c r="DG64" s="970"/>
      <c r="DH64" s="971"/>
      <c r="DI64" s="971"/>
      <c r="DJ64" s="971"/>
      <c r="DK64" s="972"/>
      <c r="DL64" s="970"/>
      <c r="DM64" s="971"/>
      <c r="DN64" s="971"/>
      <c r="DO64" s="971"/>
      <c r="DP64" s="972"/>
      <c r="DQ64" s="970"/>
      <c r="DR64" s="971"/>
      <c r="DS64" s="971"/>
      <c r="DT64" s="971"/>
      <c r="DU64" s="972"/>
      <c r="DV64" s="973"/>
      <c r="DW64" s="974"/>
      <c r="DX64" s="974"/>
      <c r="DY64" s="974"/>
      <c r="DZ64" s="975"/>
      <c r="EA64" s="231"/>
    </row>
    <row r="65" spans="1:131" ht="26.25" customHeight="1" thickBot="1" x14ac:dyDescent="0.2">
      <c r="A65" s="234" t="s">
        <v>425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73"/>
      <c r="BT65" s="974"/>
      <c r="BU65" s="974"/>
      <c r="BV65" s="974"/>
      <c r="BW65" s="974"/>
      <c r="BX65" s="974"/>
      <c r="BY65" s="974"/>
      <c r="BZ65" s="974"/>
      <c r="CA65" s="974"/>
      <c r="CB65" s="974"/>
      <c r="CC65" s="974"/>
      <c r="CD65" s="974"/>
      <c r="CE65" s="974"/>
      <c r="CF65" s="974"/>
      <c r="CG65" s="995"/>
      <c r="CH65" s="970"/>
      <c r="CI65" s="971"/>
      <c r="CJ65" s="971"/>
      <c r="CK65" s="971"/>
      <c r="CL65" s="972"/>
      <c r="CM65" s="970"/>
      <c r="CN65" s="971"/>
      <c r="CO65" s="971"/>
      <c r="CP65" s="971"/>
      <c r="CQ65" s="972"/>
      <c r="CR65" s="970"/>
      <c r="CS65" s="971"/>
      <c r="CT65" s="971"/>
      <c r="CU65" s="971"/>
      <c r="CV65" s="972"/>
      <c r="CW65" s="970"/>
      <c r="CX65" s="971"/>
      <c r="CY65" s="971"/>
      <c r="CZ65" s="971"/>
      <c r="DA65" s="972"/>
      <c r="DB65" s="970"/>
      <c r="DC65" s="971"/>
      <c r="DD65" s="971"/>
      <c r="DE65" s="971"/>
      <c r="DF65" s="972"/>
      <c r="DG65" s="970"/>
      <c r="DH65" s="971"/>
      <c r="DI65" s="971"/>
      <c r="DJ65" s="971"/>
      <c r="DK65" s="972"/>
      <c r="DL65" s="970"/>
      <c r="DM65" s="971"/>
      <c r="DN65" s="971"/>
      <c r="DO65" s="971"/>
      <c r="DP65" s="972"/>
      <c r="DQ65" s="970"/>
      <c r="DR65" s="971"/>
      <c r="DS65" s="971"/>
      <c r="DT65" s="971"/>
      <c r="DU65" s="972"/>
      <c r="DV65" s="973"/>
      <c r="DW65" s="974"/>
      <c r="DX65" s="974"/>
      <c r="DY65" s="974"/>
      <c r="DZ65" s="975"/>
      <c r="EA65" s="231"/>
    </row>
    <row r="66" spans="1:131" ht="26.25" customHeight="1" x14ac:dyDescent="0.15">
      <c r="A66" s="976" t="s">
        <v>426</v>
      </c>
      <c r="B66" s="977"/>
      <c r="C66" s="977"/>
      <c r="D66" s="977"/>
      <c r="E66" s="977"/>
      <c r="F66" s="977"/>
      <c r="G66" s="977"/>
      <c r="H66" s="977"/>
      <c r="I66" s="977"/>
      <c r="J66" s="977"/>
      <c r="K66" s="977"/>
      <c r="L66" s="977"/>
      <c r="M66" s="977"/>
      <c r="N66" s="977"/>
      <c r="O66" s="977"/>
      <c r="P66" s="978"/>
      <c r="Q66" s="982" t="s">
        <v>401</v>
      </c>
      <c r="R66" s="983"/>
      <c r="S66" s="983"/>
      <c r="T66" s="983"/>
      <c r="U66" s="984"/>
      <c r="V66" s="982" t="s">
        <v>427</v>
      </c>
      <c r="W66" s="983"/>
      <c r="X66" s="983"/>
      <c r="Y66" s="983"/>
      <c r="Z66" s="984"/>
      <c r="AA66" s="982" t="s">
        <v>428</v>
      </c>
      <c r="AB66" s="983"/>
      <c r="AC66" s="983"/>
      <c r="AD66" s="983"/>
      <c r="AE66" s="984"/>
      <c r="AF66" s="988" t="s">
        <v>404</v>
      </c>
      <c r="AG66" s="989"/>
      <c r="AH66" s="989"/>
      <c r="AI66" s="989"/>
      <c r="AJ66" s="990"/>
      <c r="AK66" s="982" t="s">
        <v>429</v>
      </c>
      <c r="AL66" s="977"/>
      <c r="AM66" s="977"/>
      <c r="AN66" s="977"/>
      <c r="AO66" s="978"/>
      <c r="AP66" s="982" t="s">
        <v>430</v>
      </c>
      <c r="AQ66" s="983"/>
      <c r="AR66" s="983"/>
      <c r="AS66" s="983"/>
      <c r="AT66" s="984"/>
      <c r="AU66" s="982" t="s">
        <v>431</v>
      </c>
      <c r="AV66" s="983"/>
      <c r="AW66" s="983"/>
      <c r="AX66" s="983"/>
      <c r="AY66" s="984"/>
      <c r="AZ66" s="982" t="s">
        <v>382</v>
      </c>
      <c r="BA66" s="983"/>
      <c r="BB66" s="983"/>
      <c r="BC66" s="983"/>
      <c r="BD66" s="996"/>
      <c r="BE66" s="243"/>
      <c r="BF66" s="243"/>
      <c r="BG66" s="243"/>
      <c r="BH66" s="243"/>
      <c r="BI66" s="243"/>
      <c r="BJ66" s="243"/>
      <c r="BK66" s="243"/>
      <c r="BL66" s="243"/>
      <c r="BM66" s="243"/>
      <c r="BN66" s="243"/>
      <c r="BO66" s="243"/>
      <c r="BP66" s="243"/>
      <c r="BQ66" s="240">
        <v>60</v>
      </c>
      <c r="BR66" s="245"/>
      <c r="BS66" s="923"/>
      <c r="BT66" s="924"/>
      <c r="BU66" s="924"/>
      <c r="BV66" s="924"/>
      <c r="BW66" s="924"/>
      <c r="BX66" s="924"/>
      <c r="BY66" s="924"/>
      <c r="BZ66" s="924"/>
      <c r="CA66" s="924"/>
      <c r="CB66" s="924"/>
      <c r="CC66" s="924"/>
      <c r="CD66" s="924"/>
      <c r="CE66" s="924"/>
      <c r="CF66" s="924"/>
      <c r="CG66" s="933"/>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23"/>
      <c r="DW66" s="924"/>
      <c r="DX66" s="924"/>
      <c r="DY66" s="924"/>
      <c r="DZ66" s="925"/>
      <c r="EA66" s="231"/>
    </row>
    <row r="67" spans="1:131" ht="26.25" customHeight="1" thickBot="1" x14ac:dyDescent="0.2">
      <c r="A67" s="979"/>
      <c r="B67" s="980"/>
      <c r="C67" s="980"/>
      <c r="D67" s="980"/>
      <c r="E67" s="980"/>
      <c r="F67" s="980"/>
      <c r="G67" s="980"/>
      <c r="H67" s="980"/>
      <c r="I67" s="980"/>
      <c r="J67" s="980"/>
      <c r="K67" s="980"/>
      <c r="L67" s="980"/>
      <c r="M67" s="980"/>
      <c r="N67" s="980"/>
      <c r="O67" s="980"/>
      <c r="P67" s="981"/>
      <c r="Q67" s="985"/>
      <c r="R67" s="986"/>
      <c r="S67" s="986"/>
      <c r="T67" s="986"/>
      <c r="U67" s="987"/>
      <c r="V67" s="985"/>
      <c r="W67" s="986"/>
      <c r="X67" s="986"/>
      <c r="Y67" s="986"/>
      <c r="Z67" s="987"/>
      <c r="AA67" s="985"/>
      <c r="AB67" s="986"/>
      <c r="AC67" s="986"/>
      <c r="AD67" s="986"/>
      <c r="AE67" s="987"/>
      <c r="AF67" s="991"/>
      <c r="AG67" s="992"/>
      <c r="AH67" s="992"/>
      <c r="AI67" s="992"/>
      <c r="AJ67" s="993"/>
      <c r="AK67" s="994"/>
      <c r="AL67" s="980"/>
      <c r="AM67" s="980"/>
      <c r="AN67" s="980"/>
      <c r="AO67" s="981"/>
      <c r="AP67" s="985"/>
      <c r="AQ67" s="986"/>
      <c r="AR67" s="986"/>
      <c r="AS67" s="986"/>
      <c r="AT67" s="987"/>
      <c r="AU67" s="985"/>
      <c r="AV67" s="986"/>
      <c r="AW67" s="986"/>
      <c r="AX67" s="986"/>
      <c r="AY67" s="987"/>
      <c r="AZ67" s="985"/>
      <c r="BA67" s="986"/>
      <c r="BB67" s="986"/>
      <c r="BC67" s="986"/>
      <c r="BD67" s="997"/>
      <c r="BE67" s="243"/>
      <c r="BF67" s="243"/>
      <c r="BG67" s="243"/>
      <c r="BH67" s="243"/>
      <c r="BI67" s="243"/>
      <c r="BJ67" s="243"/>
      <c r="BK67" s="243"/>
      <c r="BL67" s="243"/>
      <c r="BM67" s="243"/>
      <c r="BN67" s="243"/>
      <c r="BO67" s="243"/>
      <c r="BP67" s="243"/>
      <c r="BQ67" s="240">
        <v>61</v>
      </c>
      <c r="BR67" s="245"/>
      <c r="BS67" s="923"/>
      <c r="BT67" s="924"/>
      <c r="BU67" s="924"/>
      <c r="BV67" s="924"/>
      <c r="BW67" s="924"/>
      <c r="BX67" s="924"/>
      <c r="BY67" s="924"/>
      <c r="BZ67" s="924"/>
      <c r="CA67" s="924"/>
      <c r="CB67" s="924"/>
      <c r="CC67" s="924"/>
      <c r="CD67" s="924"/>
      <c r="CE67" s="924"/>
      <c r="CF67" s="924"/>
      <c r="CG67" s="933"/>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23"/>
      <c r="DW67" s="924"/>
      <c r="DX67" s="924"/>
      <c r="DY67" s="924"/>
      <c r="DZ67" s="925"/>
      <c r="EA67" s="231"/>
    </row>
    <row r="68" spans="1:131" ht="26.25" customHeight="1" thickTop="1" x14ac:dyDescent="0.15">
      <c r="A68" s="238">
        <v>1</v>
      </c>
      <c r="B68" s="965" t="s">
        <v>602</v>
      </c>
      <c r="C68" s="966"/>
      <c r="D68" s="966"/>
      <c r="E68" s="966"/>
      <c r="F68" s="966"/>
      <c r="G68" s="966"/>
      <c r="H68" s="966"/>
      <c r="I68" s="966"/>
      <c r="J68" s="966"/>
      <c r="K68" s="966"/>
      <c r="L68" s="966"/>
      <c r="M68" s="966"/>
      <c r="N68" s="966"/>
      <c r="O68" s="966"/>
      <c r="P68" s="967"/>
      <c r="Q68" s="968">
        <v>7170</v>
      </c>
      <c r="R68" s="969"/>
      <c r="S68" s="969"/>
      <c r="T68" s="969"/>
      <c r="U68" s="969"/>
      <c r="V68" s="969">
        <v>7114</v>
      </c>
      <c r="W68" s="969"/>
      <c r="X68" s="969"/>
      <c r="Y68" s="969"/>
      <c r="Z68" s="969"/>
      <c r="AA68" s="969">
        <v>56</v>
      </c>
      <c r="AB68" s="969"/>
      <c r="AC68" s="969"/>
      <c r="AD68" s="969"/>
      <c r="AE68" s="969"/>
      <c r="AF68" s="969">
        <v>56</v>
      </c>
      <c r="AG68" s="969"/>
      <c r="AH68" s="969"/>
      <c r="AI68" s="969"/>
      <c r="AJ68" s="969"/>
      <c r="AK68" s="969"/>
      <c r="AL68" s="969"/>
      <c r="AM68" s="969"/>
      <c r="AN68" s="969"/>
      <c r="AO68" s="969"/>
      <c r="AP68" s="960">
        <v>3697</v>
      </c>
      <c r="AQ68" s="961"/>
      <c r="AR68" s="961"/>
      <c r="AS68" s="961"/>
      <c r="AT68" s="962"/>
      <c r="AU68" s="960">
        <v>1732</v>
      </c>
      <c r="AV68" s="961"/>
      <c r="AW68" s="961"/>
      <c r="AX68" s="961"/>
      <c r="AY68" s="962"/>
      <c r="AZ68" s="963"/>
      <c r="BA68" s="963"/>
      <c r="BB68" s="963"/>
      <c r="BC68" s="963"/>
      <c r="BD68" s="964"/>
      <c r="BE68" s="243"/>
      <c r="BF68" s="243"/>
      <c r="BG68" s="243"/>
      <c r="BH68" s="243"/>
      <c r="BI68" s="243"/>
      <c r="BJ68" s="243"/>
      <c r="BK68" s="243"/>
      <c r="BL68" s="243"/>
      <c r="BM68" s="243"/>
      <c r="BN68" s="243"/>
      <c r="BO68" s="243"/>
      <c r="BP68" s="243"/>
      <c r="BQ68" s="240">
        <v>62</v>
      </c>
      <c r="BR68" s="245"/>
      <c r="BS68" s="923"/>
      <c r="BT68" s="924"/>
      <c r="BU68" s="924"/>
      <c r="BV68" s="924"/>
      <c r="BW68" s="924"/>
      <c r="BX68" s="924"/>
      <c r="BY68" s="924"/>
      <c r="BZ68" s="924"/>
      <c r="CA68" s="924"/>
      <c r="CB68" s="924"/>
      <c r="CC68" s="924"/>
      <c r="CD68" s="924"/>
      <c r="CE68" s="924"/>
      <c r="CF68" s="924"/>
      <c r="CG68" s="933"/>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23"/>
      <c r="DW68" s="924"/>
      <c r="DX68" s="924"/>
      <c r="DY68" s="924"/>
      <c r="DZ68" s="925"/>
      <c r="EA68" s="231"/>
    </row>
    <row r="69" spans="1:131" ht="26.25" customHeight="1" x14ac:dyDescent="0.15">
      <c r="A69" s="240">
        <v>2</v>
      </c>
      <c r="B69" s="952" t="s">
        <v>603</v>
      </c>
      <c r="C69" s="953"/>
      <c r="D69" s="953"/>
      <c r="E69" s="953"/>
      <c r="F69" s="953"/>
      <c r="G69" s="953"/>
      <c r="H69" s="953"/>
      <c r="I69" s="953"/>
      <c r="J69" s="953"/>
      <c r="K69" s="953"/>
      <c r="L69" s="953"/>
      <c r="M69" s="953"/>
      <c r="N69" s="953"/>
      <c r="O69" s="953"/>
      <c r="P69" s="954"/>
      <c r="Q69" s="955">
        <v>2066</v>
      </c>
      <c r="R69" s="949"/>
      <c r="S69" s="949"/>
      <c r="T69" s="949"/>
      <c r="U69" s="949"/>
      <c r="V69" s="949">
        <v>1913</v>
      </c>
      <c r="W69" s="949"/>
      <c r="X69" s="949"/>
      <c r="Y69" s="949"/>
      <c r="Z69" s="949"/>
      <c r="AA69" s="949">
        <v>153</v>
      </c>
      <c r="AB69" s="949"/>
      <c r="AC69" s="949"/>
      <c r="AD69" s="949"/>
      <c r="AE69" s="949"/>
      <c r="AF69" s="949">
        <v>87</v>
      </c>
      <c r="AG69" s="949"/>
      <c r="AH69" s="949"/>
      <c r="AI69" s="949"/>
      <c r="AJ69" s="949"/>
      <c r="AK69" s="949"/>
      <c r="AL69" s="949"/>
      <c r="AM69" s="949"/>
      <c r="AN69" s="949"/>
      <c r="AO69" s="949"/>
      <c r="AP69" s="959">
        <v>1703</v>
      </c>
      <c r="AQ69" s="957"/>
      <c r="AR69" s="957"/>
      <c r="AS69" s="957"/>
      <c r="AT69" s="958"/>
      <c r="AU69" s="959">
        <v>193</v>
      </c>
      <c r="AV69" s="957"/>
      <c r="AW69" s="957"/>
      <c r="AX69" s="957"/>
      <c r="AY69" s="958"/>
      <c r="AZ69" s="950"/>
      <c r="BA69" s="950"/>
      <c r="BB69" s="950"/>
      <c r="BC69" s="950"/>
      <c r="BD69" s="951"/>
      <c r="BE69" s="243"/>
      <c r="BF69" s="243"/>
      <c r="BG69" s="243"/>
      <c r="BH69" s="243"/>
      <c r="BI69" s="243"/>
      <c r="BJ69" s="243"/>
      <c r="BK69" s="243"/>
      <c r="BL69" s="243"/>
      <c r="BM69" s="243"/>
      <c r="BN69" s="243"/>
      <c r="BO69" s="243"/>
      <c r="BP69" s="243"/>
      <c r="BQ69" s="240">
        <v>63</v>
      </c>
      <c r="BR69" s="245"/>
      <c r="BS69" s="923"/>
      <c r="BT69" s="924"/>
      <c r="BU69" s="924"/>
      <c r="BV69" s="924"/>
      <c r="BW69" s="924"/>
      <c r="BX69" s="924"/>
      <c r="BY69" s="924"/>
      <c r="BZ69" s="924"/>
      <c r="CA69" s="924"/>
      <c r="CB69" s="924"/>
      <c r="CC69" s="924"/>
      <c r="CD69" s="924"/>
      <c r="CE69" s="924"/>
      <c r="CF69" s="924"/>
      <c r="CG69" s="933"/>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23"/>
      <c r="DW69" s="924"/>
      <c r="DX69" s="924"/>
      <c r="DY69" s="924"/>
      <c r="DZ69" s="925"/>
      <c r="EA69" s="231"/>
    </row>
    <row r="70" spans="1:131" ht="26.25" customHeight="1" x14ac:dyDescent="0.15">
      <c r="A70" s="240">
        <v>3</v>
      </c>
      <c r="B70" s="952" t="s">
        <v>604</v>
      </c>
      <c r="C70" s="953"/>
      <c r="D70" s="953"/>
      <c r="E70" s="953"/>
      <c r="F70" s="953"/>
      <c r="G70" s="953"/>
      <c r="H70" s="953"/>
      <c r="I70" s="953"/>
      <c r="J70" s="953"/>
      <c r="K70" s="953"/>
      <c r="L70" s="953"/>
      <c r="M70" s="953"/>
      <c r="N70" s="953"/>
      <c r="O70" s="953"/>
      <c r="P70" s="954"/>
      <c r="Q70" s="955">
        <v>552</v>
      </c>
      <c r="R70" s="949"/>
      <c r="S70" s="949"/>
      <c r="T70" s="949"/>
      <c r="U70" s="949"/>
      <c r="V70" s="949">
        <v>551</v>
      </c>
      <c r="W70" s="949"/>
      <c r="X70" s="949"/>
      <c r="Y70" s="949"/>
      <c r="Z70" s="949"/>
      <c r="AA70" s="949">
        <v>1</v>
      </c>
      <c r="AB70" s="949"/>
      <c r="AC70" s="949"/>
      <c r="AD70" s="949"/>
      <c r="AE70" s="949"/>
      <c r="AF70" s="949">
        <v>1</v>
      </c>
      <c r="AG70" s="949"/>
      <c r="AH70" s="949"/>
      <c r="AI70" s="949"/>
      <c r="AJ70" s="949"/>
      <c r="AK70" s="949"/>
      <c r="AL70" s="949"/>
      <c r="AM70" s="949"/>
      <c r="AN70" s="949"/>
      <c r="AO70" s="949"/>
      <c r="AP70" s="959"/>
      <c r="AQ70" s="957"/>
      <c r="AR70" s="957"/>
      <c r="AS70" s="957"/>
      <c r="AT70" s="958"/>
      <c r="AU70" s="959"/>
      <c r="AV70" s="957"/>
      <c r="AW70" s="957"/>
      <c r="AX70" s="957"/>
      <c r="AY70" s="958"/>
      <c r="AZ70" s="950"/>
      <c r="BA70" s="950"/>
      <c r="BB70" s="950"/>
      <c r="BC70" s="950"/>
      <c r="BD70" s="951"/>
      <c r="BE70" s="243"/>
      <c r="BF70" s="243"/>
      <c r="BG70" s="243"/>
      <c r="BH70" s="243"/>
      <c r="BI70" s="243"/>
      <c r="BJ70" s="243"/>
      <c r="BK70" s="243"/>
      <c r="BL70" s="243"/>
      <c r="BM70" s="243"/>
      <c r="BN70" s="243"/>
      <c r="BO70" s="243"/>
      <c r="BP70" s="243"/>
      <c r="BQ70" s="240">
        <v>64</v>
      </c>
      <c r="BR70" s="245"/>
      <c r="BS70" s="923"/>
      <c r="BT70" s="924"/>
      <c r="BU70" s="924"/>
      <c r="BV70" s="924"/>
      <c r="BW70" s="924"/>
      <c r="BX70" s="924"/>
      <c r="BY70" s="924"/>
      <c r="BZ70" s="924"/>
      <c r="CA70" s="924"/>
      <c r="CB70" s="924"/>
      <c r="CC70" s="924"/>
      <c r="CD70" s="924"/>
      <c r="CE70" s="924"/>
      <c r="CF70" s="924"/>
      <c r="CG70" s="933"/>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23"/>
      <c r="DW70" s="924"/>
      <c r="DX70" s="924"/>
      <c r="DY70" s="924"/>
      <c r="DZ70" s="925"/>
      <c r="EA70" s="231"/>
    </row>
    <row r="71" spans="1:131" ht="26.25" customHeight="1" x14ac:dyDescent="0.15">
      <c r="A71" s="240">
        <v>4</v>
      </c>
      <c r="B71" s="952" t="s">
        <v>605</v>
      </c>
      <c r="C71" s="953"/>
      <c r="D71" s="953"/>
      <c r="E71" s="953"/>
      <c r="F71" s="953"/>
      <c r="G71" s="953"/>
      <c r="H71" s="953"/>
      <c r="I71" s="953"/>
      <c r="J71" s="953"/>
      <c r="K71" s="953"/>
      <c r="L71" s="953"/>
      <c r="M71" s="953"/>
      <c r="N71" s="953"/>
      <c r="O71" s="953"/>
      <c r="P71" s="954"/>
      <c r="Q71" s="956">
        <v>3</v>
      </c>
      <c r="R71" s="957"/>
      <c r="S71" s="957"/>
      <c r="T71" s="957"/>
      <c r="U71" s="958"/>
      <c r="V71" s="959">
        <v>1</v>
      </c>
      <c r="W71" s="957"/>
      <c r="X71" s="957"/>
      <c r="Y71" s="957"/>
      <c r="Z71" s="958"/>
      <c r="AA71" s="959">
        <v>2</v>
      </c>
      <c r="AB71" s="957"/>
      <c r="AC71" s="957"/>
      <c r="AD71" s="957"/>
      <c r="AE71" s="958"/>
      <c r="AF71" s="959">
        <v>2</v>
      </c>
      <c r="AG71" s="957"/>
      <c r="AH71" s="957"/>
      <c r="AI71" s="957"/>
      <c r="AJ71" s="958"/>
      <c r="AK71" s="949"/>
      <c r="AL71" s="949"/>
      <c r="AM71" s="949"/>
      <c r="AN71" s="949"/>
      <c r="AO71" s="949"/>
      <c r="AP71" s="959"/>
      <c r="AQ71" s="957"/>
      <c r="AR71" s="957"/>
      <c r="AS71" s="957"/>
      <c r="AT71" s="958"/>
      <c r="AU71" s="959"/>
      <c r="AV71" s="957"/>
      <c r="AW71" s="957"/>
      <c r="AX71" s="957"/>
      <c r="AY71" s="958"/>
      <c r="AZ71" s="950"/>
      <c r="BA71" s="950"/>
      <c r="BB71" s="950"/>
      <c r="BC71" s="950"/>
      <c r="BD71" s="951"/>
      <c r="BE71" s="243"/>
      <c r="BF71" s="243"/>
      <c r="BG71" s="243"/>
      <c r="BH71" s="243"/>
      <c r="BI71" s="243"/>
      <c r="BJ71" s="243"/>
      <c r="BK71" s="243"/>
      <c r="BL71" s="243"/>
      <c r="BM71" s="243"/>
      <c r="BN71" s="243"/>
      <c r="BO71" s="243"/>
      <c r="BP71" s="243"/>
      <c r="BQ71" s="240">
        <v>65</v>
      </c>
      <c r="BR71" s="245"/>
      <c r="BS71" s="923"/>
      <c r="BT71" s="924"/>
      <c r="BU71" s="924"/>
      <c r="BV71" s="924"/>
      <c r="BW71" s="924"/>
      <c r="BX71" s="924"/>
      <c r="BY71" s="924"/>
      <c r="BZ71" s="924"/>
      <c r="CA71" s="924"/>
      <c r="CB71" s="924"/>
      <c r="CC71" s="924"/>
      <c r="CD71" s="924"/>
      <c r="CE71" s="924"/>
      <c r="CF71" s="924"/>
      <c r="CG71" s="933"/>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23"/>
      <c r="DW71" s="924"/>
      <c r="DX71" s="924"/>
      <c r="DY71" s="924"/>
      <c r="DZ71" s="925"/>
      <c r="EA71" s="231"/>
    </row>
    <row r="72" spans="1:131" ht="26.25" customHeight="1" x14ac:dyDescent="0.15">
      <c r="A72" s="240">
        <v>5</v>
      </c>
      <c r="B72" s="952" t="s">
        <v>606</v>
      </c>
      <c r="C72" s="953"/>
      <c r="D72" s="953"/>
      <c r="E72" s="953"/>
      <c r="F72" s="953"/>
      <c r="G72" s="953"/>
      <c r="H72" s="953"/>
      <c r="I72" s="953"/>
      <c r="J72" s="953"/>
      <c r="K72" s="953"/>
      <c r="L72" s="953"/>
      <c r="M72" s="953"/>
      <c r="N72" s="953"/>
      <c r="O72" s="953"/>
      <c r="P72" s="954"/>
      <c r="Q72" s="956">
        <v>778</v>
      </c>
      <c r="R72" s="957"/>
      <c r="S72" s="957"/>
      <c r="T72" s="957"/>
      <c r="U72" s="958"/>
      <c r="V72" s="959">
        <v>756</v>
      </c>
      <c r="W72" s="957"/>
      <c r="X72" s="957"/>
      <c r="Y72" s="957"/>
      <c r="Z72" s="958"/>
      <c r="AA72" s="959">
        <v>22</v>
      </c>
      <c r="AB72" s="957"/>
      <c r="AC72" s="957"/>
      <c r="AD72" s="957"/>
      <c r="AE72" s="958"/>
      <c r="AF72" s="959">
        <v>22</v>
      </c>
      <c r="AG72" s="957"/>
      <c r="AH72" s="957"/>
      <c r="AI72" s="957"/>
      <c r="AJ72" s="958"/>
      <c r="AK72" s="949"/>
      <c r="AL72" s="949"/>
      <c r="AM72" s="949"/>
      <c r="AN72" s="949"/>
      <c r="AO72" s="949"/>
      <c r="AP72" s="959"/>
      <c r="AQ72" s="957"/>
      <c r="AR72" s="957"/>
      <c r="AS72" s="957"/>
      <c r="AT72" s="958"/>
      <c r="AU72" s="959"/>
      <c r="AV72" s="957"/>
      <c r="AW72" s="957"/>
      <c r="AX72" s="957"/>
      <c r="AY72" s="958"/>
      <c r="AZ72" s="950"/>
      <c r="BA72" s="950"/>
      <c r="BB72" s="950"/>
      <c r="BC72" s="950"/>
      <c r="BD72" s="951"/>
      <c r="BE72" s="243"/>
      <c r="BF72" s="243"/>
      <c r="BG72" s="243"/>
      <c r="BH72" s="243"/>
      <c r="BI72" s="243"/>
      <c r="BJ72" s="243"/>
      <c r="BK72" s="243"/>
      <c r="BL72" s="243"/>
      <c r="BM72" s="243"/>
      <c r="BN72" s="243"/>
      <c r="BO72" s="243"/>
      <c r="BP72" s="243"/>
      <c r="BQ72" s="240">
        <v>66</v>
      </c>
      <c r="BR72" s="245"/>
      <c r="BS72" s="923"/>
      <c r="BT72" s="924"/>
      <c r="BU72" s="924"/>
      <c r="BV72" s="924"/>
      <c r="BW72" s="924"/>
      <c r="BX72" s="924"/>
      <c r="BY72" s="924"/>
      <c r="BZ72" s="924"/>
      <c r="CA72" s="924"/>
      <c r="CB72" s="924"/>
      <c r="CC72" s="924"/>
      <c r="CD72" s="924"/>
      <c r="CE72" s="924"/>
      <c r="CF72" s="924"/>
      <c r="CG72" s="933"/>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23"/>
      <c r="DW72" s="924"/>
      <c r="DX72" s="924"/>
      <c r="DY72" s="924"/>
      <c r="DZ72" s="925"/>
      <c r="EA72" s="231"/>
    </row>
    <row r="73" spans="1:131" ht="26.25" customHeight="1" x14ac:dyDescent="0.15">
      <c r="A73" s="240">
        <v>6</v>
      </c>
      <c r="B73" s="952" t="s">
        <v>607</v>
      </c>
      <c r="C73" s="953"/>
      <c r="D73" s="953"/>
      <c r="E73" s="953"/>
      <c r="F73" s="953"/>
      <c r="G73" s="953"/>
      <c r="H73" s="953"/>
      <c r="I73" s="953"/>
      <c r="J73" s="953"/>
      <c r="K73" s="953"/>
      <c r="L73" s="953"/>
      <c r="M73" s="953"/>
      <c r="N73" s="953"/>
      <c r="O73" s="953"/>
      <c r="P73" s="954"/>
      <c r="Q73" s="956">
        <v>548</v>
      </c>
      <c r="R73" s="957"/>
      <c r="S73" s="957"/>
      <c r="T73" s="957"/>
      <c r="U73" s="958"/>
      <c r="V73" s="959">
        <v>520</v>
      </c>
      <c r="W73" s="957"/>
      <c r="X73" s="957"/>
      <c r="Y73" s="957"/>
      <c r="Z73" s="958"/>
      <c r="AA73" s="959">
        <v>28</v>
      </c>
      <c r="AB73" s="957"/>
      <c r="AC73" s="957"/>
      <c r="AD73" s="957"/>
      <c r="AE73" s="958"/>
      <c r="AF73" s="959">
        <v>28</v>
      </c>
      <c r="AG73" s="957"/>
      <c r="AH73" s="957"/>
      <c r="AI73" s="957"/>
      <c r="AJ73" s="958"/>
      <c r="AK73" s="949"/>
      <c r="AL73" s="949"/>
      <c r="AM73" s="949"/>
      <c r="AN73" s="949"/>
      <c r="AO73" s="949"/>
      <c r="AP73" s="959">
        <v>715</v>
      </c>
      <c r="AQ73" s="957"/>
      <c r="AR73" s="957"/>
      <c r="AS73" s="957"/>
      <c r="AT73" s="958"/>
      <c r="AU73" s="959">
        <v>344</v>
      </c>
      <c r="AV73" s="957"/>
      <c r="AW73" s="957"/>
      <c r="AX73" s="957"/>
      <c r="AY73" s="958"/>
      <c r="AZ73" s="950"/>
      <c r="BA73" s="950"/>
      <c r="BB73" s="950"/>
      <c r="BC73" s="950"/>
      <c r="BD73" s="951"/>
      <c r="BE73" s="243"/>
      <c r="BF73" s="243"/>
      <c r="BG73" s="243"/>
      <c r="BH73" s="243"/>
      <c r="BI73" s="243"/>
      <c r="BJ73" s="243"/>
      <c r="BK73" s="243"/>
      <c r="BL73" s="243"/>
      <c r="BM73" s="243"/>
      <c r="BN73" s="243"/>
      <c r="BO73" s="243"/>
      <c r="BP73" s="243"/>
      <c r="BQ73" s="240">
        <v>67</v>
      </c>
      <c r="BR73" s="245"/>
      <c r="BS73" s="923"/>
      <c r="BT73" s="924"/>
      <c r="BU73" s="924"/>
      <c r="BV73" s="924"/>
      <c r="BW73" s="924"/>
      <c r="BX73" s="924"/>
      <c r="BY73" s="924"/>
      <c r="BZ73" s="924"/>
      <c r="CA73" s="924"/>
      <c r="CB73" s="924"/>
      <c r="CC73" s="924"/>
      <c r="CD73" s="924"/>
      <c r="CE73" s="924"/>
      <c r="CF73" s="924"/>
      <c r="CG73" s="933"/>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23"/>
      <c r="DW73" s="924"/>
      <c r="DX73" s="924"/>
      <c r="DY73" s="924"/>
      <c r="DZ73" s="925"/>
      <c r="EA73" s="231"/>
    </row>
    <row r="74" spans="1:131" ht="26.25" customHeight="1" x14ac:dyDescent="0.15">
      <c r="A74" s="240">
        <v>7</v>
      </c>
      <c r="B74" s="952" t="s">
        <v>608</v>
      </c>
      <c r="C74" s="953"/>
      <c r="D74" s="953"/>
      <c r="E74" s="953"/>
      <c r="F74" s="953"/>
      <c r="G74" s="953"/>
      <c r="H74" s="953"/>
      <c r="I74" s="953"/>
      <c r="J74" s="953"/>
      <c r="K74" s="953"/>
      <c r="L74" s="953"/>
      <c r="M74" s="953"/>
      <c r="N74" s="953"/>
      <c r="O74" s="953"/>
      <c r="P74" s="954"/>
      <c r="Q74" s="956">
        <v>196</v>
      </c>
      <c r="R74" s="957"/>
      <c r="S74" s="957"/>
      <c r="T74" s="957"/>
      <c r="U74" s="958"/>
      <c r="V74" s="959">
        <v>190</v>
      </c>
      <c r="W74" s="957"/>
      <c r="X74" s="957"/>
      <c r="Y74" s="957"/>
      <c r="Z74" s="958"/>
      <c r="AA74" s="959">
        <v>6</v>
      </c>
      <c r="AB74" s="957"/>
      <c r="AC74" s="957"/>
      <c r="AD74" s="957"/>
      <c r="AE74" s="958"/>
      <c r="AF74" s="959">
        <v>6</v>
      </c>
      <c r="AG74" s="957"/>
      <c r="AH74" s="957"/>
      <c r="AI74" s="957"/>
      <c r="AJ74" s="958"/>
      <c r="AK74" s="959"/>
      <c r="AL74" s="957"/>
      <c r="AM74" s="957"/>
      <c r="AN74" s="957"/>
      <c r="AO74" s="958"/>
      <c r="AP74" s="949"/>
      <c r="AQ74" s="949"/>
      <c r="AR74" s="949"/>
      <c r="AS74" s="949"/>
      <c r="AT74" s="949"/>
      <c r="AU74" s="949"/>
      <c r="AV74" s="949"/>
      <c r="AW74" s="949"/>
      <c r="AX74" s="949"/>
      <c r="AY74" s="949"/>
      <c r="AZ74" s="950"/>
      <c r="BA74" s="950"/>
      <c r="BB74" s="950"/>
      <c r="BC74" s="950"/>
      <c r="BD74" s="951"/>
      <c r="BE74" s="243"/>
      <c r="BF74" s="243"/>
      <c r="BG74" s="243"/>
      <c r="BH74" s="243"/>
      <c r="BI74" s="243"/>
      <c r="BJ74" s="243"/>
      <c r="BK74" s="243"/>
      <c r="BL74" s="243"/>
      <c r="BM74" s="243"/>
      <c r="BN74" s="243"/>
      <c r="BO74" s="243"/>
      <c r="BP74" s="243"/>
      <c r="BQ74" s="240">
        <v>68</v>
      </c>
      <c r="BR74" s="245"/>
      <c r="BS74" s="923"/>
      <c r="BT74" s="924"/>
      <c r="BU74" s="924"/>
      <c r="BV74" s="924"/>
      <c r="BW74" s="924"/>
      <c r="BX74" s="924"/>
      <c r="BY74" s="924"/>
      <c r="BZ74" s="924"/>
      <c r="CA74" s="924"/>
      <c r="CB74" s="924"/>
      <c r="CC74" s="924"/>
      <c r="CD74" s="924"/>
      <c r="CE74" s="924"/>
      <c r="CF74" s="924"/>
      <c r="CG74" s="933"/>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23"/>
      <c r="DW74" s="924"/>
      <c r="DX74" s="924"/>
      <c r="DY74" s="924"/>
      <c r="DZ74" s="925"/>
      <c r="EA74" s="231"/>
    </row>
    <row r="75" spans="1:131" ht="26.25" customHeight="1" x14ac:dyDescent="0.15">
      <c r="A75" s="240">
        <v>8</v>
      </c>
      <c r="B75" s="952" t="s">
        <v>609</v>
      </c>
      <c r="C75" s="953"/>
      <c r="D75" s="953"/>
      <c r="E75" s="953"/>
      <c r="F75" s="953"/>
      <c r="G75" s="953"/>
      <c r="H75" s="953"/>
      <c r="I75" s="953"/>
      <c r="J75" s="953"/>
      <c r="K75" s="953"/>
      <c r="L75" s="953"/>
      <c r="M75" s="953"/>
      <c r="N75" s="953"/>
      <c r="O75" s="953"/>
      <c r="P75" s="954"/>
      <c r="Q75" s="956">
        <v>10926</v>
      </c>
      <c r="R75" s="957"/>
      <c r="S75" s="957"/>
      <c r="T75" s="957"/>
      <c r="U75" s="958"/>
      <c r="V75" s="959">
        <v>10420</v>
      </c>
      <c r="W75" s="957"/>
      <c r="X75" s="957"/>
      <c r="Y75" s="957"/>
      <c r="Z75" s="958"/>
      <c r="AA75" s="959">
        <v>506</v>
      </c>
      <c r="AB75" s="957"/>
      <c r="AC75" s="957"/>
      <c r="AD75" s="957"/>
      <c r="AE75" s="958"/>
      <c r="AF75" s="959">
        <v>506</v>
      </c>
      <c r="AG75" s="957"/>
      <c r="AH75" s="957"/>
      <c r="AI75" s="957"/>
      <c r="AJ75" s="958"/>
      <c r="AK75" s="959"/>
      <c r="AL75" s="957"/>
      <c r="AM75" s="957"/>
      <c r="AN75" s="957"/>
      <c r="AO75" s="958"/>
      <c r="AP75" s="959"/>
      <c r="AQ75" s="957"/>
      <c r="AR75" s="957"/>
      <c r="AS75" s="957"/>
      <c r="AT75" s="958"/>
      <c r="AU75" s="959"/>
      <c r="AV75" s="957"/>
      <c r="AW75" s="957"/>
      <c r="AX75" s="957"/>
      <c r="AY75" s="958"/>
      <c r="AZ75" s="950"/>
      <c r="BA75" s="950"/>
      <c r="BB75" s="950"/>
      <c r="BC75" s="950"/>
      <c r="BD75" s="951"/>
      <c r="BE75" s="243"/>
      <c r="BF75" s="243"/>
      <c r="BG75" s="243"/>
      <c r="BH75" s="243"/>
      <c r="BI75" s="243"/>
      <c r="BJ75" s="243"/>
      <c r="BK75" s="243"/>
      <c r="BL75" s="243"/>
      <c r="BM75" s="243"/>
      <c r="BN75" s="243"/>
      <c r="BO75" s="243"/>
      <c r="BP75" s="243"/>
      <c r="BQ75" s="240">
        <v>69</v>
      </c>
      <c r="BR75" s="245"/>
      <c r="BS75" s="923"/>
      <c r="BT75" s="924"/>
      <c r="BU75" s="924"/>
      <c r="BV75" s="924"/>
      <c r="BW75" s="924"/>
      <c r="BX75" s="924"/>
      <c r="BY75" s="924"/>
      <c r="BZ75" s="924"/>
      <c r="CA75" s="924"/>
      <c r="CB75" s="924"/>
      <c r="CC75" s="924"/>
      <c r="CD75" s="924"/>
      <c r="CE75" s="924"/>
      <c r="CF75" s="924"/>
      <c r="CG75" s="933"/>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23"/>
      <c r="DW75" s="924"/>
      <c r="DX75" s="924"/>
      <c r="DY75" s="924"/>
      <c r="DZ75" s="925"/>
      <c r="EA75" s="231"/>
    </row>
    <row r="76" spans="1:131" ht="26.25" customHeight="1" x14ac:dyDescent="0.15">
      <c r="A76" s="240">
        <v>9</v>
      </c>
      <c r="B76" s="952"/>
      <c r="C76" s="953"/>
      <c r="D76" s="953"/>
      <c r="E76" s="953"/>
      <c r="F76" s="953"/>
      <c r="G76" s="953"/>
      <c r="H76" s="953"/>
      <c r="I76" s="953"/>
      <c r="J76" s="953"/>
      <c r="K76" s="953"/>
      <c r="L76" s="953"/>
      <c r="M76" s="953"/>
      <c r="N76" s="953"/>
      <c r="O76" s="953"/>
      <c r="P76" s="954"/>
      <c r="Q76" s="956"/>
      <c r="R76" s="957"/>
      <c r="S76" s="957"/>
      <c r="T76" s="957"/>
      <c r="U76" s="958"/>
      <c r="V76" s="959"/>
      <c r="W76" s="957"/>
      <c r="X76" s="957"/>
      <c r="Y76" s="957"/>
      <c r="Z76" s="958"/>
      <c r="AA76" s="959"/>
      <c r="AB76" s="957"/>
      <c r="AC76" s="957"/>
      <c r="AD76" s="957"/>
      <c r="AE76" s="958"/>
      <c r="AF76" s="959"/>
      <c r="AG76" s="957"/>
      <c r="AH76" s="957"/>
      <c r="AI76" s="957"/>
      <c r="AJ76" s="958"/>
      <c r="AK76" s="959"/>
      <c r="AL76" s="957"/>
      <c r="AM76" s="957"/>
      <c r="AN76" s="957"/>
      <c r="AO76" s="958"/>
      <c r="AP76" s="959"/>
      <c r="AQ76" s="957"/>
      <c r="AR76" s="957"/>
      <c r="AS76" s="957"/>
      <c r="AT76" s="958"/>
      <c r="AU76" s="959"/>
      <c r="AV76" s="957"/>
      <c r="AW76" s="957"/>
      <c r="AX76" s="957"/>
      <c r="AY76" s="958"/>
      <c r="AZ76" s="950"/>
      <c r="BA76" s="950"/>
      <c r="BB76" s="950"/>
      <c r="BC76" s="950"/>
      <c r="BD76" s="951"/>
      <c r="BE76" s="243"/>
      <c r="BF76" s="243"/>
      <c r="BG76" s="243"/>
      <c r="BH76" s="243"/>
      <c r="BI76" s="243"/>
      <c r="BJ76" s="243"/>
      <c r="BK76" s="243"/>
      <c r="BL76" s="243"/>
      <c r="BM76" s="243"/>
      <c r="BN76" s="243"/>
      <c r="BO76" s="243"/>
      <c r="BP76" s="243"/>
      <c r="BQ76" s="240">
        <v>70</v>
      </c>
      <c r="BR76" s="245"/>
      <c r="BS76" s="923"/>
      <c r="BT76" s="924"/>
      <c r="BU76" s="924"/>
      <c r="BV76" s="924"/>
      <c r="BW76" s="924"/>
      <c r="BX76" s="924"/>
      <c r="BY76" s="924"/>
      <c r="BZ76" s="924"/>
      <c r="CA76" s="924"/>
      <c r="CB76" s="924"/>
      <c r="CC76" s="924"/>
      <c r="CD76" s="924"/>
      <c r="CE76" s="924"/>
      <c r="CF76" s="924"/>
      <c r="CG76" s="933"/>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23"/>
      <c r="DW76" s="924"/>
      <c r="DX76" s="924"/>
      <c r="DY76" s="924"/>
      <c r="DZ76" s="925"/>
      <c r="EA76" s="231"/>
    </row>
    <row r="77" spans="1:131" ht="26.25" customHeight="1" x14ac:dyDescent="0.15">
      <c r="A77" s="240">
        <v>10</v>
      </c>
      <c r="B77" s="952"/>
      <c r="C77" s="953"/>
      <c r="D77" s="953"/>
      <c r="E77" s="953"/>
      <c r="F77" s="953"/>
      <c r="G77" s="953"/>
      <c r="H77" s="953"/>
      <c r="I77" s="953"/>
      <c r="J77" s="953"/>
      <c r="K77" s="953"/>
      <c r="L77" s="953"/>
      <c r="M77" s="953"/>
      <c r="N77" s="953"/>
      <c r="O77" s="953"/>
      <c r="P77" s="954"/>
      <c r="Q77" s="956"/>
      <c r="R77" s="957"/>
      <c r="S77" s="957"/>
      <c r="T77" s="957"/>
      <c r="U77" s="958"/>
      <c r="V77" s="959"/>
      <c r="W77" s="957"/>
      <c r="X77" s="957"/>
      <c r="Y77" s="957"/>
      <c r="Z77" s="958"/>
      <c r="AA77" s="959"/>
      <c r="AB77" s="957"/>
      <c r="AC77" s="957"/>
      <c r="AD77" s="957"/>
      <c r="AE77" s="958"/>
      <c r="AF77" s="959"/>
      <c r="AG77" s="957"/>
      <c r="AH77" s="957"/>
      <c r="AI77" s="957"/>
      <c r="AJ77" s="958"/>
      <c r="AK77" s="959"/>
      <c r="AL77" s="957"/>
      <c r="AM77" s="957"/>
      <c r="AN77" s="957"/>
      <c r="AO77" s="958"/>
      <c r="AP77" s="959"/>
      <c r="AQ77" s="957"/>
      <c r="AR77" s="957"/>
      <c r="AS77" s="957"/>
      <c r="AT77" s="958"/>
      <c r="AU77" s="959"/>
      <c r="AV77" s="957"/>
      <c r="AW77" s="957"/>
      <c r="AX77" s="957"/>
      <c r="AY77" s="958"/>
      <c r="AZ77" s="950"/>
      <c r="BA77" s="950"/>
      <c r="BB77" s="950"/>
      <c r="BC77" s="950"/>
      <c r="BD77" s="951"/>
      <c r="BE77" s="243"/>
      <c r="BF77" s="243"/>
      <c r="BG77" s="243"/>
      <c r="BH77" s="243"/>
      <c r="BI77" s="243"/>
      <c r="BJ77" s="243"/>
      <c r="BK77" s="243"/>
      <c r="BL77" s="243"/>
      <c r="BM77" s="243"/>
      <c r="BN77" s="243"/>
      <c r="BO77" s="243"/>
      <c r="BP77" s="243"/>
      <c r="BQ77" s="240">
        <v>71</v>
      </c>
      <c r="BR77" s="245"/>
      <c r="BS77" s="923"/>
      <c r="BT77" s="924"/>
      <c r="BU77" s="924"/>
      <c r="BV77" s="924"/>
      <c r="BW77" s="924"/>
      <c r="BX77" s="924"/>
      <c r="BY77" s="924"/>
      <c r="BZ77" s="924"/>
      <c r="CA77" s="924"/>
      <c r="CB77" s="924"/>
      <c r="CC77" s="924"/>
      <c r="CD77" s="924"/>
      <c r="CE77" s="924"/>
      <c r="CF77" s="924"/>
      <c r="CG77" s="933"/>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23"/>
      <c r="DW77" s="924"/>
      <c r="DX77" s="924"/>
      <c r="DY77" s="924"/>
      <c r="DZ77" s="925"/>
      <c r="EA77" s="231"/>
    </row>
    <row r="78" spans="1:131" ht="26.25" customHeight="1" x14ac:dyDescent="0.15">
      <c r="A78" s="240">
        <v>11</v>
      </c>
      <c r="B78" s="952"/>
      <c r="C78" s="953"/>
      <c r="D78" s="953"/>
      <c r="E78" s="953"/>
      <c r="F78" s="953"/>
      <c r="G78" s="953"/>
      <c r="H78" s="953"/>
      <c r="I78" s="953"/>
      <c r="J78" s="953"/>
      <c r="K78" s="953"/>
      <c r="L78" s="953"/>
      <c r="M78" s="953"/>
      <c r="N78" s="953"/>
      <c r="O78" s="953"/>
      <c r="P78" s="954"/>
      <c r="Q78" s="955"/>
      <c r="R78" s="949"/>
      <c r="S78" s="949"/>
      <c r="T78" s="949"/>
      <c r="U78" s="949"/>
      <c r="V78" s="949"/>
      <c r="W78" s="949"/>
      <c r="X78" s="949"/>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49"/>
      <c r="AY78" s="949"/>
      <c r="AZ78" s="950"/>
      <c r="BA78" s="950"/>
      <c r="BB78" s="950"/>
      <c r="BC78" s="950"/>
      <c r="BD78" s="951"/>
      <c r="BE78" s="243"/>
      <c r="BF78" s="243"/>
      <c r="BG78" s="243"/>
      <c r="BH78" s="243"/>
      <c r="BI78" s="243"/>
      <c r="BJ78" s="231"/>
      <c r="BK78" s="231"/>
      <c r="BL78" s="231"/>
      <c r="BM78" s="231"/>
      <c r="BN78" s="231"/>
      <c r="BO78" s="243"/>
      <c r="BP78" s="243"/>
      <c r="BQ78" s="240">
        <v>72</v>
      </c>
      <c r="BR78" s="245"/>
      <c r="BS78" s="923"/>
      <c r="BT78" s="924"/>
      <c r="BU78" s="924"/>
      <c r="BV78" s="924"/>
      <c r="BW78" s="924"/>
      <c r="BX78" s="924"/>
      <c r="BY78" s="924"/>
      <c r="BZ78" s="924"/>
      <c r="CA78" s="924"/>
      <c r="CB78" s="924"/>
      <c r="CC78" s="924"/>
      <c r="CD78" s="924"/>
      <c r="CE78" s="924"/>
      <c r="CF78" s="924"/>
      <c r="CG78" s="933"/>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23"/>
      <c r="DW78" s="924"/>
      <c r="DX78" s="924"/>
      <c r="DY78" s="924"/>
      <c r="DZ78" s="925"/>
      <c r="EA78" s="231"/>
    </row>
    <row r="79" spans="1:131" ht="26.25" customHeight="1" x14ac:dyDescent="0.15">
      <c r="A79" s="240">
        <v>12</v>
      </c>
      <c r="B79" s="952"/>
      <c r="C79" s="953"/>
      <c r="D79" s="953"/>
      <c r="E79" s="953"/>
      <c r="F79" s="953"/>
      <c r="G79" s="953"/>
      <c r="H79" s="953"/>
      <c r="I79" s="953"/>
      <c r="J79" s="953"/>
      <c r="K79" s="953"/>
      <c r="L79" s="953"/>
      <c r="M79" s="953"/>
      <c r="N79" s="953"/>
      <c r="O79" s="953"/>
      <c r="P79" s="954"/>
      <c r="Q79" s="955"/>
      <c r="R79" s="949"/>
      <c r="S79" s="949"/>
      <c r="T79" s="949"/>
      <c r="U79" s="949"/>
      <c r="V79" s="949"/>
      <c r="W79" s="949"/>
      <c r="X79" s="949"/>
      <c r="Y79" s="949"/>
      <c r="Z79" s="949"/>
      <c r="AA79" s="949"/>
      <c r="AB79" s="949"/>
      <c r="AC79" s="949"/>
      <c r="AD79" s="949"/>
      <c r="AE79" s="949"/>
      <c r="AF79" s="949"/>
      <c r="AG79" s="949"/>
      <c r="AH79" s="949"/>
      <c r="AI79" s="949"/>
      <c r="AJ79" s="949"/>
      <c r="AK79" s="949"/>
      <c r="AL79" s="949"/>
      <c r="AM79" s="949"/>
      <c r="AN79" s="949"/>
      <c r="AO79" s="949"/>
      <c r="AP79" s="949"/>
      <c r="AQ79" s="949"/>
      <c r="AR79" s="949"/>
      <c r="AS79" s="949"/>
      <c r="AT79" s="949"/>
      <c r="AU79" s="949"/>
      <c r="AV79" s="949"/>
      <c r="AW79" s="949"/>
      <c r="AX79" s="949"/>
      <c r="AY79" s="949"/>
      <c r="AZ79" s="950"/>
      <c r="BA79" s="950"/>
      <c r="BB79" s="950"/>
      <c r="BC79" s="950"/>
      <c r="BD79" s="951"/>
      <c r="BE79" s="243"/>
      <c r="BF79" s="243"/>
      <c r="BG79" s="243"/>
      <c r="BH79" s="243"/>
      <c r="BI79" s="243"/>
      <c r="BJ79" s="231"/>
      <c r="BK79" s="231"/>
      <c r="BL79" s="231"/>
      <c r="BM79" s="231"/>
      <c r="BN79" s="231"/>
      <c r="BO79" s="243"/>
      <c r="BP79" s="243"/>
      <c r="BQ79" s="240">
        <v>73</v>
      </c>
      <c r="BR79" s="245"/>
      <c r="BS79" s="923"/>
      <c r="BT79" s="924"/>
      <c r="BU79" s="924"/>
      <c r="BV79" s="924"/>
      <c r="BW79" s="924"/>
      <c r="BX79" s="924"/>
      <c r="BY79" s="924"/>
      <c r="BZ79" s="924"/>
      <c r="CA79" s="924"/>
      <c r="CB79" s="924"/>
      <c r="CC79" s="924"/>
      <c r="CD79" s="924"/>
      <c r="CE79" s="924"/>
      <c r="CF79" s="924"/>
      <c r="CG79" s="933"/>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23"/>
      <c r="DW79" s="924"/>
      <c r="DX79" s="924"/>
      <c r="DY79" s="924"/>
      <c r="DZ79" s="925"/>
      <c r="EA79" s="231"/>
    </row>
    <row r="80" spans="1:131" ht="26.25" customHeight="1" x14ac:dyDescent="0.15">
      <c r="A80" s="240">
        <v>13</v>
      </c>
      <c r="B80" s="952"/>
      <c r="C80" s="953"/>
      <c r="D80" s="953"/>
      <c r="E80" s="953"/>
      <c r="F80" s="953"/>
      <c r="G80" s="953"/>
      <c r="H80" s="953"/>
      <c r="I80" s="953"/>
      <c r="J80" s="953"/>
      <c r="K80" s="953"/>
      <c r="L80" s="953"/>
      <c r="M80" s="953"/>
      <c r="N80" s="953"/>
      <c r="O80" s="953"/>
      <c r="P80" s="954"/>
      <c r="Q80" s="955"/>
      <c r="R80" s="949"/>
      <c r="S80" s="949"/>
      <c r="T80" s="949"/>
      <c r="U80" s="949"/>
      <c r="V80" s="949"/>
      <c r="W80" s="949"/>
      <c r="X80" s="949"/>
      <c r="Y80" s="949"/>
      <c r="Z80" s="949"/>
      <c r="AA80" s="949"/>
      <c r="AB80" s="949"/>
      <c r="AC80" s="949"/>
      <c r="AD80" s="949"/>
      <c r="AE80" s="949"/>
      <c r="AF80" s="949"/>
      <c r="AG80" s="949"/>
      <c r="AH80" s="949"/>
      <c r="AI80" s="949"/>
      <c r="AJ80" s="949"/>
      <c r="AK80" s="949"/>
      <c r="AL80" s="949"/>
      <c r="AM80" s="949"/>
      <c r="AN80" s="949"/>
      <c r="AO80" s="949"/>
      <c r="AP80" s="949"/>
      <c r="AQ80" s="949"/>
      <c r="AR80" s="949"/>
      <c r="AS80" s="949"/>
      <c r="AT80" s="949"/>
      <c r="AU80" s="949"/>
      <c r="AV80" s="949"/>
      <c r="AW80" s="949"/>
      <c r="AX80" s="949"/>
      <c r="AY80" s="949"/>
      <c r="AZ80" s="950"/>
      <c r="BA80" s="950"/>
      <c r="BB80" s="950"/>
      <c r="BC80" s="950"/>
      <c r="BD80" s="951"/>
      <c r="BE80" s="243"/>
      <c r="BF80" s="243"/>
      <c r="BG80" s="243"/>
      <c r="BH80" s="243"/>
      <c r="BI80" s="243"/>
      <c r="BJ80" s="243"/>
      <c r="BK80" s="243"/>
      <c r="BL80" s="243"/>
      <c r="BM80" s="243"/>
      <c r="BN80" s="243"/>
      <c r="BO80" s="243"/>
      <c r="BP80" s="243"/>
      <c r="BQ80" s="240">
        <v>74</v>
      </c>
      <c r="BR80" s="245"/>
      <c r="BS80" s="923"/>
      <c r="BT80" s="924"/>
      <c r="BU80" s="924"/>
      <c r="BV80" s="924"/>
      <c r="BW80" s="924"/>
      <c r="BX80" s="924"/>
      <c r="BY80" s="924"/>
      <c r="BZ80" s="924"/>
      <c r="CA80" s="924"/>
      <c r="CB80" s="924"/>
      <c r="CC80" s="924"/>
      <c r="CD80" s="924"/>
      <c r="CE80" s="924"/>
      <c r="CF80" s="924"/>
      <c r="CG80" s="933"/>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23"/>
      <c r="DW80" s="924"/>
      <c r="DX80" s="924"/>
      <c r="DY80" s="924"/>
      <c r="DZ80" s="925"/>
      <c r="EA80" s="231"/>
    </row>
    <row r="81" spans="1:131" ht="26.25" customHeight="1" x14ac:dyDescent="0.15">
      <c r="A81" s="240">
        <v>14</v>
      </c>
      <c r="B81" s="952"/>
      <c r="C81" s="953"/>
      <c r="D81" s="953"/>
      <c r="E81" s="953"/>
      <c r="F81" s="953"/>
      <c r="G81" s="953"/>
      <c r="H81" s="953"/>
      <c r="I81" s="953"/>
      <c r="J81" s="953"/>
      <c r="K81" s="953"/>
      <c r="L81" s="953"/>
      <c r="M81" s="953"/>
      <c r="N81" s="953"/>
      <c r="O81" s="953"/>
      <c r="P81" s="954"/>
      <c r="Q81" s="955"/>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50"/>
      <c r="BA81" s="950"/>
      <c r="BB81" s="950"/>
      <c r="BC81" s="950"/>
      <c r="BD81" s="951"/>
      <c r="BE81" s="243"/>
      <c r="BF81" s="243"/>
      <c r="BG81" s="243"/>
      <c r="BH81" s="243"/>
      <c r="BI81" s="243"/>
      <c r="BJ81" s="243"/>
      <c r="BK81" s="243"/>
      <c r="BL81" s="243"/>
      <c r="BM81" s="243"/>
      <c r="BN81" s="243"/>
      <c r="BO81" s="243"/>
      <c r="BP81" s="243"/>
      <c r="BQ81" s="240">
        <v>75</v>
      </c>
      <c r="BR81" s="245"/>
      <c r="BS81" s="923"/>
      <c r="BT81" s="924"/>
      <c r="BU81" s="924"/>
      <c r="BV81" s="924"/>
      <c r="BW81" s="924"/>
      <c r="BX81" s="924"/>
      <c r="BY81" s="924"/>
      <c r="BZ81" s="924"/>
      <c r="CA81" s="924"/>
      <c r="CB81" s="924"/>
      <c r="CC81" s="924"/>
      <c r="CD81" s="924"/>
      <c r="CE81" s="924"/>
      <c r="CF81" s="924"/>
      <c r="CG81" s="933"/>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23"/>
      <c r="DW81" s="924"/>
      <c r="DX81" s="924"/>
      <c r="DY81" s="924"/>
      <c r="DZ81" s="925"/>
      <c r="EA81" s="231"/>
    </row>
    <row r="82" spans="1:131" ht="26.25" customHeight="1" x14ac:dyDescent="0.15">
      <c r="A82" s="240">
        <v>15</v>
      </c>
      <c r="B82" s="952"/>
      <c r="C82" s="953"/>
      <c r="D82" s="953"/>
      <c r="E82" s="953"/>
      <c r="F82" s="953"/>
      <c r="G82" s="953"/>
      <c r="H82" s="953"/>
      <c r="I82" s="953"/>
      <c r="J82" s="953"/>
      <c r="K82" s="953"/>
      <c r="L82" s="953"/>
      <c r="M82" s="953"/>
      <c r="N82" s="953"/>
      <c r="O82" s="953"/>
      <c r="P82" s="954"/>
      <c r="Q82" s="955"/>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50"/>
      <c r="BA82" s="950"/>
      <c r="BB82" s="950"/>
      <c r="BC82" s="950"/>
      <c r="BD82" s="951"/>
      <c r="BE82" s="243"/>
      <c r="BF82" s="243"/>
      <c r="BG82" s="243"/>
      <c r="BH82" s="243"/>
      <c r="BI82" s="243"/>
      <c r="BJ82" s="243"/>
      <c r="BK82" s="243"/>
      <c r="BL82" s="243"/>
      <c r="BM82" s="243"/>
      <c r="BN82" s="243"/>
      <c r="BO82" s="243"/>
      <c r="BP82" s="243"/>
      <c r="BQ82" s="240">
        <v>76</v>
      </c>
      <c r="BR82" s="245"/>
      <c r="BS82" s="923"/>
      <c r="BT82" s="924"/>
      <c r="BU82" s="924"/>
      <c r="BV82" s="924"/>
      <c r="BW82" s="924"/>
      <c r="BX82" s="924"/>
      <c r="BY82" s="924"/>
      <c r="BZ82" s="924"/>
      <c r="CA82" s="924"/>
      <c r="CB82" s="924"/>
      <c r="CC82" s="924"/>
      <c r="CD82" s="924"/>
      <c r="CE82" s="924"/>
      <c r="CF82" s="924"/>
      <c r="CG82" s="933"/>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23"/>
      <c r="DW82" s="924"/>
      <c r="DX82" s="924"/>
      <c r="DY82" s="924"/>
      <c r="DZ82" s="925"/>
      <c r="EA82" s="231"/>
    </row>
    <row r="83" spans="1:131" ht="26.25" customHeight="1" x14ac:dyDescent="0.15">
      <c r="A83" s="240">
        <v>16</v>
      </c>
      <c r="B83" s="952"/>
      <c r="C83" s="953"/>
      <c r="D83" s="953"/>
      <c r="E83" s="953"/>
      <c r="F83" s="953"/>
      <c r="G83" s="953"/>
      <c r="H83" s="953"/>
      <c r="I83" s="953"/>
      <c r="J83" s="953"/>
      <c r="K83" s="953"/>
      <c r="L83" s="953"/>
      <c r="M83" s="953"/>
      <c r="N83" s="953"/>
      <c r="O83" s="953"/>
      <c r="P83" s="954"/>
      <c r="Q83" s="955"/>
      <c r="R83" s="949"/>
      <c r="S83" s="949"/>
      <c r="T83" s="949"/>
      <c r="U83" s="949"/>
      <c r="V83" s="949"/>
      <c r="W83" s="949"/>
      <c r="X83" s="949"/>
      <c r="Y83" s="949"/>
      <c r="Z83" s="949"/>
      <c r="AA83" s="949"/>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49"/>
      <c r="AZ83" s="950"/>
      <c r="BA83" s="950"/>
      <c r="BB83" s="950"/>
      <c r="BC83" s="950"/>
      <c r="BD83" s="951"/>
      <c r="BE83" s="243"/>
      <c r="BF83" s="243"/>
      <c r="BG83" s="243"/>
      <c r="BH83" s="243"/>
      <c r="BI83" s="243"/>
      <c r="BJ83" s="243"/>
      <c r="BK83" s="243"/>
      <c r="BL83" s="243"/>
      <c r="BM83" s="243"/>
      <c r="BN83" s="243"/>
      <c r="BO83" s="243"/>
      <c r="BP83" s="243"/>
      <c r="BQ83" s="240">
        <v>77</v>
      </c>
      <c r="BR83" s="245"/>
      <c r="BS83" s="923"/>
      <c r="BT83" s="924"/>
      <c r="BU83" s="924"/>
      <c r="BV83" s="924"/>
      <c r="BW83" s="924"/>
      <c r="BX83" s="924"/>
      <c r="BY83" s="924"/>
      <c r="BZ83" s="924"/>
      <c r="CA83" s="924"/>
      <c r="CB83" s="924"/>
      <c r="CC83" s="924"/>
      <c r="CD83" s="924"/>
      <c r="CE83" s="924"/>
      <c r="CF83" s="924"/>
      <c r="CG83" s="933"/>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23"/>
      <c r="DW83" s="924"/>
      <c r="DX83" s="924"/>
      <c r="DY83" s="924"/>
      <c r="DZ83" s="925"/>
      <c r="EA83" s="231"/>
    </row>
    <row r="84" spans="1:131" ht="26.25" customHeight="1" x14ac:dyDescent="0.15">
      <c r="A84" s="240">
        <v>17</v>
      </c>
      <c r="B84" s="952"/>
      <c r="C84" s="953"/>
      <c r="D84" s="953"/>
      <c r="E84" s="953"/>
      <c r="F84" s="953"/>
      <c r="G84" s="953"/>
      <c r="H84" s="953"/>
      <c r="I84" s="953"/>
      <c r="J84" s="953"/>
      <c r="K84" s="953"/>
      <c r="L84" s="953"/>
      <c r="M84" s="953"/>
      <c r="N84" s="953"/>
      <c r="O84" s="953"/>
      <c r="P84" s="954"/>
      <c r="Q84" s="955"/>
      <c r="R84" s="949"/>
      <c r="S84" s="949"/>
      <c r="T84" s="949"/>
      <c r="U84" s="949"/>
      <c r="V84" s="949"/>
      <c r="W84" s="949"/>
      <c r="X84" s="949"/>
      <c r="Y84" s="949"/>
      <c r="Z84" s="949"/>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49"/>
      <c r="AZ84" s="950"/>
      <c r="BA84" s="950"/>
      <c r="BB84" s="950"/>
      <c r="BC84" s="950"/>
      <c r="BD84" s="951"/>
      <c r="BE84" s="243"/>
      <c r="BF84" s="243"/>
      <c r="BG84" s="243"/>
      <c r="BH84" s="243"/>
      <c r="BI84" s="243"/>
      <c r="BJ84" s="243"/>
      <c r="BK84" s="243"/>
      <c r="BL84" s="243"/>
      <c r="BM84" s="243"/>
      <c r="BN84" s="243"/>
      <c r="BO84" s="243"/>
      <c r="BP84" s="243"/>
      <c r="BQ84" s="240">
        <v>78</v>
      </c>
      <c r="BR84" s="245"/>
      <c r="BS84" s="923"/>
      <c r="BT84" s="924"/>
      <c r="BU84" s="924"/>
      <c r="BV84" s="924"/>
      <c r="BW84" s="924"/>
      <c r="BX84" s="924"/>
      <c r="BY84" s="924"/>
      <c r="BZ84" s="924"/>
      <c r="CA84" s="924"/>
      <c r="CB84" s="924"/>
      <c r="CC84" s="924"/>
      <c r="CD84" s="924"/>
      <c r="CE84" s="924"/>
      <c r="CF84" s="924"/>
      <c r="CG84" s="933"/>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23"/>
      <c r="DW84" s="924"/>
      <c r="DX84" s="924"/>
      <c r="DY84" s="924"/>
      <c r="DZ84" s="925"/>
      <c r="EA84" s="231"/>
    </row>
    <row r="85" spans="1:131" ht="26.25" customHeight="1" x14ac:dyDescent="0.15">
      <c r="A85" s="240">
        <v>18</v>
      </c>
      <c r="B85" s="952"/>
      <c r="C85" s="953"/>
      <c r="D85" s="953"/>
      <c r="E85" s="953"/>
      <c r="F85" s="953"/>
      <c r="G85" s="953"/>
      <c r="H85" s="953"/>
      <c r="I85" s="953"/>
      <c r="J85" s="953"/>
      <c r="K85" s="953"/>
      <c r="L85" s="953"/>
      <c r="M85" s="953"/>
      <c r="N85" s="953"/>
      <c r="O85" s="953"/>
      <c r="P85" s="954"/>
      <c r="Q85" s="955"/>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50"/>
      <c r="BA85" s="950"/>
      <c r="BB85" s="950"/>
      <c r="BC85" s="950"/>
      <c r="BD85" s="951"/>
      <c r="BE85" s="243"/>
      <c r="BF85" s="243"/>
      <c r="BG85" s="243"/>
      <c r="BH85" s="243"/>
      <c r="BI85" s="243"/>
      <c r="BJ85" s="243"/>
      <c r="BK85" s="243"/>
      <c r="BL85" s="243"/>
      <c r="BM85" s="243"/>
      <c r="BN85" s="243"/>
      <c r="BO85" s="243"/>
      <c r="BP85" s="243"/>
      <c r="BQ85" s="240">
        <v>79</v>
      </c>
      <c r="BR85" s="245"/>
      <c r="BS85" s="923"/>
      <c r="BT85" s="924"/>
      <c r="BU85" s="924"/>
      <c r="BV85" s="924"/>
      <c r="BW85" s="924"/>
      <c r="BX85" s="924"/>
      <c r="BY85" s="924"/>
      <c r="BZ85" s="924"/>
      <c r="CA85" s="924"/>
      <c r="CB85" s="924"/>
      <c r="CC85" s="924"/>
      <c r="CD85" s="924"/>
      <c r="CE85" s="924"/>
      <c r="CF85" s="924"/>
      <c r="CG85" s="933"/>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23"/>
      <c r="DW85" s="924"/>
      <c r="DX85" s="924"/>
      <c r="DY85" s="924"/>
      <c r="DZ85" s="925"/>
      <c r="EA85" s="231"/>
    </row>
    <row r="86" spans="1:131" ht="26.25" customHeight="1" x14ac:dyDescent="0.15">
      <c r="A86" s="240">
        <v>19</v>
      </c>
      <c r="B86" s="952"/>
      <c r="C86" s="953"/>
      <c r="D86" s="953"/>
      <c r="E86" s="953"/>
      <c r="F86" s="953"/>
      <c r="G86" s="953"/>
      <c r="H86" s="953"/>
      <c r="I86" s="953"/>
      <c r="J86" s="953"/>
      <c r="K86" s="953"/>
      <c r="L86" s="953"/>
      <c r="M86" s="953"/>
      <c r="N86" s="953"/>
      <c r="O86" s="953"/>
      <c r="P86" s="954"/>
      <c r="Q86" s="955"/>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50"/>
      <c r="BA86" s="950"/>
      <c r="BB86" s="950"/>
      <c r="BC86" s="950"/>
      <c r="BD86" s="951"/>
      <c r="BE86" s="243"/>
      <c r="BF86" s="243"/>
      <c r="BG86" s="243"/>
      <c r="BH86" s="243"/>
      <c r="BI86" s="243"/>
      <c r="BJ86" s="243"/>
      <c r="BK86" s="243"/>
      <c r="BL86" s="243"/>
      <c r="BM86" s="243"/>
      <c r="BN86" s="243"/>
      <c r="BO86" s="243"/>
      <c r="BP86" s="243"/>
      <c r="BQ86" s="240">
        <v>80</v>
      </c>
      <c r="BR86" s="245"/>
      <c r="BS86" s="923"/>
      <c r="BT86" s="924"/>
      <c r="BU86" s="924"/>
      <c r="BV86" s="924"/>
      <c r="BW86" s="924"/>
      <c r="BX86" s="924"/>
      <c r="BY86" s="924"/>
      <c r="BZ86" s="924"/>
      <c r="CA86" s="924"/>
      <c r="CB86" s="924"/>
      <c r="CC86" s="924"/>
      <c r="CD86" s="924"/>
      <c r="CE86" s="924"/>
      <c r="CF86" s="924"/>
      <c r="CG86" s="933"/>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23"/>
      <c r="DW86" s="924"/>
      <c r="DX86" s="924"/>
      <c r="DY86" s="924"/>
      <c r="DZ86" s="925"/>
      <c r="EA86" s="231"/>
    </row>
    <row r="87" spans="1:131" ht="26.25" customHeight="1" x14ac:dyDescent="0.15">
      <c r="A87" s="246">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3"/>
      <c r="BF87" s="243"/>
      <c r="BG87" s="243"/>
      <c r="BH87" s="243"/>
      <c r="BI87" s="243"/>
      <c r="BJ87" s="243"/>
      <c r="BK87" s="243"/>
      <c r="BL87" s="243"/>
      <c r="BM87" s="243"/>
      <c r="BN87" s="243"/>
      <c r="BO87" s="243"/>
      <c r="BP87" s="243"/>
      <c r="BQ87" s="240">
        <v>81</v>
      </c>
      <c r="BR87" s="245"/>
      <c r="BS87" s="923"/>
      <c r="BT87" s="924"/>
      <c r="BU87" s="924"/>
      <c r="BV87" s="924"/>
      <c r="BW87" s="924"/>
      <c r="BX87" s="924"/>
      <c r="BY87" s="924"/>
      <c r="BZ87" s="924"/>
      <c r="CA87" s="924"/>
      <c r="CB87" s="924"/>
      <c r="CC87" s="924"/>
      <c r="CD87" s="924"/>
      <c r="CE87" s="924"/>
      <c r="CF87" s="924"/>
      <c r="CG87" s="933"/>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23"/>
      <c r="DW87" s="924"/>
      <c r="DX87" s="924"/>
      <c r="DY87" s="924"/>
      <c r="DZ87" s="925"/>
      <c r="EA87" s="231"/>
    </row>
    <row r="88" spans="1:131" ht="26.25" customHeight="1" thickBot="1" x14ac:dyDescent="0.2">
      <c r="A88" s="242" t="s">
        <v>396</v>
      </c>
      <c r="B88" s="915" t="s">
        <v>432</v>
      </c>
      <c r="C88" s="916"/>
      <c r="D88" s="916"/>
      <c r="E88" s="916"/>
      <c r="F88" s="916"/>
      <c r="G88" s="916"/>
      <c r="H88" s="916"/>
      <c r="I88" s="916"/>
      <c r="J88" s="916"/>
      <c r="K88" s="916"/>
      <c r="L88" s="916"/>
      <c r="M88" s="916"/>
      <c r="N88" s="916"/>
      <c r="O88" s="916"/>
      <c r="P88" s="926"/>
      <c r="Q88" s="940"/>
      <c r="R88" s="941"/>
      <c r="S88" s="941"/>
      <c r="T88" s="941"/>
      <c r="U88" s="941"/>
      <c r="V88" s="941"/>
      <c r="W88" s="941"/>
      <c r="X88" s="941"/>
      <c r="Y88" s="941"/>
      <c r="Z88" s="941"/>
      <c r="AA88" s="941"/>
      <c r="AB88" s="941"/>
      <c r="AC88" s="941"/>
      <c r="AD88" s="941"/>
      <c r="AE88" s="941"/>
      <c r="AF88" s="937">
        <v>708</v>
      </c>
      <c r="AG88" s="937"/>
      <c r="AH88" s="937"/>
      <c r="AI88" s="937"/>
      <c r="AJ88" s="937"/>
      <c r="AK88" s="941"/>
      <c r="AL88" s="941"/>
      <c r="AM88" s="941"/>
      <c r="AN88" s="941"/>
      <c r="AO88" s="941"/>
      <c r="AP88" s="937">
        <v>6115</v>
      </c>
      <c r="AQ88" s="937"/>
      <c r="AR88" s="937"/>
      <c r="AS88" s="937"/>
      <c r="AT88" s="937"/>
      <c r="AU88" s="937">
        <v>2269</v>
      </c>
      <c r="AV88" s="937"/>
      <c r="AW88" s="937"/>
      <c r="AX88" s="937"/>
      <c r="AY88" s="937"/>
      <c r="AZ88" s="938"/>
      <c r="BA88" s="938"/>
      <c r="BB88" s="938"/>
      <c r="BC88" s="938"/>
      <c r="BD88" s="939"/>
      <c r="BE88" s="243"/>
      <c r="BF88" s="243"/>
      <c r="BG88" s="243"/>
      <c r="BH88" s="243"/>
      <c r="BI88" s="243"/>
      <c r="BJ88" s="243"/>
      <c r="BK88" s="243"/>
      <c r="BL88" s="243"/>
      <c r="BM88" s="243"/>
      <c r="BN88" s="243"/>
      <c r="BO88" s="243"/>
      <c r="BP88" s="243"/>
      <c r="BQ88" s="240">
        <v>82</v>
      </c>
      <c r="BR88" s="245"/>
      <c r="BS88" s="923"/>
      <c r="BT88" s="924"/>
      <c r="BU88" s="924"/>
      <c r="BV88" s="924"/>
      <c r="BW88" s="924"/>
      <c r="BX88" s="924"/>
      <c r="BY88" s="924"/>
      <c r="BZ88" s="924"/>
      <c r="CA88" s="924"/>
      <c r="CB88" s="924"/>
      <c r="CC88" s="924"/>
      <c r="CD88" s="924"/>
      <c r="CE88" s="924"/>
      <c r="CF88" s="924"/>
      <c r="CG88" s="933"/>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23"/>
      <c r="DW88" s="924"/>
      <c r="DX88" s="924"/>
      <c r="DY88" s="924"/>
      <c r="DZ88" s="925"/>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23"/>
      <c r="BT89" s="924"/>
      <c r="BU89" s="924"/>
      <c r="BV89" s="924"/>
      <c r="BW89" s="924"/>
      <c r="BX89" s="924"/>
      <c r="BY89" s="924"/>
      <c r="BZ89" s="924"/>
      <c r="CA89" s="924"/>
      <c r="CB89" s="924"/>
      <c r="CC89" s="924"/>
      <c r="CD89" s="924"/>
      <c r="CE89" s="924"/>
      <c r="CF89" s="924"/>
      <c r="CG89" s="933"/>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23"/>
      <c r="DW89" s="924"/>
      <c r="DX89" s="924"/>
      <c r="DY89" s="924"/>
      <c r="DZ89" s="925"/>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23"/>
      <c r="BT90" s="924"/>
      <c r="BU90" s="924"/>
      <c r="BV90" s="924"/>
      <c r="BW90" s="924"/>
      <c r="BX90" s="924"/>
      <c r="BY90" s="924"/>
      <c r="BZ90" s="924"/>
      <c r="CA90" s="924"/>
      <c r="CB90" s="924"/>
      <c r="CC90" s="924"/>
      <c r="CD90" s="924"/>
      <c r="CE90" s="924"/>
      <c r="CF90" s="924"/>
      <c r="CG90" s="933"/>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23"/>
      <c r="DW90" s="924"/>
      <c r="DX90" s="924"/>
      <c r="DY90" s="924"/>
      <c r="DZ90" s="925"/>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23"/>
      <c r="BT91" s="924"/>
      <c r="BU91" s="924"/>
      <c r="BV91" s="924"/>
      <c r="BW91" s="924"/>
      <c r="BX91" s="924"/>
      <c r="BY91" s="924"/>
      <c r="BZ91" s="924"/>
      <c r="CA91" s="924"/>
      <c r="CB91" s="924"/>
      <c r="CC91" s="924"/>
      <c r="CD91" s="924"/>
      <c r="CE91" s="924"/>
      <c r="CF91" s="924"/>
      <c r="CG91" s="933"/>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23"/>
      <c r="DW91" s="924"/>
      <c r="DX91" s="924"/>
      <c r="DY91" s="924"/>
      <c r="DZ91" s="925"/>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23"/>
      <c r="BT92" s="924"/>
      <c r="BU92" s="924"/>
      <c r="BV92" s="924"/>
      <c r="BW92" s="924"/>
      <c r="BX92" s="924"/>
      <c r="BY92" s="924"/>
      <c r="BZ92" s="924"/>
      <c r="CA92" s="924"/>
      <c r="CB92" s="924"/>
      <c r="CC92" s="924"/>
      <c r="CD92" s="924"/>
      <c r="CE92" s="924"/>
      <c r="CF92" s="924"/>
      <c r="CG92" s="933"/>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23"/>
      <c r="DW92" s="924"/>
      <c r="DX92" s="924"/>
      <c r="DY92" s="924"/>
      <c r="DZ92" s="925"/>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23"/>
      <c r="BT93" s="924"/>
      <c r="BU93" s="924"/>
      <c r="BV93" s="924"/>
      <c r="BW93" s="924"/>
      <c r="BX93" s="924"/>
      <c r="BY93" s="924"/>
      <c r="BZ93" s="924"/>
      <c r="CA93" s="924"/>
      <c r="CB93" s="924"/>
      <c r="CC93" s="924"/>
      <c r="CD93" s="924"/>
      <c r="CE93" s="924"/>
      <c r="CF93" s="924"/>
      <c r="CG93" s="933"/>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23"/>
      <c r="DW93" s="924"/>
      <c r="DX93" s="924"/>
      <c r="DY93" s="924"/>
      <c r="DZ93" s="925"/>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23"/>
      <c r="BT94" s="924"/>
      <c r="BU94" s="924"/>
      <c r="BV94" s="924"/>
      <c r="BW94" s="924"/>
      <c r="BX94" s="924"/>
      <c r="BY94" s="924"/>
      <c r="BZ94" s="924"/>
      <c r="CA94" s="924"/>
      <c r="CB94" s="924"/>
      <c r="CC94" s="924"/>
      <c r="CD94" s="924"/>
      <c r="CE94" s="924"/>
      <c r="CF94" s="924"/>
      <c r="CG94" s="933"/>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23"/>
      <c r="DW94" s="924"/>
      <c r="DX94" s="924"/>
      <c r="DY94" s="924"/>
      <c r="DZ94" s="925"/>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23"/>
      <c r="BT95" s="924"/>
      <c r="BU95" s="924"/>
      <c r="BV95" s="924"/>
      <c r="BW95" s="924"/>
      <c r="BX95" s="924"/>
      <c r="BY95" s="924"/>
      <c r="BZ95" s="924"/>
      <c r="CA95" s="924"/>
      <c r="CB95" s="924"/>
      <c r="CC95" s="924"/>
      <c r="CD95" s="924"/>
      <c r="CE95" s="924"/>
      <c r="CF95" s="924"/>
      <c r="CG95" s="933"/>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23"/>
      <c r="DW95" s="924"/>
      <c r="DX95" s="924"/>
      <c r="DY95" s="924"/>
      <c r="DZ95" s="925"/>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23"/>
      <c r="BT96" s="924"/>
      <c r="BU96" s="924"/>
      <c r="BV96" s="924"/>
      <c r="BW96" s="924"/>
      <c r="BX96" s="924"/>
      <c r="BY96" s="924"/>
      <c r="BZ96" s="924"/>
      <c r="CA96" s="924"/>
      <c r="CB96" s="924"/>
      <c r="CC96" s="924"/>
      <c r="CD96" s="924"/>
      <c r="CE96" s="924"/>
      <c r="CF96" s="924"/>
      <c r="CG96" s="933"/>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23"/>
      <c r="DW96" s="924"/>
      <c r="DX96" s="924"/>
      <c r="DY96" s="924"/>
      <c r="DZ96" s="925"/>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23"/>
      <c r="BT97" s="924"/>
      <c r="BU97" s="924"/>
      <c r="BV97" s="924"/>
      <c r="BW97" s="924"/>
      <c r="BX97" s="924"/>
      <c r="BY97" s="924"/>
      <c r="BZ97" s="924"/>
      <c r="CA97" s="924"/>
      <c r="CB97" s="924"/>
      <c r="CC97" s="924"/>
      <c r="CD97" s="924"/>
      <c r="CE97" s="924"/>
      <c r="CF97" s="924"/>
      <c r="CG97" s="933"/>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23"/>
      <c r="DW97" s="924"/>
      <c r="DX97" s="924"/>
      <c r="DY97" s="924"/>
      <c r="DZ97" s="925"/>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23"/>
      <c r="BT98" s="924"/>
      <c r="BU98" s="924"/>
      <c r="BV98" s="924"/>
      <c r="BW98" s="924"/>
      <c r="BX98" s="924"/>
      <c r="BY98" s="924"/>
      <c r="BZ98" s="924"/>
      <c r="CA98" s="924"/>
      <c r="CB98" s="924"/>
      <c r="CC98" s="924"/>
      <c r="CD98" s="924"/>
      <c r="CE98" s="924"/>
      <c r="CF98" s="924"/>
      <c r="CG98" s="933"/>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23"/>
      <c r="DW98" s="924"/>
      <c r="DX98" s="924"/>
      <c r="DY98" s="924"/>
      <c r="DZ98" s="925"/>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23"/>
      <c r="BT99" s="924"/>
      <c r="BU99" s="924"/>
      <c r="BV99" s="924"/>
      <c r="BW99" s="924"/>
      <c r="BX99" s="924"/>
      <c r="BY99" s="924"/>
      <c r="BZ99" s="924"/>
      <c r="CA99" s="924"/>
      <c r="CB99" s="924"/>
      <c r="CC99" s="924"/>
      <c r="CD99" s="924"/>
      <c r="CE99" s="924"/>
      <c r="CF99" s="924"/>
      <c r="CG99" s="933"/>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23"/>
      <c r="DW99" s="924"/>
      <c r="DX99" s="924"/>
      <c r="DY99" s="924"/>
      <c r="DZ99" s="925"/>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23"/>
      <c r="BT100" s="924"/>
      <c r="BU100" s="924"/>
      <c r="BV100" s="924"/>
      <c r="BW100" s="924"/>
      <c r="BX100" s="924"/>
      <c r="BY100" s="924"/>
      <c r="BZ100" s="924"/>
      <c r="CA100" s="924"/>
      <c r="CB100" s="924"/>
      <c r="CC100" s="924"/>
      <c r="CD100" s="924"/>
      <c r="CE100" s="924"/>
      <c r="CF100" s="924"/>
      <c r="CG100" s="933"/>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23"/>
      <c r="DW100" s="924"/>
      <c r="DX100" s="924"/>
      <c r="DY100" s="924"/>
      <c r="DZ100" s="925"/>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23"/>
      <c r="BT101" s="924"/>
      <c r="BU101" s="924"/>
      <c r="BV101" s="924"/>
      <c r="BW101" s="924"/>
      <c r="BX101" s="924"/>
      <c r="BY101" s="924"/>
      <c r="BZ101" s="924"/>
      <c r="CA101" s="924"/>
      <c r="CB101" s="924"/>
      <c r="CC101" s="924"/>
      <c r="CD101" s="924"/>
      <c r="CE101" s="924"/>
      <c r="CF101" s="924"/>
      <c r="CG101" s="933"/>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23"/>
      <c r="DW101" s="924"/>
      <c r="DX101" s="924"/>
      <c r="DY101" s="924"/>
      <c r="DZ101" s="925"/>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396</v>
      </c>
      <c r="BR102" s="915" t="s">
        <v>433</v>
      </c>
      <c r="BS102" s="916"/>
      <c r="BT102" s="916"/>
      <c r="BU102" s="916"/>
      <c r="BV102" s="916"/>
      <c r="BW102" s="916"/>
      <c r="BX102" s="916"/>
      <c r="BY102" s="916"/>
      <c r="BZ102" s="916"/>
      <c r="CA102" s="916"/>
      <c r="CB102" s="916"/>
      <c r="CC102" s="916"/>
      <c r="CD102" s="916"/>
      <c r="CE102" s="916"/>
      <c r="CF102" s="916"/>
      <c r="CG102" s="926"/>
      <c r="CH102" s="927"/>
      <c r="CI102" s="928"/>
      <c r="CJ102" s="928"/>
      <c r="CK102" s="928"/>
      <c r="CL102" s="929"/>
      <c r="CM102" s="927"/>
      <c r="CN102" s="928"/>
      <c r="CO102" s="928"/>
      <c r="CP102" s="928"/>
      <c r="CQ102" s="929"/>
      <c r="CR102" s="930">
        <f>SUM(CR7:CV88)</f>
        <v>1383</v>
      </c>
      <c r="CS102" s="931"/>
      <c r="CT102" s="931"/>
      <c r="CU102" s="931"/>
      <c r="CV102" s="932"/>
      <c r="CW102" s="930">
        <f>SUM(CW7:DA88)</f>
        <v>277</v>
      </c>
      <c r="CX102" s="931"/>
      <c r="CY102" s="931"/>
      <c r="CZ102" s="931"/>
      <c r="DA102" s="932"/>
      <c r="DB102" s="930"/>
      <c r="DC102" s="931"/>
      <c r="DD102" s="931"/>
      <c r="DE102" s="931"/>
      <c r="DF102" s="932"/>
      <c r="DG102" s="930"/>
      <c r="DH102" s="931"/>
      <c r="DI102" s="931"/>
      <c r="DJ102" s="931"/>
      <c r="DK102" s="932"/>
      <c r="DL102" s="930"/>
      <c r="DM102" s="931"/>
      <c r="DN102" s="931"/>
      <c r="DO102" s="931"/>
      <c r="DP102" s="932"/>
      <c r="DQ102" s="930"/>
      <c r="DR102" s="931"/>
      <c r="DS102" s="931"/>
      <c r="DT102" s="931"/>
      <c r="DU102" s="932"/>
      <c r="DV102" s="915"/>
      <c r="DW102" s="916"/>
      <c r="DX102" s="916"/>
      <c r="DY102" s="916"/>
      <c r="DZ102" s="917"/>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18" t="s">
        <v>434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19" t="s">
        <v>435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0" t="s">
        <v>438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1" customFormat="1" ht="26.25" customHeight="1" x14ac:dyDescent="0.15">
      <c r="A109" s="876" t="s">
        <v>440</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9" t="s">
        <v>441</v>
      </c>
      <c r="AB109" s="877"/>
      <c r="AC109" s="877"/>
      <c r="AD109" s="877"/>
      <c r="AE109" s="878"/>
      <c r="AF109" s="879" t="s">
        <v>442</v>
      </c>
      <c r="AG109" s="877"/>
      <c r="AH109" s="877"/>
      <c r="AI109" s="877"/>
      <c r="AJ109" s="878"/>
      <c r="AK109" s="879" t="s">
        <v>310</v>
      </c>
      <c r="AL109" s="877"/>
      <c r="AM109" s="877"/>
      <c r="AN109" s="877"/>
      <c r="AO109" s="878"/>
      <c r="AP109" s="879" t="s">
        <v>443</v>
      </c>
      <c r="AQ109" s="877"/>
      <c r="AR109" s="877"/>
      <c r="AS109" s="877"/>
      <c r="AT109" s="907"/>
      <c r="AU109" s="876" t="s">
        <v>440</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9" t="s">
        <v>441</v>
      </c>
      <c r="BR109" s="877"/>
      <c r="BS109" s="877"/>
      <c r="BT109" s="877"/>
      <c r="BU109" s="878"/>
      <c r="BV109" s="879" t="s">
        <v>442</v>
      </c>
      <c r="BW109" s="877"/>
      <c r="BX109" s="877"/>
      <c r="BY109" s="877"/>
      <c r="BZ109" s="878"/>
      <c r="CA109" s="879" t="s">
        <v>310</v>
      </c>
      <c r="CB109" s="877"/>
      <c r="CC109" s="877"/>
      <c r="CD109" s="877"/>
      <c r="CE109" s="878"/>
      <c r="CF109" s="914" t="s">
        <v>443</v>
      </c>
      <c r="CG109" s="914"/>
      <c r="CH109" s="914"/>
      <c r="CI109" s="914"/>
      <c r="CJ109" s="914"/>
      <c r="CK109" s="879" t="s">
        <v>444</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9" t="s">
        <v>441</v>
      </c>
      <c r="DH109" s="877"/>
      <c r="DI109" s="877"/>
      <c r="DJ109" s="877"/>
      <c r="DK109" s="878"/>
      <c r="DL109" s="879" t="s">
        <v>442</v>
      </c>
      <c r="DM109" s="877"/>
      <c r="DN109" s="877"/>
      <c r="DO109" s="877"/>
      <c r="DP109" s="878"/>
      <c r="DQ109" s="879" t="s">
        <v>310</v>
      </c>
      <c r="DR109" s="877"/>
      <c r="DS109" s="877"/>
      <c r="DT109" s="877"/>
      <c r="DU109" s="878"/>
      <c r="DV109" s="879" t="s">
        <v>443</v>
      </c>
      <c r="DW109" s="877"/>
      <c r="DX109" s="877"/>
      <c r="DY109" s="877"/>
      <c r="DZ109" s="907"/>
    </row>
    <row r="110" spans="1:131" s="231" customFormat="1" ht="26.25" customHeight="1" x14ac:dyDescent="0.15">
      <c r="A110" s="788" t="s">
        <v>445</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69">
        <v>12436301</v>
      </c>
      <c r="AB110" s="870"/>
      <c r="AC110" s="870"/>
      <c r="AD110" s="870"/>
      <c r="AE110" s="871"/>
      <c r="AF110" s="872">
        <v>12353150</v>
      </c>
      <c r="AG110" s="870"/>
      <c r="AH110" s="870"/>
      <c r="AI110" s="870"/>
      <c r="AJ110" s="871"/>
      <c r="AK110" s="872">
        <v>12364113</v>
      </c>
      <c r="AL110" s="870"/>
      <c r="AM110" s="870"/>
      <c r="AN110" s="870"/>
      <c r="AO110" s="871"/>
      <c r="AP110" s="873">
        <v>22.1</v>
      </c>
      <c r="AQ110" s="874"/>
      <c r="AR110" s="874"/>
      <c r="AS110" s="874"/>
      <c r="AT110" s="875"/>
      <c r="AU110" s="908" t="s">
        <v>73</v>
      </c>
      <c r="AV110" s="909"/>
      <c r="AW110" s="909"/>
      <c r="AX110" s="909"/>
      <c r="AY110" s="909"/>
      <c r="AZ110" s="841" t="s">
        <v>446</v>
      </c>
      <c r="BA110" s="789"/>
      <c r="BB110" s="789"/>
      <c r="BC110" s="789"/>
      <c r="BD110" s="789"/>
      <c r="BE110" s="789"/>
      <c r="BF110" s="789"/>
      <c r="BG110" s="789"/>
      <c r="BH110" s="789"/>
      <c r="BI110" s="789"/>
      <c r="BJ110" s="789"/>
      <c r="BK110" s="789"/>
      <c r="BL110" s="789"/>
      <c r="BM110" s="789"/>
      <c r="BN110" s="789"/>
      <c r="BO110" s="789"/>
      <c r="BP110" s="790"/>
      <c r="BQ110" s="842">
        <v>131488617</v>
      </c>
      <c r="BR110" s="823"/>
      <c r="BS110" s="823"/>
      <c r="BT110" s="823"/>
      <c r="BU110" s="823"/>
      <c r="BV110" s="823">
        <v>133658298</v>
      </c>
      <c r="BW110" s="823"/>
      <c r="BX110" s="823"/>
      <c r="BY110" s="823"/>
      <c r="BZ110" s="823"/>
      <c r="CA110" s="823">
        <v>135587119</v>
      </c>
      <c r="CB110" s="823"/>
      <c r="CC110" s="823"/>
      <c r="CD110" s="823"/>
      <c r="CE110" s="823"/>
      <c r="CF110" s="847">
        <v>242.8</v>
      </c>
      <c r="CG110" s="848"/>
      <c r="CH110" s="848"/>
      <c r="CI110" s="848"/>
      <c r="CJ110" s="848"/>
      <c r="CK110" s="904" t="s">
        <v>447</v>
      </c>
      <c r="CL110" s="800"/>
      <c r="CM110" s="841" t="s">
        <v>448</v>
      </c>
      <c r="CN110" s="789"/>
      <c r="CO110" s="789"/>
      <c r="CP110" s="789"/>
      <c r="CQ110" s="789"/>
      <c r="CR110" s="789"/>
      <c r="CS110" s="789"/>
      <c r="CT110" s="789"/>
      <c r="CU110" s="789"/>
      <c r="CV110" s="789"/>
      <c r="CW110" s="789"/>
      <c r="CX110" s="789"/>
      <c r="CY110" s="789"/>
      <c r="CZ110" s="789"/>
      <c r="DA110" s="789"/>
      <c r="DB110" s="789"/>
      <c r="DC110" s="789"/>
      <c r="DD110" s="789"/>
      <c r="DE110" s="789"/>
      <c r="DF110" s="790"/>
      <c r="DG110" s="842" t="s">
        <v>186</v>
      </c>
      <c r="DH110" s="823"/>
      <c r="DI110" s="823"/>
      <c r="DJ110" s="823"/>
      <c r="DK110" s="823"/>
      <c r="DL110" s="823" t="s">
        <v>186</v>
      </c>
      <c r="DM110" s="823"/>
      <c r="DN110" s="823"/>
      <c r="DO110" s="823"/>
      <c r="DP110" s="823"/>
      <c r="DQ110" s="823" t="s">
        <v>398</v>
      </c>
      <c r="DR110" s="823"/>
      <c r="DS110" s="823"/>
      <c r="DT110" s="823"/>
      <c r="DU110" s="823"/>
      <c r="DV110" s="824" t="s">
        <v>186</v>
      </c>
      <c r="DW110" s="824"/>
      <c r="DX110" s="824"/>
      <c r="DY110" s="824"/>
      <c r="DZ110" s="825"/>
    </row>
    <row r="111" spans="1:131" s="231" customFormat="1" ht="26.25" customHeight="1" x14ac:dyDescent="0.15">
      <c r="A111" s="755" t="s">
        <v>449</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03"/>
      <c r="AA111" s="896" t="s">
        <v>450</v>
      </c>
      <c r="AB111" s="897"/>
      <c r="AC111" s="897"/>
      <c r="AD111" s="897"/>
      <c r="AE111" s="898"/>
      <c r="AF111" s="899" t="s">
        <v>398</v>
      </c>
      <c r="AG111" s="897"/>
      <c r="AH111" s="897"/>
      <c r="AI111" s="897"/>
      <c r="AJ111" s="898"/>
      <c r="AK111" s="899" t="s">
        <v>186</v>
      </c>
      <c r="AL111" s="897"/>
      <c r="AM111" s="897"/>
      <c r="AN111" s="897"/>
      <c r="AO111" s="898"/>
      <c r="AP111" s="900" t="s">
        <v>186</v>
      </c>
      <c r="AQ111" s="901"/>
      <c r="AR111" s="901"/>
      <c r="AS111" s="901"/>
      <c r="AT111" s="902"/>
      <c r="AU111" s="910"/>
      <c r="AV111" s="911"/>
      <c r="AW111" s="911"/>
      <c r="AX111" s="911"/>
      <c r="AY111" s="911"/>
      <c r="AZ111" s="796" t="s">
        <v>451</v>
      </c>
      <c r="BA111" s="733"/>
      <c r="BB111" s="733"/>
      <c r="BC111" s="733"/>
      <c r="BD111" s="733"/>
      <c r="BE111" s="733"/>
      <c r="BF111" s="733"/>
      <c r="BG111" s="733"/>
      <c r="BH111" s="733"/>
      <c r="BI111" s="733"/>
      <c r="BJ111" s="733"/>
      <c r="BK111" s="733"/>
      <c r="BL111" s="733"/>
      <c r="BM111" s="733"/>
      <c r="BN111" s="733"/>
      <c r="BO111" s="733"/>
      <c r="BP111" s="734"/>
      <c r="BQ111" s="797">
        <v>515041</v>
      </c>
      <c r="BR111" s="798"/>
      <c r="BS111" s="798"/>
      <c r="BT111" s="798"/>
      <c r="BU111" s="798"/>
      <c r="BV111" s="798">
        <v>373580</v>
      </c>
      <c r="BW111" s="798"/>
      <c r="BX111" s="798"/>
      <c r="BY111" s="798"/>
      <c r="BZ111" s="798"/>
      <c r="CA111" s="798">
        <v>264194</v>
      </c>
      <c r="CB111" s="798"/>
      <c r="CC111" s="798"/>
      <c r="CD111" s="798"/>
      <c r="CE111" s="798"/>
      <c r="CF111" s="856">
        <v>0.5</v>
      </c>
      <c r="CG111" s="857"/>
      <c r="CH111" s="857"/>
      <c r="CI111" s="857"/>
      <c r="CJ111" s="857"/>
      <c r="CK111" s="905"/>
      <c r="CL111" s="802"/>
      <c r="CM111" s="796" t="s">
        <v>452</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797">
        <v>489993</v>
      </c>
      <c r="DH111" s="798"/>
      <c r="DI111" s="798"/>
      <c r="DJ111" s="798"/>
      <c r="DK111" s="798"/>
      <c r="DL111" s="798">
        <v>353575</v>
      </c>
      <c r="DM111" s="798"/>
      <c r="DN111" s="798"/>
      <c r="DO111" s="798"/>
      <c r="DP111" s="798"/>
      <c r="DQ111" s="798">
        <v>249194</v>
      </c>
      <c r="DR111" s="798"/>
      <c r="DS111" s="798"/>
      <c r="DT111" s="798"/>
      <c r="DU111" s="798"/>
      <c r="DV111" s="775">
        <v>0.4</v>
      </c>
      <c r="DW111" s="775"/>
      <c r="DX111" s="775"/>
      <c r="DY111" s="775"/>
      <c r="DZ111" s="776"/>
    </row>
    <row r="112" spans="1:131" s="231" customFormat="1" ht="26.25" customHeight="1" x14ac:dyDescent="0.15">
      <c r="A112" s="890" t="s">
        <v>453</v>
      </c>
      <c r="B112" s="891"/>
      <c r="C112" s="733" t="s">
        <v>454</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0" t="s">
        <v>398</v>
      </c>
      <c r="AB112" s="761"/>
      <c r="AC112" s="761"/>
      <c r="AD112" s="761"/>
      <c r="AE112" s="762"/>
      <c r="AF112" s="763" t="s">
        <v>450</v>
      </c>
      <c r="AG112" s="761"/>
      <c r="AH112" s="761"/>
      <c r="AI112" s="761"/>
      <c r="AJ112" s="762"/>
      <c r="AK112" s="763" t="s">
        <v>450</v>
      </c>
      <c r="AL112" s="761"/>
      <c r="AM112" s="761"/>
      <c r="AN112" s="761"/>
      <c r="AO112" s="762"/>
      <c r="AP112" s="805" t="s">
        <v>398</v>
      </c>
      <c r="AQ112" s="806"/>
      <c r="AR112" s="806"/>
      <c r="AS112" s="806"/>
      <c r="AT112" s="807"/>
      <c r="AU112" s="910"/>
      <c r="AV112" s="911"/>
      <c r="AW112" s="911"/>
      <c r="AX112" s="911"/>
      <c r="AY112" s="911"/>
      <c r="AZ112" s="796" t="s">
        <v>455</v>
      </c>
      <c r="BA112" s="733"/>
      <c r="BB112" s="733"/>
      <c r="BC112" s="733"/>
      <c r="BD112" s="733"/>
      <c r="BE112" s="733"/>
      <c r="BF112" s="733"/>
      <c r="BG112" s="733"/>
      <c r="BH112" s="733"/>
      <c r="BI112" s="733"/>
      <c r="BJ112" s="733"/>
      <c r="BK112" s="733"/>
      <c r="BL112" s="733"/>
      <c r="BM112" s="733"/>
      <c r="BN112" s="733"/>
      <c r="BO112" s="733"/>
      <c r="BP112" s="734"/>
      <c r="BQ112" s="797">
        <v>26206446</v>
      </c>
      <c r="BR112" s="798"/>
      <c r="BS112" s="798"/>
      <c r="BT112" s="798"/>
      <c r="BU112" s="798"/>
      <c r="BV112" s="798">
        <v>24858383</v>
      </c>
      <c r="BW112" s="798"/>
      <c r="BX112" s="798"/>
      <c r="BY112" s="798"/>
      <c r="BZ112" s="798"/>
      <c r="CA112" s="798">
        <v>24168980</v>
      </c>
      <c r="CB112" s="798"/>
      <c r="CC112" s="798"/>
      <c r="CD112" s="798"/>
      <c r="CE112" s="798"/>
      <c r="CF112" s="856">
        <v>43.3</v>
      </c>
      <c r="CG112" s="857"/>
      <c r="CH112" s="857"/>
      <c r="CI112" s="857"/>
      <c r="CJ112" s="857"/>
      <c r="CK112" s="905"/>
      <c r="CL112" s="802"/>
      <c r="CM112" s="796" t="s">
        <v>456</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797" t="s">
        <v>186</v>
      </c>
      <c r="DH112" s="798"/>
      <c r="DI112" s="798"/>
      <c r="DJ112" s="798"/>
      <c r="DK112" s="798"/>
      <c r="DL112" s="798" t="s">
        <v>450</v>
      </c>
      <c r="DM112" s="798"/>
      <c r="DN112" s="798"/>
      <c r="DO112" s="798"/>
      <c r="DP112" s="798"/>
      <c r="DQ112" s="798" t="s">
        <v>450</v>
      </c>
      <c r="DR112" s="798"/>
      <c r="DS112" s="798"/>
      <c r="DT112" s="798"/>
      <c r="DU112" s="798"/>
      <c r="DV112" s="775" t="s">
        <v>450</v>
      </c>
      <c r="DW112" s="775"/>
      <c r="DX112" s="775"/>
      <c r="DY112" s="775"/>
      <c r="DZ112" s="776"/>
    </row>
    <row r="113" spans="1:130" s="231" customFormat="1" ht="26.25" customHeight="1" x14ac:dyDescent="0.15">
      <c r="A113" s="892"/>
      <c r="B113" s="893"/>
      <c r="C113" s="733" t="s">
        <v>457</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896">
        <v>3460342</v>
      </c>
      <c r="AB113" s="897"/>
      <c r="AC113" s="897"/>
      <c r="AD113" s="897"/>
      <c r="AE113" s="898"/>
      <c r="AF113" s="899">
        <v>3399267</v>
      </c>
      <c r="AG113" s="897"/>
      <c r="AH113" s="897"/>
      <c r="AI113" s="897"/>
      <c r="AJ113" s="898"/>
      <c r="AK113" s="899">
        <v>3358285</v>
      </c>
      <c r="AL113" s="897"/>
      <c r="AM113" s="897"/>
      <c r="AN113" s="897"/>
      <c r="AO113" s="898"/>
      <c r="AP113" s="900">
        <v>6</v>
      </c>
      <c r="AQ113" s="901"/>
      <c r="AR113" s="901"/>
      <c r="AS113" s="901"/>
      <c r="AT113" s="902"/>
      <c r="AU113" s="910"/>
      <c r="AV113" s="911"/>
      <c r="AW113" s="911"/>
      <c r="AX113" s="911"/>
      <c r="AY113" s="911"/>
      <c r="AZ113" s="796" t="s">
        <v>458</v>
      </c>
      <c r="BA113" s="733"/>
      <c r="BB113" s="733"/>
      <c r="BC113" s="733"/>
      <c r="BD113" s="733"/>
      <c r="BE113" s="733"/>
      <c r="BF113" s="733"/>
      <c r="BG113" s="733"/>
      <c r="BH113" s="733"/>
      <c r="BI113" s="733"/>
      <c r="BJ113" s="733"/>
      <c r="BK113" s="733"/>
      <c r="BL113" s="733"/>
      <c r="BM113" s="733"/>
      <c r="BN113" s="733"/>
      <c r="BO113" s="733"/>
      <c r="BP113" s="734"/>
      <c r="BQ113" s="797">
        <v>3094769</v>
      </c>
      <c r="BR113" s="798"/>
      <c r="BS113" s="798"/>
      <c r="BT113" s="798"/>
      <c r="BU113" s="798"/>
      <c r="BV113" s="798">
        <v>2941119</v>
      </c>
      <c r="BW113" s="798"/>
      <c r="BX113" s="798"/>
      <c r="BY113" s="798"/>
      <c r="BZ113" s="798"/>
      <c r="CA113" s="798">
        <v>2956993</v>
      </c>
      <c r="CB113" s="798"/>
      <c r="CC113" s="798"/>
      <c r="CD113" s="798"/>
      <c r="CE113" s="798"/>
      <c r="CF113" s="856">
        <v>5.3</v>
      </c>
      <c r="CG113" s="857"/>
      <c r="CH113" s="857"/>
      <c r="CI113" s="857"/>
      <c r="CJ113" s="857"/>
      <c r="CK113" s="905"/>
      <c r="CL113" s="802"/>
      <c r="CM113" s="796" t="s">
        <v>459</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60" t="s">
        <v>186</v>
      </c>
      <c r="DH113" s="761"/>
      <c r="DI113" s="761"/>
      <c r="DJ113" s="761"/>
      <c r="DK113" s="762"/>
      <c r="DL113" s="763" t="s">
        <v>398</v>
      </c>
      <c r="DM113" s="761"/>
      <c r="DN113" s="761"/>
      <c r="DO113" s="761"/>
      <c r="DP113" s="762"/>
      <c r="DQ113" s="763" t="s">
        <v>450</v>
      </c>
      <c r="DR113" s="761"/>
      <c r="DS113" s="761"/>
      <c r="DT113" s="761"/>
      <c r="DU113" s="762"/>
      <c r="DV113" s="805" t="s">
        <v>450</v>
      </c>
      <c r="DW113" s="806"/>
      <c r="DX113" s="806"/>
      <c r="DY113" s="806"/>
      <c r="DZ113" s="807"/>
    </row>
    <row r="114" spans="1:130" s="231" customFormat="1" ht="26.25" customHeight="1" x14ac:dyDescent="0.15">
      <c r="A114" s="892"/>
      <c r="B114" s="893"/>
      <c r="C114" s="733" t="s">
        <v>460</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0">
        <v>499489</v>
      </c>
      <c r="AB114" s="761"/>
      <c r="AC114" s="761"/>
      <c r="AD114" s="761"/>
      <c r="AE114" s="762"/>
      <c r="AF114" s="763">
        <v>562936</v>
      </c>
      <c r="AG114" s="761"/>
      <c r="AH114" s="761"/>
      <c r="AI114" s="761"/>
      <c r="AJ114" s="762"/>
      <c r="AK114" s="763">
        <v>541072</v>
      </c>
      <c r="AL114" s="761"/>
      <c r="AM114" s="761"/>
      <c r="AN114" s="761"/>
      <c r="AO114" s="762"/>
      <c r="AP114" s="805">
        <v>1</v>
      </c>
      <c r="AQ114" s="806"/>
      <c r="AR114" s="806"/>
      <c r="AS114" s="806"/>
      <c r="AT114" s="807"/>
      <c r="AU114" s="910"/>
      <c r="AV114" s="911"/>
      <c r="AW114" s="911"/>
      <c r="AX114" s="911"/>
      <c r="AY114" s="911"/>
      <c r="AZ114" s="796" t="s">
        <v>461</v>
      </c>
      <c r="BA114" s="733"/>
      <c r="BB114" s="733"/>
      <c r="BC114" s="733"/>
      <c r="BD114" s="733"/>
      <c r="BE114" s="733"/>
      <c r="BF114" s="733"/>
      <c r="BG114" s="733"/>
      <c r="BH114" s="733"/>
      <c r="BI114" s="733"/>
      <c r="BJ114" s="733"/>
      <c r="BK114" s="733"/>
      <c r="BL114" s="733"/>
      <c r="BM114" s="733"/>
      <c r="BN114" s="733"/>
      <c r="BO114" s="733"/>
      <c r="BP114" s="734"/>
      <c r="BQ114" s="797">
        <v>12854230</v>
      </c>
      <c r="BR114" s="798"/>
      <c r="BS114" s="798"/>
      <c r="BT114" s="798"/>
      <c r="BU114" s="798"/>
      <c r="BV114" s="798">
        <v>12584615</v>
      </c>
      <c r="BW114" s="798"/>
      <c r="BX114" s="798"/>
      <c r="BY114" s="798"/>
      <c r="BZ114" s="798"/>
      <c r="CA114" s="798">
        <v>12068515</v>
      </c>
      <c r="CB114" s="798"/>
      <c r="CC114" s="798"/>
      <c r="CD114" s="798"/>
      <c r="CE114" s="798"/>
      <c r="CF114" s="856">
        <v>21.6</v>
      </c>
      <c r="CG114" s="857"/>
      <c r="CH114" s="857"/>
      <c r="CI114" s="857"/>
      <c r="CJ114" s="857"/>
      <c r="CK114" s="905"/>
      <c r="CL114" s="802"/>
      <c r="CM114" s="796" t="s">
        <v>462</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60" t="s">
        <v>450</v>
      </c>
      <c r="DH114" s="761"/>
      <c r="DI114" s="761"/>
      <c r="DJ114" s="761"/>
      <c r="DK114" s="762"/>
      <c r="DL114" s="763" t="s">
        <v>450</v>
      </c>
      <c r="DM114" s="761"/>
      <c r="DN114" s="761"/>
      <c r="DO114" s="761"/>
      <c r="DP114" s="762"/>
      <c r="DQ114" s="763" t="s">
        <v>450</v>
      </c>
      <c r="DR114" s="761"/>
      <c r="DS114" s="761"/>
      <c r="DT114" s="761"/>
      <c r="DU114" s="762"/>
      <c r="DV114" s="805" t="s">
        <v>398</v>
      </c>
      <c r="DW114" s="806"/>
      <c r="DX114" s="806"/>
      <c r="DY114" s="806"/>
      <c r="DZ114" s="807"/>
    </row>
    <row r="115" spans="1:130" s="231" customFormat="1" ht="26.25" customHeight="1" x14ac:dyDescent="0.15">
      <c r="A115" s="892"/>
      <c r="B115" s="893"/>
      <c r="C115" s="733" t="s">
        <v>463</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896">
        <v>168257</v>
      </c>
      <c r="AB115" s="897"/>
      <c r="AC115" s="897"/>
      <c r="AD115" s="897"/>
      <c r="AE115" s="898"/>
      <c r="AF115" s="899">
        <v>147067</v>
      </c>
      <c r="AG115" s="897"/>
      <c r="AH115" s="897"/>
      <c r="AI115" s="897"/>
      <c r="AJ115" s="898"/>
      <c r="AK115" s="899">
        <v>111414</v>
      </c>
      <c r="AL115" s="897"/>
      <c r="AM115" s="897"/>
      <c r="AN115" s="897"/>
      <c r="AO115" s="898"/>
      <c r="AP115" s="900">
        <v>0.2</v>
      </c>
      <c r="AQ115" s="901"/>
      <c r="AR115" s="901"/>
      <c r="AS115" s="901"/>
      <c r="AT115" s="902"/>
      <c r="AU115" s="910"/>
      <c r="AV115" s="911"/>
      <c r="AW115" s="911"/>
      <c r="AX115" s="911"/>
      <c r="AY115" s="911"/>
      <c r="AZ115" s="796" t="s">
        <v>464</v>
      </c>
      <c r="BA115" s="733"/>
      <c r="BB115" s="733"/>
      <c r="BC115" s="733"/>
      <c r="BD115" s="733"/>
      <c r="BE115" s="733"/>
      <c r="BF115" s="733"/>
      <c r="BG115" s="733"/>
      <c r="BH115" s="733"/>
      <c r="BI115" s="733"/>
      <c r="BJ115" s="733"/>
      <c r="BK115" s="733"/>
      <c r="BL115" s="733"/>
      <c r="BM115" s="733"/>
      <c r="BN115" s="733"/>
      <c r="BO115" s="733"/>
      <c r="BP115" s="734"/>
      <c r="BQ115" s="797" t="s">
        <v>398</v>
      </c>
      <c r="BR115" s="798"/>
      <c r="BS115" s="798"/>
      <c r="BT115" s="798"/>
      <c r="BU115" s="798"/>
      <c r="BV115" s="798" t="s">
        <v>186</v>
      </c>
      <c r="BW115" s="798"/>
      <c r="BX115" s="798"/>
      <c r="BY115" s="798"/>
      <c r="BZ115" s="798"/>
      <c r="CA115" s="798" t="s">
        <v>186</v>
      </c>
      <c r="CB115" s="798"/>
      <c r="CC115" s="798"/>
      <c r="CD115" s="798"/>
      <c r="CE115" s="798"/>
      <c r="CF115" s="856" t="s">
        <v>450</v>
      </c>
      <c r="CG115" s="857"/>
      <c r="CH115" s="857"/>
      <c r="CI115" s="857"/>
      <c r="CJ115" s="857"/>
      <c r="CK115" s="905"/>
      <c r="CL115" s="802"/>
      <c r="CM115" s="796" t="s">
        <v>465</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60" t="s">
        <v>450</v>
      </c>
      <c r="DH115" s="761"/>
      <c r="DI115" s="761"/>
      <c r="DJ115" s="761"/>
      <c r="DK115" s="762"/>
      <c r="DL115" s="763" t="s">
        <v>450</v>
      </c>
      <c r="DM115" s="761"/>
      <c r="DN115" s="761"/>
      <c r="DO115" s="761"/>
      <c r="DP115" s="762"/>
      <c r="DQ115" s="763" t="s">
        <v>450</v>
      </c>
      <c r="DR115" s="761"/>
      <c r="DS115" s="761"/>
      <c r="DT115" s="761"/>
      <c r="DU115" s="762"/>
      <c r="DV115" s="805" t="s">
        <v>450</v>
      </c>
      <c r="DW115" s="806"/>
      <c r="DX115" s="806"/>
      <c r="DY115" s="806"/>
      <c r="DZ115" s="807"/>
    </row>
    <row r="116" spans="1:130" s="231" customFormat="1" ht="26.25" customHeight="1" x14ac:dyDescent="0.15">
      <c r="A116" s="894"/>
      <c r="B116" s="895"/>
      <c r="C116" s="820" t="s">
        <v>466</v>
      </c>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1"/>
      <c r="AA116" s="760" t="s">
        <v>398</v>
      </c>
      <c r="AB116" s="761"/>
      <c r="AC116" s="761"/>
      <c r="AD116" s="761"/>
      <c r="AE116" s="762"/>
      <c r="AF116" s="763" t="s">
        <v>398</v>
      </c>
      <c r="AG116" s="761"/>
      <c r="AH116" s="761"/>
      <c r="AI116" s="761"/>
      <c r="AJ116" s="762"/>
      <c r="AK116" s="763" t="s">
        <v>450</v>
      </c>
      <c r="AL116" s="761"/>
      <c r="AM116" s="761"/>
      <c r="AN116" s="761"/>
      <c r="AO116" s="762"/>
      <c r="AP116" s="805" t="s">
        <v>186</v>
      </c>
      <c r="AQ116" s="806"/>
      <c r="AR116" s="806"/>
      <c r="AS116" s="806"/>
      <c r="AT116" s="807"/>
      <c r="AU116" s="910"/>
      <c r="AV116" s="911"/>
      <c r="AW116" s="911"/>
      <c r="AX116" s="911"/>
      <c r="AY116" s="911"/>
      <c r="AZ116" s="844" t="s">
        <v>467</v>
      </c>
      <c r="BA116" s="845"/>
      <c r="BB116" s="845"/>
      <c r="BC116" s="845"/>
      <c r="BD116" s="845"/>
      <c r="BE116" s="845"/>
      <c r="BF116" s="845"/>
      <c r="BG116" s="845"/>
      <c r="BH116" s="845"/>
      <c r="BI116" s="845"/>
      <c r="BJ116" s="845"/>
      <c r="BK116" s="845"/>
      <c r="BL116" s="845"/>
      <c r="BM116" s="845"/>
      <c r="BN116" s="845"/>
      <c r="BO116" s="845"/>
      <c r="BP116" s="846"/>
      <c r="BQ116" s="797" t="s">
        <v>186</v>
      </c>
      <c r="BR116" s="798"/>
      <c r="BS116" s="798"/>
      <c r="BT116" s="798"/>
      <c r="BU116" s="798"/>
      <c r="BV116" s="798" t="s">
        <v>398</v>
      </c>
      <c r="BW116" s="798"/>
      <c r="BX116" s="798"/>
      <c r="BY116" s="798"/>
      <c r="BZ116" s="798"/>
      <c r="CA116" s="798" t="s">
        <v>450</v>
      </c>
      <c r="CB116" s="798"/>
      <c r="CC116" s="798"/>
      <c r="CD116" s="798"/>
      <c r="CE116" s="798"/>
      <c r="CF116" s="856" t="s">
        <v>186</v>
      </c>
      <c r="CG116" s="857"/>
      <c r="CH116" s="857"/>
      <c r="CI116" s="857"/>
      <c r="CJ116" s="857"/>
      <c r="CK116" s="905"/>
      <c r="CL116" s="802"/>
      <c r="CM116" s="796" t="s">
        <v>468</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60">
        <v>25000</v>
      </c>
      <c r="DH116" s="761"/>
      <c r="DI116" s="761"/>
      <c r="DJ116" s="761"/>
      <c r="DK116" s="762"/>
      <c r="DL116" s="763">
        <v>20000</v>
      </c>
      <c r="DM116" s="761"/>
      <c r="DN116" s="761"/>
      <c r="DO116" s="761"/>
      <c r="DP116" s="762"/>
      <c r="DQ116" s="763">
        <v>15000</v>
      </c>
      <c r="DR116" s="761"/>
      <c r="DS116" s="761"/>
      <c r="DT116" s="761"/>
      <c r="DU116" s="762"/>
      <c r="DV116" s="805">
        <v>0</v>
      </c>
      <c r="DW116" s="806"/>
      <c r="DX116" s="806"/>
      <c r="DY116" s="806"/>
      <c r="DZ116" s="807"/>
    </row>
    <row r="117" spans="1:130" s="231" customFormat="1" ht="26.25" customHeight="1" x14ac:dyDescent="0.15">
      <c r="A117" s="876" t="s">
        <v>189</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858" t="s">
        <v>469</v>
      </c>
      <c r="Z117" s="878"/>
      <c r="AA117" s="883">
        <v>16564389</v>
      </c>
      <c r="AB117" s="884"/>
      <c r="AC117" s="884"/>
      <c r="AD117" s="884"/>
      <c r="AE117" s="885"/>
      <c r="AF117" s="886">
        <v>16462420</v>
      </c>
      <c r="AG117" s="884"/>
      <c r="AH117" s="884"/>
      <c r="AI117" s="884"/>
      <c r="AJ117" s="885"/>
      <c r="AK117" s="886">
        <v>16374884</v>
      </c>
      <c r="AL117" s="884"/>
      <c r="AM117" s="884"/>
      <c r="AN117" s="884"/>
      <c r="AO117" s="885"/>
      <c r="AP117" s="887"/>
      <c r="AQ117" s="888"/>
      <c r="AR117" s="888"/>
      <c r="AS117" s="888"/>
      <c r="AT117" s="889"/>
      <c r="AU117" s="910"/>
      <c r="AV117" s="911"/>
      <c r="AW117" s="911"/>
      <c r="AX117" s="911"/>
      <c r="AY117" s="911"/>
      <c r="AZ117" s="844" t="s">
        <v>470</v>
      </c>
      <c r="BA117" s="845"/>
      <c r="BB117" s="845"/>
      <c r="BC117" s="845"/>
      <c r="BD117" s="845"/>
      <c r="BE117" s="845"/>
      <c r="BF117" s="845"/>
      <c r="BG117" s="845"/>
      <c r="BH117" s="845"/>
      <c r="BI117" s="845"/>
      <c r="BJ117" s="845"/>
      <c r="BK117" s="845"/>
      <c r="BL117" s="845"/>
      <c r="BM117" s="845"/>
      <c r="BN117" s="845"/>
      <c r="BO117" s="845"/>
      <c r="BP117" s="846"/>
      <c r="BQ117" s="797" t="s">
        <v>471</v>
      </c>
      <c r="BR117" s="798"/>
      <c r="BS117" s="798"/>
      <c r="BT117" s="798"/>
      <c r="BU117" s="798"/>
      <c r="BV117" s="798" t="s">
        <v>186</v>
      </c>
      <c r="BW117" s="798"/>
      <c r="BX117" s="798"/>
      <c r="BY117" s="798"/>
      <c r="BZ117" s="798"/>
      <c r="CA117" s="798" t="s">
        <v>186</v>
      </c>
      <c r="CB117" s="798"/>
      <c r="CC117" s="798"/>
      <c r="CD117" s="798"/>
      <c r="CE117" s="798"/>
      <c r="CF117" s="856" t="s">
        <v>472</v>
      </c>
      <c r="CG117" s="857"/>
      <c r="CH117" s="857"/>
      <c r="CI117" s="857"/>
      <c r="CJ117" s="857"/>
      <c r="CK117" s="905"/>
      <c r="CL117" s="802"/>
      <c r="CM117" s="796" t="s">
        <v>473</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60" t="s">
        <v>471</v>
      </c>
      <c r="DH117" s="761"/>
      <c r="DI117" s="761"/>
      <c r="DJ117" s="761"/>
      <c r="DK117" s="762"/>
      <c r="DL117" s="763" t="s">
        <v>471</v>
      </c>
      <c r="DM117" s="761"/>
      <c r="DN117" s="761"/>
      <c r="DO117" s="761"/>
      <c r="DP117" s="762"/>
      <c r="DQ117" s="763" t="s">
        <v>471</v>
      </c>
      <c r="DR117" s="761"/>
      <c r="DS117" s="761"/>
      <c r="DT117" s="761"/>
      <c r="DU117" s="762"/>
      <c r="DV117" s="805" t="s">
        <v>471</v>
      </c>
      <c r="DW117" s="806"/>
      <c r="DX117" s="806"/>
      <c r="DY117" s="806"/>
      <c r="DZ117" s="807"/>
    </row>
    <row r="118" spans="1:130" s="231" customFormat="1" ht="26.25" customHeight="1" x14ac:dyDescent="0.15">
      <c r="A118" s="876" t="s">
        <v>444</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9" t="s">
        <v>441</v>
      </c>
      <c r="AB118" s="877"/>
      <c r="AC118" s="877"/>
      <c r="AD118" s="877"/>
      <c r="AE118" s="878"/>
      <c r="AF118" s="879" t="s">
        <v>442</v>
      </c>
      <c r="AG118" s="877"/>
      <c r="AH118" s="877"/>
      <c r="AI118" s="877"/>
      <c r="AJ118" s="878"/>
      <c r="AK118" s="879" t="s">
        <v>310</v>
      </c>
      <c r="AL118" s="877"/>
      <c r="AM118" s="877"/>
      <c r="AN118" s="877"/>
      <c r="AO118" s="878"/>
      <c r="AP118" s="880" t="s">
        <v>443</v>
      </c>
      <c r="AQ118" s="881"/>
      <c r="AR118" s="881"/>
      <c r="AS118" s="881"/>
      <c r="AT118" s="882"/>
      <c r="AU118" s="910"/>
      <c r="AV118" s="911"/>
      <c r="AW118" s="911"/>
      <c r="AX118" s="911"/>
      <c r="AY118" s="911"/>
      <c r="AZ118" s="819" t="s">
        <v>474</v>
      </c>
      <c r="BA118" s="820"/>
      <c r="BB118" s="820"/>
      <c r="BC118" s="820"/>
      <c r="BD118" s="820"/>
      <c r="BE118" s="820"/>
      <c r="BF118" s="820"/>
      <c r="BG118" s="820"/>
      <c r="BH118" s="820"/>
      <c r="BI118" s="820"/>
      <c r="BJ118" s="820"/>
      <c r="BK118" s="820"/>
      <c r="BL118" s="820"/>
      <c r="BM118" s="820"/>
      <c r="BN118" s="820"/>
      <c r="BO118" s="820"/>
      <c r="BP118" s="821"/>
      <c r="BQ118" s="860" t="s">
        <v>471</v>
      </c>
      <c r="BR118" s="826"/>
      <c r="BS118" s="826"/>
      <c r="BT118" s="826"/>
      <c r="BU118" s="826"/>
      <c r="BV118" s="826" t="s">
        <v>471</v>
      </c>
      <c r="BW118" s="826"/>
      <c r="BX118" s="826"/>
      <c r="BY118" s="826"/>
      <c r="BZ118" s="826"/>
      <c r="CA118" s="826" t="s">
        <v>471</v>
      </c>
      <c r="CB118" s="826"/>
      <c r="CC118" s="826"/>
      <c r="CD118" s="826"/>
      <c r="CE118" s="826"/>
      <c r="CF118" s="856" t="s">
        <v>472</v>
      </c>
      <c r="CG118" s="857"/>
      <c r="CH118" s="857"/>
      <c r="CI118" s="857"/>
      <c r="CJ118" s="857"/>
      <c r="CK118" s="905"/>
      <c r="CL118" s="802"/>
      <c r="CM118" s="796" t="s">
        <v>475</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60" t="s">
        <v>186</v>
      </c>
      <c r="DH118" s="761"/>
      <c r="DI118" s="761"/>
      <c r="DJ118" s="761"/>
      <c r="DK118" s="762"/>
      <c r="DL118" s="763" t="s">
        <v>186</v>
      </c>
      <c r="DM118" s="761"/>
      <c r="DN118" s="761"/>
      <c r="DO118" s="761"/>
      <c r="DP118" s="762"/>
      <c r="DQ118" s="763" t="s">
        <v>471</v>
      </c>
      <c r="DR118" s="761"/>
      <c r="DS118" s="761"/>
      <c r="DT118" s="761"/>
      <c r="DU118" s="762"/>
      <c r="DV118" s="805" t="s">
        <v>471</v>
      </c>
      <c r="DW118" s="806"/>
      <c r="DX118" s="806"/>
      <c r="DY118" s="806"/>
      <c r="DZ118" s="807"/>
    </row>
    <row r="119" spans="1:130" s="231" customFormat="1" ht="26.25" customHeight="1" x14ac:dyDescent="0.15">
      <c r="A119" s="799" t="s">
        <v>447</v>
      </c>
      <c r="B119" s="800"/>
      <c r="C119" s="841" t="s">
        <v>448</v>
      </c>
      <c r="D119" s="789"/>
      <c r="E119" s="789"/>
      <c r="F119" s="789"/>
      <c r="G119" s="789"/>
      <c r="H119" s="789"/>
      <c r="I119" s="789"/>
      <c r="J119" s="789"/>
      <c r="K119" s="789"/>
      <c r="L119" s="789"/>
      <c r="M119" s="789"/>
      <c r="N119" s="789"/>
      <c r="O119" s="789"/>
      <c r="P119" s="789"/>
      <c r="Q119" s="789"/>
      <c r="R119" s="789"/>
      <c r="S119" s="789"/>
      <c r="T119" s="789"/>
      <c r="U119" s="789"/>
      <c r="V119" s="789"/>
      <c r="W119" s="789"/>
      <c r="X119" s="789"/>
      <c r="Y119" s="789"/>
      <c r="Z119" s="790"/>
      <c r="AA119" s="869" t="s">
        <v>471</v>
      </c>
      <c r="AB119" s="870"/>
      <c r="AC119" s="870"/>
      <c r="AD119" s="870"/>
      <c r="AE119" s="871"/>
      <c r="AF119" s="872" t="s">
        <v>472</v>
      </c>
      <c r="AG119" s="870"/>
      <c r="AH119" s="870"/>
      <c r="AI119" s="870"/>
      <c r="AJ119" s="871"/>
      <c r="AK119" s="872" t="s">
        <v>472</v>
      </c>
      <c r="AL119" s="870"/>
      <c r="AM119" s="870"/>
      <c r="AN119" s="870"/>
      <c r="AO119" s="871"/>
      <c r="AP119" s="873" t="s">
        <v>186</v>
      </c>
      <c r="AQ119" s="874"/>
      <c r="AR119" s="874"/>
      <c r="AS119" s="874"/>
      <c r="AT119" s="875"/>
      <c r="AU119" s="912"/>
      <c r="AV119" s="913"/>
      <c r="AW119" s="913"/>
      <c r="AX119" s="913"/>
      <c r="AY119" s="913"/>
      <c r="AZ119" s="253" t="s">
        <v>189</v>
      </c>
      <c r="BA119" s="253"/>
      <c r="BB119" s="253"/>
      <c r="BC119" s="253"/>
      <c r="BD119" s="253"/>
      <c r="BE119" s="253"/>
      <c r="BF119" s="253"/>
      <c r="BG119" s="253"/>
      <c r="BH119" s="253"/>
      <c r="BI119" s="253"/>
      <c r="BJ119" s="253"/>
      <c r="BK119" s="253"/>
      <c r="BL119" s="253"/>
      <c r="BM119" s="253"/>
      <c r="BN119" s="253"/>
      <c r="BO119" s="858" t="s">
        <v>476</v>
      </c>
      <c r="BP119" s="859"/>
      <c r="BQ119" s="860">
        <v>174159103</v>
      </c>
      <c r="BR119" s="826"/>
      <c r="BS119" s="826"/>
      <c r="BT119" s="826"/>
      <c r="BU119" s="826"/>
      <c r="BV119" s="826">
        <v>174415995</v>
      </c>
      <c r="BW119" s="826"/>
      <c r="BX119" s="826"/>
      <c r="BY119" s="826"/>
      <c r="BZ119" s="826"/>
      <c r="CA119" s="826">
        <v>175045801</v>
      </c>
      <c r="CB119" s="826"/>
      <c r="CC119" s="826"/>
      <c r="CD119" s="826"/>
      <c r="CE119" s="826"/>
      <c r="CF119" s="729"/>
      <c r="CG119" s="730"/>
      <c r="CH119" s="730"/>
      <c r="CI119" s="730"/>
      <c r="CJ119" s="815"/>
      <c r="CK119" s="906"/>
      <c r="CL119" s="804"/>
      <c r="CM119" s="819" t="s">
        <v>477</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744">
        <v>48</v>
      </c>
      <c r="DH119" s="745"/>
      <c r="DI119" s="745"/>
      <c r="DJ119" s="745"/>
      <c r="DK119" s="746"/>
      <c r="DL119" s="747">
        <v>5</v>
      </c>
      <c r="DM119" s="745"/>
      <c r="DN119" s="745"/>
      <c r="DO119" s="745"/>
      <c r="DP119" s="746"/>
      <c r="DQ119" s="747" t="s">
        <v>471</v>
      </c>
      <c r="DR119" s="745"/>
      <c r="DS119" s="745"/>
      <c r="DT119" s="745"/>
      <c r="DU119" s="746"/>
      <c r="DV119" s="829" t="s">
        <v>186</v>
      </c>
      <c r="DW119" s="830"/>
      <c r="DX119" s="830"/>
      <c r="DY119" s="830"/>
      <c r="DZ119" s="831"/>
    </row>
    <row r="120" spans="1:130" s="231" customFormat="1" ht="26.25" customHeight="1" x14ac:dyDescent="0.15">
      <c r="A120" s="801"/>
      <c r="B120" s="802"/>
      <c r="C120" s="796" t="s">
        <v>452</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60">
        <v>168257</v>
      </c>
      <c r="AB120" s="761"/>
      <c r="AC120" s="761"/>
      <c r="AD120" s="761"/>
      <c r="AE120" s="762"/>
      <c r="AF120" s="763">
        <v>147067</v>
      </c>
      <c r="AG120" s="761"/>
      <c r="AH120" s="761"/>
      <c r="AI120" s="761"/>
      <c r="AJ120" s="762"/>
      <c r="AK120" s="763">
        <v>111414</v>
      </c>
      <c r="AL120" s="761"/>
      <c r="AM120" s="761"/>
      <c r="AN120" s="761"/>
      <c r="AO120" s="762"/>
      <c r="AP120" s="805">
        <v>0.2</v>
      </c>
      <c r="AQ120" s="806"/>
      <c r="AR120" s="806"/>
      <c r="AS120" s="806"/>
      <c r="AT120" s="807"/>
      <c r="AU120" s="861" t="s">
        <v>478</v>
      </c>
      <c r="AV120" s="862"/>
      <c r="AW120" s="862"/>
      <c r="AX120" s="862"/>
      <c r="AY120" s="863"/>
      <c r="AZ120" s="841" t="s">
        <v>479</v>
      </c>
      <c r="BA120" s="789"/>
      <c r="BB120" s="789"/>
      <c r="BC120" s="789"/>
      <c r="BD120" s="789"/>
      <c r="BE120" s="789"/>
      <c r="BF120" s="789"/>
      <c r="BG120" s="789"/>
      <c r="BH120" s="789"/>
      <c r="BI120" s="789"/>
      <c r="BJ120" s="789"/>
      <c r="BK120" s="789"/>
      <c r="BL120" s="789"/>
      <c r="BM120" s="789"/>
      <c r="BN120" s="789"/>
      <c r="BO120" s="789"/>
      <c r="BP120" s="790"/>
      <c r="BQ120" s="842">
        <v>15449039</v>
      </c>
      <c r="BR120" s="823"/>
      <c r="BS120" s="823"/>
      <c r="BT120" s="823"/>
      <c r="BU120" s="823"/>
      <c r="BV120" s="823">
        <v>15586726</v>
      </c>
      <c r="BW120" s="823"/>
      <c r="BX120" s="823"/>
      <c r="BY120" s="823"/>
      <c r="BZ120" s="823"/>
      <c r="CA120" s="823">
        <v>18060439</v>
      </c>
      <c r="CB120" s="823"/>
      <c r="CC120" s="823"/>
      <c r="CD120" s="823"/>
      <c r="CE120" s="823"/>
      <c r="CF120" s="847">
        <v>32.299999999999997</v>
      </c>
      <c r="CG120" s="848"/>
      <c r="CH120" s="848"/>
      <c r="CI120" s="848"/>
      <c r="CJ120" s="848"/>
      <c r="CK120" s="849" t="s">
        <v>480</v>
      </c>
      <c r="CL120" s="833"/>
      <c r="CM120" s="833"/>
      <c r="CN120" s="833"/>
      <c r="CO120" s="834"/>
      <c r="CP120" s="853" t="s">
        <v>481</v>
      </c>
      <c r="CQ120" s="854"/>
      <c r="CR120" s="854"/>
      <c r="CS120" s="854"/>
      <c r="CT120" s="854"/>
      <c r="CU120" s="854"/>
      <c r="CV120" s="854"/>
      <c r="CW120" s="854"/>
      <c r="CX120" s="854"/>
      <c r="CY120" s="854"/>
      <c r="CZ120" s="854"/>
      <c r="DA120" s="854"/>
      <c r="DB120" s="854"/>
      <c r="DC120" s="854"/>
      <c r="DD120" s="854"/>
      <c r="DE120" s="854"/>
      <c r="DF120" s="855"/>
      <c r="DG120" s="842">
        <v>18157621</v>
      </c>
      <c r="DH120" s="823"/>
      <c r="DI120" s="823"/>
      <c r="DJ120" s="823"/>
      <c r="DK120" s="823"/>
      <c r="DL120" s="823">
        <v>17587040</v>
      </c>
      <c r="DM120" s="823"/>
      <c r="DN120" s="823"/>
      <c r="DO120" s="823"/>
      <c r="DP120" s="823"/>
      <c r="DQ120" s="823">
        <v>17310384</v>
      </c>
      <c r="DR120" s="823"/>
      <c r="DS120" s="823"/>
      <c r="DT120" s="823"/>
      <c r="DU120" s="823"/>
      <c r="DV120" s="824">
        <v>31</v>
      </c>
      <c r="DW120" s="824"/>
      <c r="DX120" s="824"/>
      <c r="DY120" s="824"/>
      <c r="DZ120" s="825"/>
    </row>
    <row r="121" spans="1:130" s="231" customFormat="1" ht="26.25" customHeight="1" x14ac:dyDescent="0.15">
      <c r="A121" s="801"/>
      <c r="B121" s="802"/>
      <c r="C121" s="844" t="s">
        <v>482</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60" t="s">
        <v>186</v>
      </c>
      <c r="AB121" s="761"/>
      <c r="AC121" s="761"/>
      <c r="AD121" s="761"/>
      <c r="AE121" s="762"/>
      <c r="AF121" s="763" t="s">
        <v>472</v>
      </c>
      <c r="AG121" s="761"/>
      <c r="AH121" s="761"/>
      <c r="AI121" s="761"/>
      <c r="AJ121" s="762"/>
      <c r="AK121" s="763" t="s">
        <v>472</v>
      </c>
      <c r="AL121" s="761"/>
      <c r="AM121" s="761"/>
      <c r="AN121" s="761"/>
      <c r="AO121" s="762"/>
      <c r="AP121" s="805" t="s">
        <v>186</v>
      </c>
      <c r="AQ121" s="806"/>
      <c r="AR121" s="806"/>
      <c r="AS121" s="806"/>
      <c r="AT121" s="807"/>
      <c r="AU121" s="864"/>
      <c r="AV121" s="865"/>
      <c r="AW121" s="865"/>
      <c r="AX121" s="865"/>
      <c r="AY121" s="866"/>
      <c r="AZ121" s="796" t="s">
        <v>483</v>
      </c>
      <c r="BA121" s="733"/>
      <c r="BB121" s="733"/>
      <c r="BC121" s="733"/>
      <c r="BD121" s="733"/>
      <c r="BE121" s="733"/>
      <c r="BF121" s="733"/>
      <c r="BG121" s="733"/>
      <c r="BH121" s="733"/>
      <c r="BI121" s="733"/>
      <c r="BJ121" s="733"/>
      <c r="BK121" s="733"/>
      <c r="BL121" s="733"/>
      <c r="BM121" s="733"/>
      <c r="BN121" s="733"/>
      <c r="BO121" s="733"/>
      <c r="BP121" s="734"/>
      <c r="BQ121" s="797">
        <v>20832798</v>
      </c>
      <c r="BR121" s="798"/>
      <c r="BS121" s="798"/>
      <c r="BT121" s="798"/>
      <c r="BU121" s="798"/>
      <c r="BV121" s="798">
        <v>20399935</v>
      </c>
      <c r="BW121" s="798"/>
      <c r="BX121" s="798"/>
      <c r="BY121" s="798"/>
      <c r="BZ121" s="798"/>
      <c r="CA121" s="798">
        <v>20337942</v>
      </c>
      <c r="CB121" s="798"/>
      <c r="CC121" s="798"/>
      <c r="CD121" s="798"/>
      <c r="CE121" s="798"/>
      <c r="CF121" s="856">
        <v>36.4</v>
      </c>
      <c r="CG121" s="857"/>
      <c r="CH121" s="857"/>
      <c r="CI121" s="857"/>
      <c r="CJ121" s="857"/>
      <c r="CK121" s="850"/>
      <c r="CL121" s="836"/>
      <c r="CM121" s="836"/>
      <c r="CN121" s="836"/>
      <c r="CO121" s="837"/>
      <c r="CP121" s="816" t="s">
        <v>484</v>
      </c>
      <c r="CQ121" s="817"/>
      <c r="CR121" s="817"/>
      <c r="CS121" s="817"/>
      <c r="CT121" s="817"/>
      <c r="CU121" s="817"/>
      <c r="CV121" s="817"/>
      <c r="CW121" s="817"/>
      <c r="CX121" s="817"/>
      <c r="CY121" s="817"/>
      <c r="CZ121" s="817"/>
      <c r="DA121" s="817"/>
      <c r="DB121" s="817"/>
      <c r="DC121" s="817"/>
      <c r="DD121" s="817"/>
      <c r="DE121" s="817"/>
      <c r="DF121" s="818"/>
      <c r="DG121" s="797">
        <v>3045547</v>
      </c>
      <c r="DH121" s="798"/>
      <c r="DI121" s="798"/>
      <c r="DJ121" s="798"/>
      <c r="DK121" s="798"/>
      <c r="DL121" s="798">
        <v>2849738</v>
      </c>
      <c r="DM121" s="798"/>
      <c r="DN121" s="798"/>
      <c r="DO121" s="798"/>
      <c r="DP121" s="798"/>
      <c r="DQ121" s="798">
        <v>2599973</v>
      </c>
      <c r="DR121" s="798"/>
      <c r="DS121" s="798"/>
      <c r="DT121" s="798"/>
      <c r="DU121" s="798"/>
      <c r="DV121" s="775">
        <v>4.7</v>
      </c>
      <c r="DW121" s="775"/>
      <c r="DX121" s="775"/>
      <c r="DY121" s="775"/>
      <c r="DZ121" s="776"/>
    </row>
    <row r="122" spans="1:130" s="231" customFormat="1" ht="26.25" customHeight="1" x14ac:dyDescent="0.15">
      <c r="A122" s="801"/>
      <c r="B122" s="802"/>
      <c r="C122" s="796" t="s">
        <v>462</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60" t="s">
        <v>471</v>
      </c>
      <c r="AB122" s="761"/>
      <c r="AC122" s="761"/>
      <c r="AD122" s="761"/>
      <c r="AE122" s="762"/>
      <c r="AF122" s="763" t="s">
        <v>471</v>
      </c>
      <c r="AG122" s="761"/>
      <c r="AH122" s="761"/>
      <c r="AI122" s="761"/>
      <c r="AJ122" s="762"/>
      <c r="AK122" s="763" t="s">
        <v>186</v>
      </c>
      <c r="AL122" s="761"/>
      <c r="AM122" s="761"/>
      <c r="AN122" s="761"/>
      <c r="AO122" s="762"/>
      <c r="AP122" s="805" t="s">
        <v>472</v>
      </c>
      <c r="AQ122" s="806"/>
      <c r="AR122" s="806"/>
      <c r="AS122" s="806"/>
      <c r="AT122" s="807"/>
      <c r="AU122" s="864"/>
      <c r="AV122" s="865"/>
      <c r="AW122" s="865"/>
      <c r="AX122" s="865"/>
      <c r="AY122" s="866"/>
      <c r="AZ122" s="819" t="s">
        <v>485</v>
      </c>
      <c r="BA122" s="820"/>
      <c r="BB122" s="820"/>
      <c r="BC122" s="820"/>
      <c r="BD122" s="820"/>
      <c r="BE122" s="820"/>
      <c r="BF122" s="820"/>
      <c r="BG122" s="820"/>
      <c r="BH122" s="820"/>
      <c r="BI122" s="820"/>
      <c r="BJ122" s="820"/>
      <c r="BK122" s="820"/>
      <c r="BL122" s="820"/>
      <c r="BM122" s="820"/>
      <c r="BN122" s="820"/>
      <c r="BO122" s="820"/>
      <c r="BP122" s="821"/>
      <c r="BQ122" s="860">
        <v>104948129</v>
      </c>
      <c r="BR122" s="826"/>
      <c r="BS122" s="826"/>
      <c r="BT122" s="826"/>
      <c r="BU122" s="826"/>
      <c r="BV122" s="826">
        <v>104004670</v>
      </c>
      <c r="BW122" s="826"/>
      <c r="BX122" s="826"/>
      <c r="BY122" s="826"/>
      <c r="BZ122" s="826"/>
      <c r="CA122" s="826">
        <v>103393542</v>
      </c>
      <c r="CB122" s="826"/>
      <c r="CC122" s="826"/>
      <c r="CD122" s="826"/>
      <c r="CE122" s="826"/>
      <c r="CF122" s="827">
        <v>185.1</v>
      </c>
      <c r="CG122" s="828"/>
      <c r="CH122" s="828"/>
      <c r="CI122" s="828"/>
      <c r="CJ122" s="828"/>
      <c r="CK122" s="850"/>
      <c r="CL122" s="836"/>
      <c r="CM122" s="836"/>
      <c r="CN122" s="836"/>
      <c r="CO122" s="837"/>
      <c r="CP122" s="816" t="s">
        <v>486</v>
      </c>
      <c r="CQ122" s="817"/>
      <c r="CR122" s="817"/>
      <c r="CS122" s="817"/>
      <c r="CT122" s="817"/>
      <c r="CU122" s="817"/>
      <c r="CV122" s="817"/>
      <c r="CW122" s="817"/>
      <c r="CX122" s="817"/>
      <c r="CY122" s="817"/>
      <c r="CZ122" s="817"/>
      <c r="DA122" s="817"/>
      <c r="DB122" s="817"/>
      <c r="DC122" s="817"/>
      <c r="DD122" s="817"/>
      <c r="DE122" s="817"/>
      <c r="DF122" s="818"/>
      <c r="DG122" s="797">
        <v>2620782</v>
      </c>
      <c r="DH122" s="798"/>
      <c r="DI122" s="798"/>
      <c r="DJ122" s="798"/>
      <c r="DK122" s="798"/>
      <c r="DL122" s="798">
        <v>2395166</v>
      </c>
      <c r="DM122" s="798"/>
      <c r="DN122" s="798"/>
      <c r="DO122" s="798"/>
      <c r="DP122" s="798"/>
      <c r="DQ122" s="798">
        <v>2094826</v>
      </c>
      <c r="DR122" s="798"/>
      <c r="DS122" s="798"/>
      <c r="DT122" s="798"/>
      <c r="DU122" s="798"/>
      <c r="DV122" s="775">
        <v>3.8</v>
      </c>
      <c r="DW122" s="775"/>
      <c r="DX122" s="775"/>
      <c r="DY122" s="775"/>
      <c r="DZ122" s="776"/>
    </row>
    <row r="123" spans="1:130" s="231" customFormat="1" ht="26.25" customHeight="1" x14ac:dyDescent="0.15">
      <c r="A123" s="801"/>
      <c r="B123" s="802"/>
      <c r="C123" s="796" t="s">
        <v>468</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60" t="s">
        <v>471</v>
      </c>
      <c r="AB123" s="761"/>
      <c r="AC123" s="761"/>
      <c r="AD123" s="761"/>
      <c r="AE123" s="762"/>
      <c r="AF123" s="763" t="s">
        <v>471</v>
      </c>
      <c r="AG123" s="761"/>
      <c r="AH123" s="761"/>
      <c r="AI123" s="761"/>
      <c r="AJ123" s="762"/>
      <c r="AK123" s="763" t="s">
        <v>472</v>
      </c>
      <c r="AL123" s="761"/>
      <c r="AM123" s="761"/>
      <c r="AN123" s="761"/>
      <c r="AO123" s="762"/>
      <c r="AP123" s="805" t="s">
        <v>471</v>
      </c>
      <c r="AQ123" s="806"/>
      <c r="AR123" s="806"/>
      <c r="AS123" s="806"/>
      <c r="AT123" s="807"/>
      <c r="AU123" s="867"/>
      <c r="AV123" s="868"/>
      <c r="AW123" s="868"/>
      <c r="AX123" s="868"/>
      <c r="AY123" s="868"/>
      <c r="AZ123" s="253" t="s">
        <v>189</v>
      </c>
      <c r="BA123" s="253"/>
      <c r="BB123" s="253"/>
      <c r="BC123" s="253"/>
      <c r="BD123" s="253"/>
      <c r="BE123" s="253"/>
      <c r="BF123" s="253"/>
      <c r="BG123" s="253"/>
      <c r="BH123" s="253"/>
      <c r="BI123" s="253"/>
      <c r="BJ123" s="253"/>
      <c r="BK123" s="253"/>
      <c r="BL123" s="253"/>
      <c r="BM123" s="253"/>
      <c r="BN123" s="253"/>
      <c r="BO123" s="858" t="s">
        <v>487</v>
      </c>
      <c r="BP123" s="859"/>
      <c r="BQ123" s="813">
        <v>141229966</v>
      </c>
      <c r="BR123" s="814"/>
      <c r="BS123" s="814"/>
      <c r="BT123" s="814"/>
      <c r="BU123" s="814"/>
      <c r="BV123" s="814">
        <v>139991331</v>
      </c>
      <c r="BW123" s="814"/>
      <c r="BX123" s="814"/>
      <c r="BY123" s="814"/>
      <c r="BZ123" s="814"/>
      <c r="CA123" s="814">
        <v>141791923</v>
      </c>
      <c r="CB123" s="814"/>
      <c r="CC123" s="814"/>
      <c r="CD123" s="814"/>
      <c r="CE123" s="814"/>
      <c r="CF123" s="729"/>
      <c r="CG123" s="730"/>
      <c r="CH123" s="730"/>
      <c r="CI123" s="730"/>
      <c r="CJ123" s="815"/>
      <c r="CK123" s="850"/>
      <c r="CL123" s="836"/>
      <c r="CM123" s="836"/>
      <c r="CN123" s="836"/>
      <c r="CO123" s="837"/>
      <c r="CP123" s="816" t="s">
        <v>488</v>
      </c>
      <c r="CQ123" s="817"/>
      <c r="CR123" s="817"/>
      <c r="CS123" s="817"/>
      <c r="CT123" s="817"/>
      <c r="CU123" s="817"/>
      <c r="CV123" s="817"/>
      <c r="CW123" s="817"/>
      <c r="CX123" s="817"/>
      <c r="CY123" s="817"/>
      <c r="CZ123" s="817"/>
      <c r="DA123" s="817"/>
      <c r="DB123" s="817"/>
      <c r="DC123" s="817"/>
      <c r="DD123" s="817"/>
      <c r="DE123" s="817"/>
      <c r="DF123" s="818"/>
      <c r="DG123" s="760">
        <v>2293001</v>
      </c>
      <c r="DH123" s="761"/>
      <c r="DI123" s="761"/>
      <c r="DJ123" s="761"/>
      <c r="DK123" s="762"/>
      <c r="DL123" s="763">
        <v>1931164</v>
      </c>
      <c r="DM123" s="761"/>
      <c r="DN123" s="761"/>
      <c r="DO123" s="761"/>
      <c r="DP123" s="762"/>
      <c r="DQ123" s="763">
        <v>1586977</v>
      </c>
      <c r="DR123" s="761"/>
      <c r="DS123" s="761"/>
      <c r="DT123" s="761"/>
      <c r="DU123" s="762"/>
      <c r="DV123" s="805">
        <v>2.8</v>
      </c>
      <c r="DW123" s="806"/>
      <c r="DX123" s="806"/>
      <c r="DY123" s="806"/>
      <c r="DZ123" s="807"/>
    </row>
    <row r="124" spans="1:130" s="231" customFormat="1" ht="26.25" customHeight="1" thickBot="1" x14ac:dyDescent="0.2">
      <c r="A124" s="801"/>
      <c r="B124" s="802"/>
      <c r="C124" s="796" t="s">
        <v>473</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60" t="s">
        <v>471</v>
      </c>
      <c r="AB124" s="761"/>
      <c r="AC124" s="761"/>
      <c r="AD124" s="761"/>
      <c r="AE124" s="762"/>
      <c r="AF124" s="763" t="s">
        <v>186</v>
      </c>
      <c r="AG124" s="761"/>
      <c r="AH124" s="761"/>
      <c r="AI124" s="761"/>
      <c r="AJ124" s="762"/>
      <c r="AK124" s="763" t="s">
        <v>472</v>
      </c>
      <c r="AL124" s="761"/>
      <c r="AM124" s="761"/>
      <c r="AN124" s="761"/>
      <c r="AO124" s="762"/>
      <c r="AP124" s="805" t="s">
        <v>472</v>
      </c>
      <c r="AQ124" s="806"/>
      <c r="AR124" s="806"/>
      <c r="AS124" s="806"/>
      <c r="AT124" s="807"/>
      <c r="AU124" s="808" t="s">
        <v>489</v>
      </c>
      <c r="AV124" s="809"/>
      <c r="AW124" s="809"/>
      <c r="AX124" s="809"/>
      <c r="AY124" s="809"/>
      <c r="AZ124" s="809"/>
      <c r="BA124" s="809"/>
      <c r="BB124" s="809"/>
      <c r="BC124" s="809"/>
      <c r="BD124" s="809"/>
      <c r="BE124" s="809"/>
      <c r="BF124" s="809"/>
      <c r="BG124" s="809"/>
      <c r="BH124" s="809"/>
      <c r="BI124" s="809"/>
      <c r="BJ124" s="809"/>
      <c r="BK124" s="809"/>
      <c r="BL124" s="809"/>
      <c r="BM124" s="809"/>
      <c r="BN124" s="809"/>
      <c r="BO124" s="809"/>
      <c r="BP124" s="810"/>
      <c r="BQ124" s="811">
        <v>60.6</v>
      </c>
      <c r="BR124" s="812"/>
      <c r="BS124" s="812"/>
      <c r="BT124" s="812"/>
      <c r="BU124" s="812"/>
      <c r="BV124" s="812">
        <v>63</v>
      </c>
      <c r="BW124" s="812"/>
      <c r="BX124" s="812"/>
      <c r="BY124" s="812"/>
      <c r="BZ124" s="812"/>
      <c r="CA124" s="812">
        <v>59.5</v>
      </c>
      <c r="CB124" s="812"/>
      <c r="CC124" s="812"/>
      <c r="CD124" s="812"/>
      <c r="CE124" s="812"/>
      <c r="CF124" s="707"/>
      <c r="CG124" s="708"/>
      <c r="CH124" s="708"/>
      <c r="CI124" s="708"/>
      <c r="CJ124" s="843"/>
      <c r="CK124" s="851"/>
      <c r="CL124" s="851"/>
      <c r="CM124" s="851"/>
      <c r="CN124" s="851"/>
      <c r="CO124" s="852"/>
      <c r="CP124" s="816" t="s">
        <v>490</v>
      </c>
      <c r="CQ124" s="817"/>
      <c r="CR124" s="817"/>
      <c r="CS124" s="817"/>
      <c r="CT124" s="817"/>
      <c r="CU124" s="817"/>
      <c r="CV124" s="817"/>
      <c r="CW124" s="817"/>
      <c r="CX124" s="817"/>
      <c r="CY124" s="817"/>
      <c r="CZ124" s="817"/>
      <c r="DA124" s="817"/>
      <c r="DB124" s="817"/>
      <c r="DC124" s="817"/>
      <c r="DD124" s="817"/>
      <c r="DE124" s="817"/>
      <c r="DF124" s="818"/>
      <c r="DG124" s="744">
        <v>89495</v>
      </c>
      <c r="DH124" s="745"/>
      <c r="DI124" s="745"/>
      <c r="DJ124" s="745"/>
      <c r="DK124" s="746"/>
      <c r="DL124" s="747">
        <v>95275</v>
      </c>
      <c r="DM124" s="745"/>
      <c r="DN124" s="745"/>
      <c r="DO124" s="745"/>
      <c r="DP124" s="746"/>
      <c r="DQ124" s="747">
        <v>576820</v>
      </c>
      <c r="DR124" s="745"/>
      <c r="DS124" s="745"/>
      <c r="DT124" s="745"/>
      <c r="DU124" s="746"/>
      <c r="DV124" s="829">
        <v>1</v>
      </c>
      <c r="DW124" s="830"/>
      <c r="DX124" s="830"/>
      <c r="DY124" s="830"/>
      <c r="DZ124" s="831"/>
    </row>
    <row r="125" spans="1:130" s="231" customFormat="1" ht="26.25" customHeight="1" x14ac:dyDescent="0.15">
      <c r="A125" s="801"/>
      <c r="B125" s="802"/>
      <c r="C125" s="796" t="s">
        <v>475</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60" t="s">
        <v>471</v>
      </c>
      <c r="AB125" s="761"/>
      <c r="AC125" s="761"/>
      <c r="AD125" s="761"/>
      <c r="AE125" s="762"/>
      <c r="AF125" s="763" t="s">
        <v>471</v>
      </c>
      <c r="AG125" s="761"/>
      <c r="AH125" s="761"/>
      <c r="AI125" s="761"/>
      <c r="AJ125" s="762"/>
      <c r="AK125" s="763" t="s">
        <v>471</v>
      </c>
      <c r="AL125" s="761"/>
      <c r="AM125" s="761"/>
      <c r="AN125" s="761"/>
      <c r="AO125" s="762"/>
      <c r="AP125" s="805" t="s">
        <v>472</v>
      </c>
      <c r="AQ125" s="806"/>
      <c r="AR125" s="806"/>
      <c r="AS125" s="806"/>
      <c r="AT125" s="80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32" t="s">
        <v>491</v>
      </c>
      <c r="CL125" s="833"/>
      <c r="CM125" s="833"/>
      <c r="CN125" s="833"/>
      <c r="CO125" s="834"/>
      <c r="CP125" s="841" t="s">
        <v>492</v>
      </c>
      <c r="CQ125" s="789"/>
      <c r="CR125" s="789"/>
      <c r="CS125" s="789"/>
      <c r="CT125" s="789"/>
      <c r="CU125" s="789"/>
      <c r="CV125" s="789"/>
      <c r="CW125" s="789"/>
      <c r="CX125" s="789"/>
      <c r="CY125" s="789"/>
      <c r="CZ125" s="789"/>
      <c r="DA125" s="789"/>
      <c r="DB125" s="789"/>
      <c r="DC125" s="789"/>
      <c r="DD125" s="789"/>
      <c r="DE125" s="789"/>
      <c r="DF125" s="790"/>
      <c r="DG125" s="842" t="s">
        <v>472</v>
      </c>
      <c r="DH125" s="823"/>
      <c r="DI125" s="823"/>
      <c r="DJ125" s="823"/>
      <c r="DK125" s="823"/>
      <c r="DL125" s="823" t="s">
        <v>472</v>
      </c>
      <c r="DM125" s="823"/>
      <c r="DN125" s="823"/>
      <c r="DO125" s="823"/>
      <c r="DP125" s="823"/>
      <c r="DQ125" s="823" t="s">
        <v>471</v>
      </c>
      <c r="DR125" s="823"/>
      <c r="DS125" s="823"/>
      <c r="DT125" s="823"/>
      <c r="DU125" s="823"/>
      <c r="DV125" s="824" t="s">
        <v>186</v>
      </c>
      <c r="DW125" s="824"/>
      <c r="DX125" s="824"/>
      <c r="DY125" s="824"/>
      <c r="DZ125" s="825"/>
    </row>
    <row r="126" spans="1:130" s="231" customFormat="1" ht="26.25" customHeight="1" thickBot="1" x14ac:dyDescent="0.2">
      <c r="A126" s="801"/>
      <c r="B126" s="802"/>
      <c r="C126" s="796" t="s">
        <v>477</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60" t="s">
        <v>472</v>
      </c>
      <c r="AB126" s="761"/>
      <c r="AC126" s="761"/>
      <c r="AD126" s="761"/>
      <c r="AE126" s="762"/>
      <c r="AF126" s="763" t="s">
        <v>186</v>
      </c>
      <c r="AG126" s="761"/>
      <c r="AH126" s="761"/>
      <c r="AI126" s="761"/>
      <c r="AJ126" s="762"/>
      <c r="AK126" s="763" t="s">
        <v>472</v>
      </c>
      <c r="AL126" s="761"/>
      <c r="AM126" s="761"/>
      <c r="AN126" s="761"/>
      <c r="AO126" s="762"/>
      <c r="AP126" s="805" t="s">
        <v>186</v>
      </c>
      <c r="AQ126" s="806"/>
      <c r="AR126" s="806"/>
      <c r="AS126" s="806"/>
      <c r="AT126" s="807"/>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35"/>
      <c r="CL126" s="836"/>
      <c r="CM126" s="836"/>
      <c r="CN126" s="836"/>
      <c r="CO126" s="837"/>
      <c r="CP126" s="796" t="s">
        <v>493</v>
      </c>
      <c r="CQ126" s="733"/>
      <c r="CR126" s="733"/>
      <c r="CS126" s="733"/>
      <c r="CT126" s="733"/>
      <c r="CU126" s="733"/>
      <c r="CV126" s="733"/>
      <c r="CW126" s="733"/>
      <c r="CX126" s="733"/>
      <c r="CY126" s="733"/>
      <c r="CZ126" s="733"/>
      <c r="DA126" s="733"/>
      <c r="DB126" s="733"/>
      <c r="DC126" s="733"/>
      <c r="DD126" s="733"/>
      <c r="DE126" s="733"/>
      <c r="DF126" s="734"/>
      <c r="DG126" s="797" t="s">
        <v>494</v>
      </c>
      <c r="DH126" s="798"/>
      <c r="DI126" s="798"/>
      <c r="DJ126" s="798"/>
      <c r="DK126" s="798"/>
      <c r="DL126" s="798" t="s">
        <v>186</v>
      </c>
      <c r="DM126" s="798"/>
      <c r="DN126" s="798"/>
      <c r="DO126" s="798"/>
      <c r="DP126" s="798"/>
      <c r="DQ126" s="798" t="s">
        <v>471</v>
      </c>
      <c r="DR126" s="798"/>
      <c r="DS126" s="798"/>
      <c r="DT126" s="798"/>
      <c r="DU126" s="798"/>
      <c r="DV126" s="775" t="s">
        <v>471</v>
      </c>
      <c r="DW126" s="775"/>
      <c r="DX126" s="775"/>
      <c r="DY126" s="775"/>
      <c r="DZ126" s="776"/>
    </row>
    <row r="127" spans="1:130" s="231" customFormat="1" ht="26.25" customHeight="1" x14ac:dyDescent="0.15">
      <c r="A127" s="803"/>
      <c r="B127" s="804"/>
      <c r="C127" s="819" t="s">
        <v>495</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60" t="s">
        <v>471</v>
      </c>
      <c r="AB127" s="761"/>
      <c r="AC127" s="761"/>
      <c r="AD127" s="761"/>
      <c r="AE127" s="762"/>
      <c r="AF127" s="763" t="s">
        <v>186</v>
      </c>
      <c r="AG127" s="761"/>
      <c r="AH127" s="761"/>
      <c r="AI127" s="761"/>
      <c r="AJ127" s="762"/>
      <c r="AK127" s="763" t="s">
        <v>186</v>
      </c>
      <c r="AL127" s="761"/>
      <c r="AM127" s="761"/>
      <c r="AN127" s="761"/>
      <c r="AO127" s="762"/>
      <c r="AP127" s="805" t="s">
        <v>471</v>
      </c>
      <c r="AQ127" s="806"/>
      <c r="AR127" s="806"/>
      <c r="AS127" s="806"/>
      <c r="AT127" s="807"/>
      <c r="AU127" s="234"/>
      <c r="AV127" s="234"/>
      <c r="AW127" s="234"/>
      <c r="AX127" s="822" t="s">
        <v>496</v>
      </c>
      <c r="AY127" s="793"/>
      <c r="AZ127" s="793"/>
      <c r="BA127" s="793"/>
      <c r="BB127" s="793"/>
      <c r="BC127" s="793"/>
      <c r="BD127" s="793"/>
      <c r="BE127" s="794"/>
      <c r="BF127" s="792" t="s">
        <v>497</v>
      </c>
      <c r="BG127" s="793"/>
      <c r="BH127" s="793"/>
      <c r="BI127" s="793"/>
      <c r="BJ127" s="793"/>
      <c r="BK127" s="793"/>
      <c r="BL127" s="794"/>
      <c r="BM127" s="792" t="s">
        <v>498</v>
      </c>
      <c r="BN127" s="793"/>
      <c r="BO127" s="793"/>
      <c r="BP127" s="793"/>
      <c r="BQ127" s="793"/>
      <c r="BR127" s="793"/>
      <c r="BS127" s="794"/>
      <c r="BT127" s="792" t="s">
        <v>499</v>
      </c>
      <c r="BU127" s="793"/>
      <c r="BV127" s="793"/>
      <c r="BW127" s="793"/>
      <c r="BX127" s="793"/>
      <c r="BY127" s="793"/>
      <c r="BZ127" s="795"/>
      <c r="CA127" s="234"/>
      <c r="CB127" s="234"/>
      <c r="CC127" s="234"/>
      <c r="CD127" s="257"/>
      <c r="CE127" s="257"/>
      <c r="CF127" s="257"/>
      <c r="CG127" s="234"/>
      <c r="CH127" s="234"/>
      <c r="CI127" s="234"/>
      <c r="CJ127" s="256"/>
      <c r="CK127" s="835"/>
      <c r="CL127" s="836"/>
      <c r="CM127" s="836"/>
      <c r="CN127" s="836"/>
      <c r="CO127" s="837"/>
      <c r="CP127" s="796" t="s">
        <v>500</v>
      </c>
      <c r="CQ127" s="733"/>
      <c r="CR127" s="733"/>
      <c r="CS127" s="733"/>
      <c r="CT127" s="733"/>
      <c r="CU127" s="733"/>
      <c r="CV127" s="733"/>
      <c r="CW127" s="733"/>
      <c r="CX127" s="733"/>
      <c r="CY127" s="733"/>
      <c r="CZ127" s="733"/>
      <c r="DA127" s="733"/>
      <c r="DB127" s="733"/>
      <c r="DC127" s="733"/>
      <c r="DD127" s="733"/>
      <c r="DE127" s="733"/>
      <c r="DF127" s="734"/>
      <c r="DG127" s="797" t="s">
        <v>472</v>
      </c>
      <c r="DH127" s="798"/>
      <c r="DI127" s="798"/>
      <c r="DJ127" s="798"/>
      <c r="DK127" s="798"/>
      <c r="DL127" s="798" t="s">
        <v>186</v>
      </c>
      <c r="DM127" s="798"/>
      <c r="DN127" s="798"/>
      <c r="DO127" s="798"/>
      <c r="DP127" s="798"/>
      <c r="DQ127" s="798" t="s">
        <v>471</v>
      </c>
      <c r="DR127" s="798"/>
      <c r="DS127" s="798"/>
      <c r="DT127" s="798"/>
      <c r="DU127" s="798"/>
      <c r="DV127" s="775" t="s">
        <v>186</v>
      </c>
      <c r="DW127" s="775"/>
      <c r="DX127" s="775"/>
      <c r="DY127" s="775"/>
      <c r="DZ127" s="776"/>
    </row>
    <row r="128" spans="1:130" s="231" customFormat="1" ht="26.25" customHeight="1" thickBot="1" x14ac:dyDescent="0.2">
      <c r="A128" s="777" t="s">
        <v>501</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502</v>
      </c>
      <c r="X128" s="779"/>
      <c r="Y128" s="779"/>
      <c r="Z128" s="780"/>
      <c r="AA128" s="781">
        <v>1757223</v>
      </c>
      <c r="AB128" s="782"/>
      <c r="AC128" s="782"/>
      <c r="AD128" s="782"/>
      <c r="AE128" s="783"/>
      <c r="AF128" s="784">
        <v>1723798</v>
      </c>
      <c r="AG128" s="782"/>
      <c r="AH128" s="782"/>
      <c r="AI128" s="782"/>
      <c r="AJ128" s="783"/>
      <c r="AK128" s="784">
        <v>1677234</v>
      </c>
      <c r="AL128" s="782"/>
      <c r="AM128" s="782"/>
      <c r="AN128" s="782"/>
      <c r="AO128" s="783"/>
      <c r="AP128" s="785"/>
      <c r="AQ128" s="786"/>
      <c r="AR128" s="786"/>
      <c r="AS128" s="786"/>
      <c r="AT128" s="787"/>
      <c r="AU128" s="234"/>
      <c r="AV128" s="234"/>
      <c r="AW128" s="234"/>
      <c r="AX128" s="788" t="s">
        <v>503</v>
      </c>
      <c r="AY128" s="789"/>
      <c r="AZ128" s="789"/>
      <c r="BA128" s="789"/>
      <c r="BB128" s="789"/>
      <c r="BC128" s="789"/>
      <c r="BD128" s="789"/>
      <c r="BE128" s="790"/>
      <c r="BF128" s="767" t="s">
        <v>471</v>
      </c>
      <c r="BG128" s="768"/>
      <c r="BH128" s="768"/>
      <c r="BI128" s="768"/>
      <c r="BJ128" s="768"/>
      <c r="BK128" s="768"/>
      <c r="BL128" s="791"/>
      <c r="BM128" s="767">
        <v>11.25</v>
      </c>
      <c r="BN128" s="768"/>
      <c r="BO128" s="768"/>
      <c r="BP128" s="768"/>
      <c r="BQ128" s="768"/>
      <c r="BR128" s="768"/>
      <c r="BS128" s="791"/>
      <c r="BT128" s="767">
        <v>20</v>
      </c>
      <c r="BU128" s="768"/>
      <c r="BV128" s="768"/>
      <c r="BW128" s="768"/>
      <c r="BX128" s="768"/>
      <c r="BY128" s="768"/>
      <c r="BZ128" s="769"/>
      <c r="CA128" s="257"/>
      <c r="CB128" s="257"/>
      <c r="CC128" s="257"/>
      <c r="CD128" s="257"/>
      <c r="CE128" s="257"/>
      <c r="CF128" s="257"/>
      <c r="CG128" s="234"/>
      <c r="CH128" s="234"/>
      <c r="CI128" s="234"/>
      <c r="CJ128" s="256"/>
      <c r="CK128" s="838"/>
      <c r="CL128" s="839"/>
      <c r="CM128" s="839"/>
      <c r="CN128" s="839"/>
      <c r="CO128" s="840"/>
      <c r="CP128" s="770" t="s">
        <v>504</v>
      </c>
      <c r="CQ128" s="711"/>
      <c r="CR128" s="711"/>
      <c r="CS128" s="711"/>
      <c r="CT128" s="711"/>
      <c r="CU128" s="711"/>
      <c r="CV128" s="711"/>
      <c r="CW128" s="711"/>
      <c r="CX128" s="711"/>
      <c r="CY128" s="711"/>
      <c r="CZ128" s="711"/>
      <c r="DA128" s="711"/>
      <c r="DB128" s="711"/>
      <c r="DC128" s="711"/>
      <c r="DD128" s="711"/>
      <c r="DE128" s="711"/>
      <c r="DF128" s="712"/>
      <c r="DG128" s="771" t="s">
        <v>471</v>
      </c>
      <c r="DH128" s="772"/>
      <c r="DI128" s="772"/>
      <c r="DJ128" s="772"/>
      <c r="DK128" s="772"/>
      <c r="DL128" s="772" t="s">
        <v>471</v>
      </c>
      <c r="DM128" s="772"/>
      <c r="DN128" s="772"/>
      <c r="DO128" s="772"/>
      <c r="DP128" s="772"/>
      <c r="DQ128" s="772" t="s">
        <v>471</v>
      </c>
      <c r="DR128" s="772"/>
      <c r="DS128" s="772"/>
      <c r="DT128" s="772"/>
      <c r="DU128" s="772"/>
      <c r="DV128" s="773" t="s">
        <v>186</v>
      </c>
      <c r="DW128" s="773"/>
      <c r="DX128" s="773"/>
      <c r="DY128" s="773"/>
      <c r="DZ128" s="774"/>
    </row>
    <row r="129" spans="1:131" s="231" customFormat="1" ht="26.25" customHeight="1" x14ac:dyDescent="0.15">
      <c r="A129" s="755" t="s">
        <v>108</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505</v>
      </c>
      <c r="X129" s="758"/>
      <c r="Y129" s="758"/>
      <c r="Z129" s="759"/>
      <c r="AA129" s="760">
        <v>63911655</v>
      </c>
      <c r="AB129" s="761"/>
      <c r="AC129" s="761"/>
      <c r="AD129" s="761"/>
      <c r="AE129" s="762"/>
      <c r="AF129" s="763">
        <v>63970173</v>
      </c>
      <c r="AG129" s="761"/>
      <c r="AH129" s="761"/>
      <c r="AI129" s="761"/>
      <c r="AJ129" s="762"/>
      <c r="AK129" s="763">
        <v>65017346</v>
      </c>
      <c r="AL129" s="761"/>
      <c r="AM129" s="761"/>
      <c r="AN129" s="761"/>
      <c r="AO129" s="762"/>
      <c r="AP129" s="764"/>
      <c r="AQ129" s="765"/>
      <c r="AR129" s="765"/>
      <c r="AS129" s="765"/>
      <c r="AT129" s="766"/>
      <c r="AU129" s="235"/>
      <c r="AV129" s="235"/>
      <c r="AW129" s="235"/>
      <c r="AX129" s="732" t="s">
        <v>506</v>
      </c>
      <c r="AY129" s="733"/>
      <c r="AZ129" s="733"/>
      <c r="BA129" s="733"/>
      <c r="BB129" s="733"/>
      <c r="BC129" s="733"/>
      <c r="BD129" s="733"/>
      <c r="BE129" s="734"/>
      <c r="BF129" s="751" t="s">
        <v>494</v>
      </c>
      <c r="BG129" s="752"/>
      <c r="BH129" s="752"/>
      <c r="BI129" s="752"/>
      <c r="BJ129" s="752"/>
      <c r="BK129" s="752"/>
      <c r="BL129" s="753"/>
      <c r="BM129" s="751">
        <v>16.25</v>
      </c>
      <c r="BN129" s="752"/>
      <c r="BO129" s="752"/>
      <c r="BP129" s="752"/>
      <c r="BQ129" s="752"/>
      <c r="BR129" s="752"/>
      <c r="BS129" s="753"/>
      <c r="BT129" s="751">
        <v>30</v>
      </c>
      <c r="BU129" s="752"/>
      <c r="BV129" s="752"/>
      <c r="BW129" s="752"/>
      <c r="BX129" s="752"/>
      <c r="BY129" s="752"/>
      <c r="BZ129" s="75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55" t="s">
        <v>507</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508</v>
      </c>
      <c r="X130" s="758"/>
      <c r="Y130" s="758"/>
      <c r="Z130" s="759"/>
      <c r="AA130" s="760">
        <v>9648582</v>
      </c>
      <c r="AB130" s="761"/>
      <c r="AC130" s="761"/>
      <c r="AD130" s="761"/>
      <c r="AE130" s="762"/>
      <c r="AF130" s="763">
        <v>9344590</v>
      </c>
      <c r="AG130" s="761"/>
      <c r="AH130" s="761"/>
      <c r="AI130" s="761"/>
      <c r="AJ130" s="762"/>
      <c r="AK130" s="763">
        <v>9164942</v>
      </c>
      <c r="AL130" s="761"/>
      <c r="AM130" s="761"/>
      <c r="AN130" s="761"/>
      <c r="AO130" s="762"/>
      <c r="AP130" s="764"/>
      <c r="AQ130" s="765"/>
      <c r="AR130" s="765"/>
      <c r="AS130" s="765"/>
      <c r="AT130" s="766"/>
      <c r="AU130" s="235"/>
      <c r="AV130" s="235"/>
      <c r="AW130" s="235"/>
      <c r="AX130" s="732" t="s">
        <v>509</v>
      </c>
      <c r="AY130" s="733"/>
      <c r="AZ130" s="733"/>
      <c r="BA130" s="733"/>
      <c r="BB130" s="733"/>
      <c r="BC130" s="733"/>
      <c r="BD130" s="733"/>
      <c r="BE130" s="734"/>
      <c r="BF130" s="735">
        <v>9.6999999999999993</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510</v>
      </c>
      <c r="X131" s="742"/>
      <c r="Y131" s="742"/>
      <c r="Z131" s="743"/>
      <c r="AA131" s="744">
        <v>54263073</v>
      </c>
      <c r="AB131" s="745"/>
      <c r="AC131" s="745"/>
      <c r="AD131" s="745"/>
      <c r="AE131" s="746"/>
      <c r="AF131" s="747">
        <v>54625583</v>
      </c>
      <c r="AG131" s="745"/>
      <c r="AH131" s="745"/>
      <c r="AI131" s="745"/>
      <c r="AJ131" s="746"/>
      <c r="AK131" s="747">
        <v>55852404</v>
      </c>
      <c r="AL131" s="745"/>
      <c r="AM131" s="745"/>
      <c r="AN131" s="745"/>
      <c r="AO131" s="746"/>
      <c r="AP131" s="748"/>
      <c r="AQ131" s="749"/>
      <c r="AR131" s="749"/>
      <c r="AS131" s="749"/>
      <c r="AT131" s="750"/>
      <c r="AU131" s="235"/>
      <c r="AV131" s="235"/>
      <c r="AW131" s="235"/>
      <c r="AX131" s="710" t="s">
        <v>511</v>
      </c>
      <c r="AY131" s="711"/>
      <c r="AZ131" s="711"/>
      <c r="BA131" s="711"/>
      <c r="BB131" s="711"/>
      <c r="BC131" s="711"/>
      <c r="BD131" s="711"/>
      <c r="BE131" s="712"/>
      <c r="BF131" s="713">
        <v>59.5</v>
      </c>
      <c r="BG131" s="714"/>
      <c r="BH131" s="714"/>
      <c r="BI131" s="714"/>
      <c r="BJ131" s="714"/>
      <c r="BK131" s="714"/>
      <c r="BL131" s="715"/>
      <c r="BM131" s="713">
        <v>350</v>
      </c>
      <c r="BN131" s="714"/>
      <c r="BO131" s="714"/>
      <c r="BP131" s="714"/>
      <c r="BQ131" s="714"/>
      <c r="BR131" s="714"/>
      <c r="BS131" s="715"/>
      <c r="BT131" s="716"/>
      <c r="BU131" s="717"/>
      <c r="BV131" s="717"/>
      <c r="BW131" s="717"/>
      <c r="BX131" s="717"/>
      <c r="BY131" s="717"/>
      <c r="BZ131" s="71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19" t="s">
        <v>512</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513</v>
      </c>
      <c r="W132" s="723"/>
      <c r="X132" s="723"/>
      <c r="Y132" s="723"/>
      <c r="Z132" s="724"/>
      <c r="AA132" s="725">
        <v>9.506619723</v>
      </c>
      <c r="AB132" s="726"/>
      <c r="AC132" s="726"/>
      <c r="AD132" s="726"/>
      <c r="AE132" s="727"/>
      <c r="AF132" s="728">
        <v>9.8745536299999994</v>
      </c>
      <c r="AG132" s="726"/>
      <c r="AH132" s="726"/>
      <c r="AI132" s="726"/>
      <c r="AJ132" s="727"/>
      <c r="AK132" s="728">
        <v>9.9059442450000006</v>
      </c>
      <c r="AL132" s="726"/>
      <c r="AM132" s="726"/>
      <c r="AN132" s="726"/>
      <c r="AO132" s="727"/>
      <c r="AP132" s="729"/>
      <c r="AQ132" s="730"/>
      <c r="AR132" s="730"/>
      <c r="AS132" s="730"/>
      <c r="AT132" s="731"/>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514</v>
      </c>
      <c r="W133" s="702"/>
      <c r="X133" s="702"/>
      <c r="Y133" s="702"/>
      <c r="Z133" s="703"/>
      <c r="AA133" s="704">
        <v>9.3000000000000007</v>
      </c>
      <c r="AB133" s="705"/>
      <c r="AC133" s="705"/>
      <c r="AD133" s="705"/>
      <c r="AE133" s="706"/>
      <c r="AF133" s="704">
        <v>9.5</v>
      </c>
      <c r="AG133" s="705"/>
      <c r="AH133" s="705"/>
      <c r="AI133" s="705"/>
      <c r="AJ133" s="706"/>
      <c r="AK133" s="704">
        <v>9.6999999999999993</v>
      </c>
      <c r="AL133" s="705"/>
      <c r="AM133" s="705"/>
      <c r="AN133" s="705"/>
      <c r="AO133" s="706"/>
      <c r="AP133" s="707"/>
      <c r="AQ133" s="708"/>
      <c r="AR133" s="708"/>
      <c r="AS133" s="708"/>
      <c r="AT133" s="70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JTeK76rzVEa7GlNfFE5BvDTxuHaPc1V8gkZR58ddlJHiTKLF1Oin2ucDcwgatnNX+GiEZTRbsSKY9ovRNxmWQ==" saltValue="E0YB6/IJ2kZcUSmMZlxL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515</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A3zU4i/Zrtm6NiaG7QpLcE1b39tEQRM6cYAPgUUJrkmISLexzyTkxui7g5oOPoTG4QfAKZwQ4WAlcOm5EsMTdQ==" saltValue="y0FmmMhXs0bAFSMhnlDF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ZB//7o3UOwTHiTiwGXmBs84/raF3IEjp6CM1+b145MlmKgDAd2Hfug7m3B2thPCkvhsU9UChcxNFTbgvocZhA==" saltValue="COSpTDgUoStyVFnU7DcM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517</v>
      </c>
      <c r="AL6" s="268"/>
      <c r="AM6" s="268"/>
      <c r="AN6" s="268"/>
    </row>
    <row r="7" spans="1:46" ht="13.5" customHeight="1" x14ac:dyDescent="0.15">
      <c r="A7" s="267"/>
      <c r="AK7" s="270"/>
      <c r="AL7" s="271"/>
      <c r="AM7" s="271"/>
      <c r="AN7" s="272"/>
      <c r="AO7" s="1116" t="s">
        <v>518</v>
      </c>
      <c r="AP7" s="273"/>
      <c r="AQ7" s="274" t="s">
        <v>519</v>
      </c>
      <c r="AR7" s="275"/>
    </row>
    <row r="8" spans="1:46" x14ac:dyDescent="0.15">
      <c r="A8" s="267"/>
      <c r="AK8" s="276"/>
      <c r="AL8" s="277"/>
      <c r="AM8" s="277"/>
      <c r="AN8" s="278"/>
      <c r="AO8" s="1117"/>
      <c r="AP8" s="279" t="s">
        <v>520</v>
      </c>
      <c r="AQ8" s="280" t="s">
        <v>521</v>
      </c>
      <c r="AR8" s="281" t="s">
        <v>522</v>
      </c>
    </row>
    <row r="9" spans="1:46" x14ac:dyDescent="0.15">
      <c r="A9" s="267"/>
      <c r="AK9" s="1107" t="s">
        <v>523</v>
      </c>
      <c r="AL9" s="1108"/>
      <c r="AM9" s="1108"/>
      <c r="AN9" s="1109"/>
      <c r="AO9" s="282">
        <v>15735650</v>
      </c>
      <c r="AP9" s="282">
        <v>54862</v>
      </c>
      <c r="AQ9" s="283">
        <v>62265</v>
      </c>
      <c r="AR9" s="284">
        <v>-11.9</v>
      </c>
    </row>
    <row r="10" spans="1:46" ht="13.5" customHeight="1" x14ac:dyDescent="0.15">
      <c r="A10" s="267"/>
      <c r="AK10" s="1107" t="s">
        <v>524</v>
      </c>
      <c r="AL10" s="1108"/>
      <c r="AM10" s="1108"/>
      <c r="AN10" s="1109"/>
      <c r="AO10" s="285">
        <v>2811218</v>
      </c>
      <c r="AP10" s="285">
        <v>9801</v>
      </c>
      <c r="AQ10" s="286">
        <v>1645</v>
      </c>
      <c r="AR10" s="287">
        <v>495.8</v>
      </c>
    </row>
    <row r="11" spans="1:46" ht="13.5" customHeight="1" x14ac:dyDescent="0.15">
      <c r="A11" s="267"/>
      <c r="AK11" s="1107" t="s">
        <v>525</v>
      </c>
      <c r="AL11" s="1108"/>
      <c r="AM11" s="1108"/>
      <c r="AN11" s="1109"/>
      <c r="AO11" s="285">
        <v>87458</v>
      </c>
      <c r="AP11" s="285">
        <v>305</v>
      </c>
      <c r="AQ11" s="286">
        <v>688</v>
      </c>
      <c r="AR11" s="287">
        <v>-55.7</v>
      </c>
    </row>
    <row r="12" spans="1:46" ht="13.5" customHeight="1" x14ac:dyDescent="0.15">
      <c r="A12" s="267"/>
      <c r="AK12" s="1107" t="s">
        <v>526</v>
      </c>
      <c r="AL12" s="1108"/>
      <c r="AM12" s="1108"/>
      <c r="AN12" s="1109"/>
      <c r="AO12" s="285" t="s">
        <v>527</v>
      </c>
      <c r="AP12" s="285" t="s">
        <v>527</v>
      </c>
      <c r="AQ12" s="286">
        <v>24</v>
      </c>
      <c r="AR12" s="287" t="s">
        <v>527</v>
      </c>
    </row>
    <row r="13" spans="1:46" ht="13.5" customHeight="1" x14ac:dyDescent="0.15">
      <c r="A13" s="267"/>
      <c r="AK13" s="1107" t="s">
        <v>528</v>
      </c>
      <c r="AL13" s="1108"/>
      <c r="AM13" s="1108"/>
      <c r="AN13" s="1109"/>
      <c r="AO13" s="285">
        <v>469480</v>
      </c>
      <c r="AP13" s="285">
        <v>1637</v>
      </c>
      <c r="AQ13" s="286">
        <v>2006</v>
      </c>
      <c r="AR13" s="287">
        <v>-18.399999999999999</v>
      </c>
    </row>
    <row r="14" spans="1:46" ht="13.5" customHeight="1" x14ac:dyDescent="0.15">
      <c r="A14" s="267"/>
      <c r="AK14" s="1107" t="s">
        <v>529</v>
      </c>
      <c r="AL14" s="1108"/>
      <c r="AM14" s="1108"/>
      <c r="AN14" s="1109"/>
      <c r="AO14" s="285">
        <v>577196</v>
      </c>
      <c r="AP14" s="285">
        <v>2012</v>
      </c>
      <c r="AQ14" s="286">
        <v>1357</v>
      </c>
      <c r="AR14" s="287">
        <v>48.3</v>
      </c>
    </row>
    <row r="15" spans="1:46" ht="13.5" customHeight="1" x14ac:dyDescent="0.15">
      <c r="A15" s="267"/>
      <c r="AK15" s="1110" t="s">
        <v>530</v>
      </c>
      <c r="AL15" s="1111"/>
      <c r="AM15" s="1111"/>
      <c r="AN15" s="1112"/>
      <c r="AO15" s="285">
        <v>-1403956</v>
      </c>
      <c r="AP15" s="285">
        <v>-4895</v>
      </c>
      <c r="AQ15" s="286">
        <v>-3875</v>
      </c>
      <c r="AR15" s="287">
        <v>26.3</v>
      </c>
    </row>
    <row r="16" spans="1:46" x14ac:dyDescent="0.15">
      <c r="A16" s="267"/>
      <c r="AK16" s="1110" t="s">
        <v>189</v>
      </c>
      <c r="AL16" s="1111"/>
      <c r="AM16" s="1111"/>
      <c r="AN16" s="1112"/>
      <c r="AO16" s="285">
        <v>18277046</v>
      </c>
      <c r="AP16" s="285">
        <v>63723</v>
      </c>
      <c r="AQ16" s="286">
        <v>64110</v>
      </c>
      <c r="AR16" s="287">
        <v>-0.6</v>
      </c>
    </row>
    <row r="17" spans="1:46" x14ac:dyDescent="0.15">
      <c r="A17" s="267"/>
    </row>
    <row r="18" spans="1:46" x14ac:dyDescent="0.15">
      <c r="A18" s="267"/>
      <c r="AQ18" s="288"/>
      <c r="AR18" s="288"/>
    </row>
    <row r="19" spans="1:46" x14ac:dyDescent="0.15">
      <c r="A19" s="267"/>
      <c r="AK19" s="263" t="s">
        <v>531</v>
      </c>
    </row>
    <row r="20" spans="1:46" x14ac:dyDescent="0.15">
      <c r="A20" s="267"/>
      <c r="AK20" s="289"/>
      <c r="AL20" s="290"/>
      <c r="AM20" s="290"/>
      <c r="AN20" s="291"/>
      <c r="AO20" s="292" t="s">
        <v>532</v>
      </c>
      <c r="AP20" s="293" t="s">
        <v>533</v>
      </c>
      <c r="AQ20" s="294" t="s">
        <v>534</v>
      </c>
      <c r="AR20" s="295"/>
    </row>
    <row r="21" spans="1:46" s="268" customFormat="1" x14ac:dyDescent="0.15">
      <c r="A21" s="296"/>
      <c r="AK21" s="1113" t="s">
        <v>535</v>
      </c>
      <c r="AL21" s="1114"/>
      <c r="AM21" s="1114"/>
      <c r="AN21" s="1115"/>
      <c r="AO21" s="297">
        <v>5.96</v>
      </c>
      <c r="AP21" s="298">
        <v>6.37</v>
      </c>
      <c r="AQ21" s="299">
        <v>-0.41</v>
      </c>
      <c r="AS21" s="300"/>
      <c r="AT21" s="296"/>
    </row>
    <row r="22" spans="1:46" s="268" customFormat="1" x14ac:dyDescent="0.15">
      <c r="A22" s="296"/>
      <c r="AK22" s="1113" t="s">
        <v>536</v>
      </c>
      <c r="AL22" s="1114"/>
      <c r="AM22" s="1114"/>
      <c r="AN22" s="1115"/>
      <c r="AO22" s="301">
        <v>99</v>
      </c>
      <c r="AP22" s="302">
        <v>99.7</v>
      </c>
      <c r="AQ22" s="303">
        <v>-0.7</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537</v>
      </c>
      <c r="AP26" s="288"/>
      <c r="AQ26" s="288"/>
      <c r="AR26" s="288"/>
    </row>
    <row r="27" spans="1:46" x14ac:dyDescent="0.15">
      <c r="A27" s="308"/>
      <c r="AS27" s="263"/>
      <c r="AT27" s="263"/>
    </row>
    <row r="28" spans="1:46" ht="17.25" x14ac:dyDescent="0.15">
      <c r="A28" s="264" t="s">
        <v>538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539</v>
      </c>
      <c r="AL29" s="268"/>
      <c r="AM29" s="268"/>
      <c r="AN29" s="268"/>
      <c r="AS29" s="310"/>
    </row>
    <row r="30" spans="1:46" ht="13.5" customHeight="1" x14ac:dyDescent="0.15">
      <c r="A30" s="267"/>
      <c r="AK30" s="270"/>
      <c r="AL30" s="271"/>
      <c r="AM30" s="271"/>
      <c r="AN30" s="272"/>
      <c r="AO30" s="1116" t="s">
        <v>518</v>
      </c>
      <c r="AP30" s="273"/>
      <c r="AQ30" s="274" t="s">
        <v>519</v>
      </c>
      <c r="AR30" s="275"/>
    </row>
    <row r="31" spans="1:46" x14ac:dyDescent="0.15">
      <c r="A31" s="267"/>
      <c r="AK31" s="276"/>
      <c r="AL31" s="277"/>
      <c r="AM31" s="277"/>
      <c r="AN31" s="278"/>
      <c r="AO31" s="1117"/>
      <c r="AP31" s="279" t="s">
        <v>520</v>
      </c>
      <c r="AQ31" s="280" t="s">
        <v>521</v>
      </c>
      <c r="AR31" s="281" t="s">
        <v>522</v>
      </c>
    </row>
    <row r="32" spans="1:46" ht="27" customHeight="1" x14ac:dyDescent="0.15">
      <c r="A32" s="267"/>
      <c r="AK32" s="1096" t="s">
        <v>540</v>
      </c>
      <c r="AL32" s="1097"/>
      <c r="AM32" s="1097"/>
      <c r="AN32" s="1098"/>
      <c r="AO32" s="311">
        <v>12364113</v>
      </c>
      <c r="AP32" s="311">
        <v>43108</v>
      </c>
      <c r="AQ32" s="312">
        <v>36503</v>
      </c>
      <c r="AR32" s="313">
        <v>18.100000000000001</v>
      </c>
    </row>
    <row r="33" spans="1:46" ht="13.5" customHeight="1" x14ac:dyDescent="0.15">
      <c r="A33" s="267"/>
      <c r="AK33" s="1096" t="s">
        <v>541</v>
      </c>
      <c r="AL33" s="1097"/>
      <c r="AM33" s="1097"/>
      <c r="AN33" s="1098"/>
      <c r="AO33" s="311" t="s">
        <v>527</v>
      </c>
      <c r="AP33" s="311" t="s">
        <v>527</v>
      </c>
      <c r="AQ33" s="312">
        <v>3</v>
      </c>
      <c r="AR33" s="313" t="s">
        <v>527</v>
      </c>
    </row>
    <row r="34" spans="1:46" ht="27" customHeight="1" x14ac:dyDescent="0.15">
      <c r="A34" s="267"/>
      <c r="AK34" s="1096" t="s">
        <v>542</v>
      </c>
      <c r="AL34" s="1097"/>
      <c r="AM34" s="1097"/>
      <c r="AN34" s="1098"/>
      <c r="AO34" s="311" t="s">
        <v>527</v>
      </c>
      <c r="AP34" s="311" t="s">
        <v>527</v>
      </c>
      <c r="AQ34" s="312">
        <v>76</v>
      </c>
      <c r="AR34" s="313" t="s">
        <v>527</v>
      </c>
    </row>
    <row r="35" spans="1:46" ht="27" customHeight="1" x14ac:dyDescent="0.15">
      <c r="A35" s="267"/>
      <c r="AK35" s="1096" t="s">
        <v>543</v>
      </c>
      <c r="AL35" s="1097"/>
      <c r="AM35" s="1097"/>
      <c r="AN35" s="1098"/>
      <c r="AO35" s="311">
        <v>3358285</v>
      </c>
      <c r="AP35" s="311">
        <v>11709</v>
      </c>
      <c r="AQ35" s="312">
        <v>8582</v>
      </c>
      <c r="AR35" s="313">
        <v>36.4</v>
      </c>
    </row>
    <row r="36" spans="1:46" ht="27" customHeight="1" x14ac:dyDescent="0.15">
      <c r="A36" s="267"/>
      <c r="AK36" s="1096" t="s">
        <v>544</v>
      </c>
      <c r="AL36" s="1097"/>
      <c r="AM36" s="1097"/>
      <c r="AN36" s="1098"/>
      <c r="AO36" s="311">
        <v>541072</v>
      </c>
      <c r="AP36" s="311">
        <v>1886</v>
      </c>
      <c r="AQ36" s="312">
        <v>400</v>
      </c>
      <c r="AR36" s="313">
        <v>371.5</v>
      </c>
    </row>
    <row r="37" spans="1:46" ht="13.5" customHeight="1" x14ac:dyDescent="0.15">
      <c r="A37" s="267"/>
      <c r="AK37" s="1096" t="s">
        <v>545</v>
      </c>
      <c r="AL37" s="1097"/>
      <c r="AM37" s="1097"/>
      <c r="AN37" s="1098"/>
      <c r="AO37" s="311">
        <v>111414</v>
      </c>
      <c r="AP37" s="311">
        <v>388</v>
      </c>
      <c r="AQ37" s="312">
        <v>747</v>
      </c>
      <c r="AR37" s="313">
        <v>-48.1</v>
      </c>
    </row>
    <row r="38" spans="1:46" ht="27" customHeight="1" x14ac:dyDescent="0.15">
      <c r="A38" s="267"/>
      <c r="AK38" s="1093" t="s">
        <v>546</v>
      </c>
      <c r="AL38" s="1094"/>
      <c r="AM38" s="1094"/>
      <c r="AN38" s="1095"/>
      <c r="AO38" s="314" t="s">
        <v>527</v>
      </c>
      <c r="AP38" s="314" t="s">
        <v>527</v>
      </c>
      <c r="AQ38" s="315">
        <v>2</v>
      </c>
      <c r="AR38" s="303" t="s">
        <v>527</v>
      </c>
      <c r="AS38" s="310"/>
    </row>
    <row r="39" spans="1:46" x14ac:dyDescent="0.15">
      <c r="A39" s="267"/>
      <c r="AK39" s="1093" t="s">
        <v>547</v>
      </c>
      <c r="AL39" s="1094"/>
      <c r="AM39" s="1094"/>
      <c r="AN39" s="1095"/>
      <c r="AO39" s="311">
        <v>-1677234</v>
      </c>
      <c r="AP39" s="311">
        <v>-5848</v>
      </c>
      <c r="AQ39" s="312">
        <v>-7844</v>
      </c>
      <c r="AR39" s="313">
        <v>-25.4</v>
      </c>
      <c r="AS39" s="310"/>
    </row>
    <row r="40" spans="1:46" ht="27" customHeight="1" x14ac:dyDescent="0.15">
      <c r="A40" s="267"/>
      <c r="AK40" s="1096" t="s">
        <v>548</v>
      </c>
      <c r="AL40" s="1097"/>
      <c r="AM40" s="1097"/>
      <c r="AN40" s="1098"/>
      <c r="AO40" s="311">
        <v>-9164942</v>
      </c>
      <c r="AP40" s="311">
        <v>-31954</v>
      </c>
      <c r="AQ40" s="312">
        <v>-28367</v>
      </c>
      <c r="AR40" s="313">
        <v>12.6</v>
      </c>
      <c r="AS40" s="310"/>
    </row>
    <row r="41" spans="1:46" x14ac:dyDescent="0.15">
      <c r="A41" s="267"/>
      <c r="AK41" s="1099" t="s">
        <v>302</v>
      </c>
      <c r="AL41" s="1100"/>
      <c r="AM41" s="1100"/>
      <c r="AN41" s="1101"/>
      <c r="AO41" s="311">
        <v>5532708</v>
      </c>
      <c r="AP41" s="311">
        <v>19290</v>
      </c>
      <c r="AQ41" s="312">
        <v>10099</v>
      </c>
      <c r="AR41" s="313">
        <v>91</v>
      </c>
      <c r="AS41" s="310"/>
    </row>
    <row r="42" spans="1:46" x14ac:dyDescent="0.15">
      <c r="A42" s="267"/>
      <c r="AK42" s="316" t="s">
        <v>549</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550</v>
      </c>
    </row>
    <row r="48" spans="1:46" x14ac:dyDescent="0.15">
      <c r="A48" s="267"/>
      <c r="AK48" s="321" t="s">
        <v>551</v>
      </c>
      <c r="AL48" s="321"/>
      <c r="AM48" s="321"/>
      <c r="AN48" s="321"/>
      <c r="AO48" s="321"/>
      <c r="AP48" s="321"/>
      <c r="AQ48" s="322"/>
      <c r="AR48" s="321"/>
    </row>
    <row r="49" spans="1:44" ht="13.5" customHeight="1" x14ac:dyDescent="0.15">
      <c r="A49" s="267"/>
      <c r="AK49" s="323"/>
      <c r="AL49" s="324"/>
      <c r="AM49" s="1102" t="s">
        <v>518</v>
      </c>
      <c r="AN49" s="1104" t="s">
        <v>552</v>
      </c>
      <c r="AO49" s="1105"/>
      <c r="AP49" s="1105"/>
      <c r="AQ49" s="1105"/>
      <c r="AR49" s="1106"/>
    </row>
    <row r="50" spans="1:44" x14ac:dyDescent="0.15">
      <c r="A50" s="267"/>
      <c r="AK50" s="325"/>
      <c r="AL50" s="326"/>
      <c r="AM50" s="1103"/>
      <c r="AN50" s="327" t="s">
        <v>553</v>
      </c>
      <c r="AO50" s="328" t="s">
        <v>554</v>
      </c>
      <c r="AP50" s="329" t="s">
        <v>555</v>
      </c>
      <c r="AQ50" s="330" t="s">
        <v>556</v>
      </c>
      <c r="AR50" s="331" t="s">
        <v>557</v>
      </c>
    </row>
    <row r="51" spans="1:44" x14ac:dyDescent="0.15">
      <c r="A51" s="267"/>
      <c r="AK51" s="323" t="s">
        <v>558</v>
      </c>
      <c r="AL51" s="324"/>
      <c r="AM51" s="332">
        <v>13331391</v>
      </c>
      <c r="AN51" s="333">
        <v>45531</v>
      </c>
      <c r="AO51" s="334">
        <v>-12.8</v>
      </c>
      <c r="AP51" s="335">
        <v>46395</v>
      </c>
      <c r="AQ51" s="336">
        <v>-8.8000000000000007</v>
      </c>
      <c r="AR51" s="337">
        <v>-4</v>
      </c>
    </row>
    <row r="52" spans="1:44" x14ac:dyDescent="0.15">
      <c r="A52" s="267"/>
      <c r="AK52" s="338"/>
      <c r="AL52" s="339" t="s">
        <v>559</v>
      </c>
      <c r="AM52" s="340">
        <v>5603448</v>
      </c>
      <c r="AN52" s="341">
        <v>19138</v>
      </c>
      <c r="AO52" s="342">
        <v>-6.4</v>
      </c>
      <c r="AP52" s="343">
        <v>26304</v>
      </c>
      <c r="AQ52" s="344">
        <v>-5.4</v>
      </c>
      <c r="AR52" s="345">
        <v>-1</v>
      </c>
    </row>
    <row r="53" spans="1:44" x14ac:dyDescent="0.15">
      <c r="A53" s="267"/>
      <c r="AK53" s="323" t="s">
        <v>560</v>
      </c>
      <c r="AL53" s="324"/>
      <c r="AM53" s="332">
        <v>11596398</v>
      </c>
      <c r="AN53" s="333">
        <v>39733</v>
      </c>
      <c r="AO53" s="334">
        <v>-12.7</v>
      </c>
      <c r="AP53" s="335">
        <v>48088</v>
      </c>
      <c r="AQ53" s="336">
        <v>3.6</v>
      </c>
      <c r="AR53" s="337">
        <v>-16.3</v>
      </c>
    </row>
    <row r="54" spans="1:44" x14ac:dyDescent="0.15">
      <c r="A54" s="267"/>
      <c r="AK54" s="338"/>
      <c r="AL54" s="339" t="s">
        <v>559</v>
      </c>
      <c r="AM54" s="340">
        <v>5523471</v>
      </c>
      <c r="AN54" s="341">
        <v>18925</v>
      </c>
      <c r="AO54" s="342">
        <v>-1.1000000000000001</v>
      </c>
      <c r="AP54" s="343">
        <v>25183</v>
      </c>
      <c r="AQ54" s="344">
        <v>-4.3</v>
      </c>
      <c r="AR54" s="345">
        <v>3.2</v>
      </c>
    </row>
    <row r="55" spans="1:44" x14ac:dyDescent="0.15">
      <c r="A55" s="267"/>
      <c r="AK55" s="323" t="s">
        <v>561</v>
      </c>
      <c r="AL55" s="324"/>
      <c r="AM55" s="332">
        <v>13192603</v>
      </c>
      <c r="AN55" s="333">
        <v>45470</v>
      </c>
      <c r="AO55" s="334">
        <v>14.4</v>
      </c>
      <c r="AP55" s="335">
        <v>46457</v>
      </c>
      <c r="AQ55" s="336">
        <v>-3.4</v>
      </c>
      <c r="AR55" s="337">
        <v>17.8</v>
      </c>
    </row>
    <row r="56" spans="1:44" x14ac:dyDescent="0.15">
      <c r="A56" s="267"/>
      <c r="AK56" s="338"/>
      <c r="AL56" s="339" t="s">
        <v>559</v>
      </c>
      <c r="AM56" s="340">
        <v>6268833</v>
      </c>
      <c r="AN56" s="341">
        <v>21607</v>
      </c>
      <c r="AO56" s="342">
        <v>14.2</v>
      </c>
      <c r="AP56" s="343">
        <v>24020</v>
      </c>
      <c r="AQ56" s="344">
        <v>-4.5999999999999996</v>
      </c>
      <c r="AR56" s="345">
        <v>18.8</v>
      </c>
    </row>
    <row r="57" spans="1:44" x14ac:dyDescent="0.15">
      <c r="A57" s="267"/>
      <c r="AK57" s="323" t="s">
        <v>562</v>
      </c>
      <c r="AL57" s="324"/>
      <c r="AM57" s="332">
        <v>17184888</v>
      </c>
      <c r="AN57" s="333">
        <v>59573</v>
      </c>
      <c r="AO57" s="334">
        <v>31</v>
      </c>
      <c r="AP57" s="335">
        <v>51849</v>
      </c>
      <c r="AQ57" s="336">
        <v>11.6</v>
      </c>
      <c r="AR57" s="337">
        <v>19.399999999999999</v>
      </c>
    </row>
    <row r="58" spans="1:44" x14ac:dyDescent="0.15">
      <c r="A58" s="267"/>
      <c r="AK58" s="338"/>
      <c r="AL58" s="339" t="s">
        <v>559</v>
      </c>
      <c r="AM58" s="340">
        <v>8033971</v>
      </c>
      <c r="AN58" s="341">
        <v>27850</v>
      </c>
      <c r="AO58" s="342">
        <v>28.9</v>
      </c>
      <c r="AP58" s="343">
        <v>26326</v>
      </c>
      <c r="AQ58" s="344">
        <v>9.6</v>
      </c>
      <c r="AR58" s="345">
        <v>19.3</v>
      </c>
    </row>
    <row r="59" spans="1:44" x14ac:dyDescent="0.15">
      <c r="A59" s="267"/>
      <c r="AK59" s="323" t="s">
        <v>563</v>
      </c>
      <c r="AL59" s="324"/>
      <c r="AM59" s="332">
        <v>17119540</v>
      </c>
      <c r="AN59" s="333">
        <v>59687</v>
      </c>
      <c r="AO59" s="334">
        <v>0.2</v>
      </c>
      <c r="AP59" s="335">
        <v>52191</v>
      </c>
      <c r="AQ59" s="336">
        <v>0.7</v>
      </c>
      <c r="AR59" s="337">
        <v>-0.5</v>
      </c>
    </row>
    <row r="60" spans="1:44" x14ac:dyDescent="0.15">
      <c r="A60" s="267"/>
      <c r="AK60" s="338"/>
      <c r="AL60" s="339" t="s">
        <v>559</v>
      </c>
      <c r="AM60" s="340">
        <v>6619108</v>
      </c>
      <c r="AN60" s="341">
        <v>23078</v>
      </c>
      <c r="AO60" s="342">
        <v>-17.100000000000001</v>
      </c>
      <c r="AP60" s="343">
        <v>26807</v>
      </c>
      <c r="AQ60" s="344">
        <v>1.8</v>
      </c>
      <c r="AR60" s="345">
        <v>-18.899999999999999</v>
      </c>
    </row>
    <row r="61" spans="1:44" x14ac:dyDescent="0.15">
      <c r="A61" s="267"/>
      <c r="AK61" s="323" t="s">
        <v>564</v>
      </c>
      <c r="AL61" s="346"/>
      <c r="AM61" s="332">
        <v>14484964</v>
      </c>
      <c r="AN61" s="333">
        <v>49999</v>
      </c>
      <c r="AO61" s="334">
        <v>4</v>
      </c>
      <c r="AP61" s="335">
        <v>48996</v>
      </c>
      <c r="AQ61" s="347">
        <v>0.7</v>
      </c>
      <c r="AR61" s="337">
        <v>3.3</v>
      </c>
    </row>
    <row r="62" spans="1:44" x14ac:dyDescent="0.15">
      <c r="A62" s="267"/>
      <c r="AK62" s="338"/>
      <c r="AL62" s="339" t="s">
        <v>559</v>
      </c>
      <c r="AM62" s="340">
        <v>6409766</v>
      </c>
      <c r="AN62" s="341">
        <v>22120</v>
      </c>
      <c r="AO62" s="342">
        <v>3.7</v>
      </c>
      <c r="AP62" s="343">
        <v>25728</v>
      </c>
      <c r="AQ62" s="344">
        <v>-0.6</v>
      </c>
      <c r="AR62" s="345">
        <v>4.3</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sheetData>
  <sheetProtection algorithmName="SHA-512" hashValue="yTI63Gtq9s0u7P1nn96RATWaN2644HZ7ovcv0OZWHhRWofOxRUTz8hF2OAQG3Qwpk/JvZ3hUi7QntT3tXU/70Q==" saltValue="+JBUaScahWHMVQ3ehZTv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566</v>
      </c>
    </row>
    <row r="121" spans="125:125" ht="13.5" hidden="1" customHeight="1" x14ac:dyDescent="0.15">
      <c r="DU121" s="261"/>
    </row>
  </sheetData>
  <sheetProtection algorithmName="SHA-512" hashValue="crYbUCo21VBhpRd8yw3FHQTeN2KMTTfjiE1mjKsFZSm7U2bG9L23LmSvwK2wrbtLTKTftyC4biWBgX5m2bocPQ==" saltValue="GuoAITYbp/WyGJmQWKQx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sheetData>
  <sheetProtection algorithmName="SHA-512" hashValue="5YAKWzXK80Zjmf5eCs7/TRysV0zNOHlqO9fjHFu9LeQmoCLwGdXh8SWgdQxUNsSR0XVWoI+cyltbF4jgagw8Tw==" saltValue="VHeFHtslkzhUB+SYRzuV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18" t="s">
        <v>3</v>
      </c>
      <c r="D47" s="1118"/>
      <c r="E47" s="1119"/>
      <c r="F47" s="11">
        <v>14.34</v>
      </c>
      <c r="G47" s="12">
        <v>12.27</v>
      </c>
      <c r="H47" s="12">
        <v>12.1</v>
      </c>
      <c r="I47" s="12">
        <v>12.08</v>
      </c>
      <c r="J47" s="13">
        <v>12.82</v>
      </c>
    </row>
    <row r="48" spans="2:10" ht="57.75" customHeight="1" x14ac:dyDescent="0.15">
      <c r="B48" s="14"/>
      <c r="C48" s="1120" t="s">
        <v>4</v>
      </c>
      <c r="D48" s="1120"/>
      <c r="E48" s="1121"/>
      <c r="F48" s="15">
        <v>2</v>
      </c>
      <c r="G48" s="16">
        <v>1.88</v>
      </c>
      <c r="H48" s="16">
        <v>1.61</v>
      </c>
      <c r="I48" s="16">
        <v>0.64</v>
      </c>
      <c r="J48" s="17">
        <v>1.47</v>
      </c>
    </row>
    <row r="49" spans="2:10" ht="57.75" customHeight="1" thickBot="1" x14ac:dyDescent="0.2">
      <c r="B49" s="18"/>
      <c r="C49" s="1122" t="s">
        <v>5</v>
      </c>
      <c r="D49" s="1122"/>
      <c r="E49" s="1123"/>
      <c r="F49" s="19" t="s">
        <v>573</v>
      </c>
      <c r="G49" s="20" t="s">
        <v>574</v>
      </c>
      <c r="H49" s="20" t="s">
        <v>575</v>
      </c>
      <c r="I49" s="20" t="s">
        <v>576</v>
      </c>
      <c r="J49" s="21">
        <v>1.77</v>
      </c>
    </row>
    <row r="50" spans="2:10" ht="13.5" customHeight="1" x14ac:dyDescent="0.15"/>
  </sheetData>
  <sheetProtection algorithmName="SHA-512" hashValue="U7qlt+a2PHVCiLMm9tmO9KL2Zta8gAxtCrKUrRSd3Y833j275FIogEtoMVRNT75tisqOs3ycYeE1ubOqo0UddQ==" saltValue="EvZIiVjezrnMEcCOwiE+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2022-03-24T02:47:25Z</cp:lastPrinted>
  <dcterms:created xsi:type="dcterms:W3CDTF">2022-02-02T03:30:13Z</dcterms:created>
  <dcterms:modified xsi:type="dcterms:W3CDTF">2022-09-28T07:09:39Z</dcterms:modified>
  <cp:category/>
</cp:coreProperties>
</file>