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w.city.morioka.iwate.jp\fs\03財政部\031000財政課\13-財政事情調査\R4\R5.9.7照会・財政状況資料集（R3決算・②公会計分）\04 ホームページ更新（9月中）\"/>
    </mc:Choice>
  </mc:AlternateContent>
  <xr:revisionPtr revIDLastSave="0" documentId="13_ncr:1_{188CA763-09CC-4342-BCB1-FBDF68BFB052}" xr6:coauthVersionLast="46" xr6:coauthVersionMax="46" xr10:uidLastSave="{00000000-0000-0000-0000-000000000000}"/>
  <bookViews>
    <workbookView xWindow="-120" yWindow="-120" windowWidth="29040" windowHeight="15840" xr2:uid="{00000000-000D-0000-FFFF-FFFF00000000}"/>
  </bookViews>
  <sheets>
    <sheet name="総括表" sheetId="10" r:id="rId1"/>
    <sheet name="普通会計の状況" sheetId="22"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8" r:id="rId7"/>
    <sheet name="目的別歳出決算分析表（住民一人当たりのコスト）" sheetId="19" r:id="rId8"/>
    <sheet name="実質収支比率等に係る経年分析 " sheetId="20" r:id="rId9"/>
    <sheet name="連結実質赤字比率に係る赤字・黒字の構成分析" sheetId="5" r:id="rId10"/>
    <sheet name="実質公債費比率（分子）の構造" sheetId="6" r:id="rId11"/>
    <sheet name="将来負担比率（分子）の構造" sheetId="7" r:id="rId12"/>
    <sheet name="基金残高に係る経年分析 " sheetId="21" r:id="rId13"/>
    <sheet name="公会計指標分析・財政指標組合せ分析表" sheetId="23" r:id="rId14"/>
    <sheet name="施設類型別ストック情報分析表①" sheetId="24" r:id="rId15"/>
    <sheet name="施設類型別ストック情報分析表②" sheetId="25" r:id="rId16"/>
    <sheet name="データシート" sheetId="9" state="hidden" r:id="rId17"/>
  </sheets>
  <externalReferences>
    <externalReference r:id="rId18"/>
    <externalReference r:id="rId1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AM37" i="10"/>
  <c r="U37" i="10"/>
  <c r="C37"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 r="BE37" i="10" s="1"/>
  <c r="BW34" i="10" l="1"/>
  <c r="BW35" i="10" s="1"/>
  <c r="BW36" i="10" s="1"/>
  <c r="BW37" i="10" s="1"/>
  <c r="BW38" i="10" s="1"/>
  <c r="BW39" i="10" s="1"/>
  <c r="BW40" i="10" s="1"/>
  <c r="BW41" i="10" s="1"/>
  <c r="BW42" i="10" s="1"/>
  <c r="BW43"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<sst xmlns="http://schemas.openxmlformats.org/spreadsheetml/2006/main" count="1121" uniqueCount="627">
  <si>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</si>
  <si>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</si>
  <si>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</si>
  <si>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</si>
  <si>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</si>
  <si>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</si>
  <si>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</si>
  <si>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</si>
  <si>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</si>
  <si>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</si>
  <si>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</si>
  <si>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</si>
  <si>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</si>
  <si>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</si>
  <si>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</si>
  <si>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</si>
  <si>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</si>
  <si>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</si>
  <si>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</si>
  <si>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</si>
  <si>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</si>
  <si>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</si>
  <si>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</si>
  <si>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</si>
  <si>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</si>
  <si>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</si>
  <si>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</si>
  <si>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</si>
  <si>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</si>
  <si>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</si>
  <si>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</si>
  <si>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</si>
  <si>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</si>
  <si>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</si>
  <si>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</si>
  <si>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</si>
  <si>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</si>
  <si>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</si>
  <si>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</si>
  <si>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</si>
  <si>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</si>
  <si>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</si>
  <si>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</si>
  <si>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</si>
  <si>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</si>
  <si>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</si>
  <si>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</si>
  <si>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</si>
  <si>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</si>
  <si>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</si>
  <si>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</si>
  <si>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</si>
  <si>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</si>
  <si>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</si>
  <si>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</si>
  <si>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</si>
  <si>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</si>
  <si>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</si>
  <si>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</si>
  <si>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</si>
  <si>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</si>
  <si>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</si>
  <si>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</si>
  <si>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</si>
  <si>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</si>
  <si>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</si>
  <si>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</si>
  <si>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</si>
  <si>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</si>
  <si>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</si>
  <si>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</si>
  <si>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</si>
  <si>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</si>
  <si>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</si>
  <si>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</si>
  <si>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</si>
  <si>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</si>
  <si>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</si>
  <si>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</si>
  <si>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</si>
  <si>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</si>
  <si>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</si>
  <si>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</si>
  <si>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</si>
  <si>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</si>
  <si>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</si>
  <si>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</si>
  <si>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</si>
  <si>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</si>
  <si>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</si>
  <si>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</si>
  <si>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</si>
  <si>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</si>
  <si>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</si>
  <si>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</si>
  <si>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</si>
  <si>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</si>
  <si>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盛岡市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</si>
  <si>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</si>
  <si>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</si>
  <si>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</si>
  <si>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</si>
  <si>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</si>
  <si>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</si>
  <si>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</si>
  <si>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</si>
  <si>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</si>
  <si>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</si>
  <si>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</si>
  <si>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</si>
  <si>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</si>
  <si>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</si>
  <si>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</si>
  <si>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</si>
  <si>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</si>
  <si>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</si>
  <si>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</si>
  <si>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</si>
  <si>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</si>
  <si>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</si>
  <si>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</si>
  <si>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</si>
  <si>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</si>
  <si>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</si>
  <si>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</si>
  <si>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</si>
  <si>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</si>
  <si>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</si>
  <si>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</si>
  <si>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</si>
  <si>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</si>
  <si>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</si>
  <si>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</si>
  <si>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</si>
  <si>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</si>
  <si>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</si>
  <si>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</si>
  <si>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</si>
  <si>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</si>
  <si>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</si>
  <si>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</si>
  <si>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</si>
  <si>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</si>
  <si>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</si>
  <si>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</si>
  <si>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</si>
  <si>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</si>
  <si>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</si>
  <si>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</si>
  <si>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</si>
  <si>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</si>
  <si>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</si>
  <si>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</si>
  <si>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</si>
  <si>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</si>
  <si>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</si>
  <si>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</si>
  <si>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</si>
  <si>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</si>
  <si>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</si>
  <si>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</si>
  <si>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</si>
  <si>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</si>
  <si>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</si>
  <si>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</si>
  <si>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</si>
  <si>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</si>
  <si>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</si>
  <si>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</si>
  <si>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</si>
  <si>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</si>
  <si>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</si>
  <si>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</si>
  <si>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</si>
  <si>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</si>
  <si>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</si>
  <si>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</si>
  <si>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</si>
  <si>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</si>
  <si>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</si>
  <si>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</si>
  <si>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</si>
  <si>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</si>
  <si>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</si>
  <si>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</si>
  <si>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</si>
  <si>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</si>
  <si>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</si>
  <si>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</si>
  <si>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</si>
  <si>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</si>
  <si>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</si>
  <si>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</si>
  <si>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</si>
  <si>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</si>
  <si>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</si>
  <si>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</si>
  <si>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</si>
  <si>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</si>
  <si>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</si>
  <si>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</si>
  <si>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</si>
  <si>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</si>
  <si>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</si>
  <si>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</si>
  <si>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</si>
  <si>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</si>
  <si>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</si>
  <si>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</si>
  <si>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</si>
  <si>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</si>
  <si>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</si>
  <si>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</si>
  <si>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</si>
  <si>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岩手県盛岡市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</si>
  <si>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</si>
  <si>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</si>
  <si>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</si>
  <si>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</si>
  <si>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</si>
  <si>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</si>
  <si>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</si>
  <si>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</si>
  <si>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</si>
  <si>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</si>
  <si>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</si>
  <si>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</si>
  <si>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</si>
  <si>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</si>
  <si>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</si>
  <si>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</si>
  <si>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</si>
  <si>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</si>
  <si>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</si>
  <si>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</si>
  <si>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</si>
  <si>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</si>
  <si>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</si>
  <si>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</si>
  <si>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</si>
  <si>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</si>
  <si>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</si>
  <si>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</si>
  <si>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</si>
  <si>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</si>
  <si>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</si>
  <si>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</si>
  <si>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</si>
  <si>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</si>
  <si>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</si>
  <si>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</si>
  <si>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</si>
  <si>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</si>
  <si>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</si>
  <si>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</si>
  <si>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</si>
  <si>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</si>
  <si>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</si>
  <si>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</si>
  <si>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</si>
  <si>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</si>
  <si>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</si>
  <si>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</si>
  <si>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</si>
  <si>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</si>
  <si>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</si>
  <si>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</si>
  <si>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</si>
  <si>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</si>
  <si>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</si>
  <si>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</si>
  <si>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</si>
  <si>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</si>
  <si>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</si>
  <si>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</si>
  <si>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</si>
  <si>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</si>
  <si>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</si>
  <si>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</si>
  <si>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</si>
  <si>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</si>
  <si>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</si>
  <si>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</si>
  <si>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</si>
  <si>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</si>
  <si>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</si>
  <si>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</si>
  <si>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</si>
  <si>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</si>
  <si>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</si>
  <si>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</si>
  <si>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</si>
  <si>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</si>
  <si>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</si>
  <si>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</si>
  <si>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</si>
  <si>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</si>
  <si>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</si>
  <si>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</si>
  <si>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</si>
  <si>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</si>
  <si>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</si>
  <si>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</si>
  <si>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</si>
  <si>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</si>
  <si>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</si>
  <si>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</si>
  <si>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</si>
  <si>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</si>
  <si>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</si>
  <si>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</si>
  <si>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</si>
  <si>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</si>
  <si>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</si>
  <si>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</si>
  <si>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</si>
  <si>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</si>
  <si>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</si>
  <si>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</si>
  <si>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</si>
  <si>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</si>
  <si>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</si>
  <si>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</si>
  <si>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</si>
  <si>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</si>
  <si>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</si>
  <si>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</si>
  <si>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</si>
  <si>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</si>
  <si>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</si>
  <si>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</si>
  <si>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</si>
  <si>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</si>
  <si>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</si>
  <si>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</si>
  <si>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</si>
  <si>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</si>
  <si>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</si>
  <si>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市場</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</si>
  <si>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</si>
  <si>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</si>
  <si>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</si>
  <si>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</si>
  <si>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</si>
  <si>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</si>
  <si>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</si>
  <si>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</si>
  <si>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</si>
  <si>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</si>
  <si>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</si>
  <si>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</si>
  <si>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</si>
  <si>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</si>
  <si>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</si>
  <si>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</si>
  <si>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</si>
  <si>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</si>
  <si>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</si>
  <si>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</si>
  <si>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</si>
  <si>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</si>
  <si>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</si>
  <si>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</si>
  <si>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</si>
  <si>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</si>
  <si>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</si>
  <si>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</si>
  <si>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</si>
  <si>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岩手県盛岡市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</si>
  <si>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</si>
  <si>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</si>
  <si>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</si>
  <si>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</si>
  <si>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</si>
  <si>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</si>
  <si>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</si>
  <si>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</si>
  <si>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</si>
  <si>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</si>
  <si>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</si>
  <si>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</si>
  <si>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</si>
  <si>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</si>
  <si>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</si>
  <si>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</si>
  <si>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</si>
  <si>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</si>
  <si>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</si>
  <si>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</si>
  <si>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母子父子寡婦福祉資金貸付事業費特別会計</t>
    <phoneticPr fontId="5"/>
  </si>
  <si>
    <t>土地取得事業費特別会計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</si>
  <si>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</si>
  <si>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</si>
  <si>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</si>
  <si>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</si>
  <si>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</si>
  <si>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</si>
  <si>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</si>
  <si>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</si>
  <si>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</si>
  <si>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</si>
  <si>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</si>
  <si>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</si>
  <si>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</si>
  <si>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</si>
  <si>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国民健康保険費特別会計</t>
    <phoneticPr fontId="5"/>
  </si>
  <si>
    <t>介護保険費特別会計</t>
    <phoneticPr fontId="5"/>
  </si>
  <si>
    <t>後期高齢者医療費特別会計</t>
    <phoneticPr fontId="5"/>
  </si>
  <si>
    <t>水道事業会計</t>
    <phoneticPr fontId="5"/>
  </si>
  <si>
    <t>法適用企業</t>
    <phoneticPr fontId="5"/>
  </si>
  <si>
    <t>下水道事業会計</t>
    <phoneticPr fontId="5"/>
  </si>
  <si>
    <t>法適用企業</t>
    <phoneticPr fontId="5"/>
  </si>
  <si>
    <t>病院事業会計</t>
    <phoneticPr fontId="5"/>
  </si>
  <si>
    <t>農業集落排水事業費特別会計</t>
    <phoneticPr fontId="5"/>
  </si>
  <si>
    <t>法非適用企業</t>
    <phoneticPr fontId="5"/>
  </si>
  <si>
    <t>公設浄化槽事業費特別会計</t>
    <phoneticPr fontId="5"/>
  </si>
  <si>
    <t>中央卸売市場費特別会計</t>
    <phoneticPr fontId="5"/>
  </si>
  <si>
    <t>新産業等用地整備事業費特別会計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</si>
  <si>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</si>
  <si>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</si>
  <si>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</si>
  <si>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</si>
  <si>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</si>
  <si>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</si>
  <si>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</si>
  <si>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</si>
  <si>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</si>
  <si>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</si>
  <si>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</si>
  <si>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</si>
  <si>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</si>
  <si>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</si>
  <si>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</si>
  <si>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</si>
  <si>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</si>
  <si>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</si>
  <si>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</si>
  <si>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</si>
  <si>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</si>
  <si>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</si>
  <si>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</si>
  <si>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</si>
  <si>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</si>
  <si>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</si>
  <si>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</si>
  <si>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</si>
  <si>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</si>
  <si>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</si>
  <si>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</si>
  <si>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</si>
  <si>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</si>
  <si>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</si>
  <si>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</si>
  <si>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</si>
  <si>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</si>
  <si>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</si>
  <si>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</si>
  <si>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</si>
  <si>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</si>
  <si>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</si>
  <si>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</si>
  <si>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</si>
  <si>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</si>
  <si>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</si>
  <si>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</si>
  <si>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</si>
  <si>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</si>
  <si>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</si>
  <si>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</si>
  <si>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</si>
  <si>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</si>
  <si>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</si>
  <si>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</si>
  <si>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</si>
  <si>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</si>
  <si>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</si>
  <si>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</si>
  <si>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農業集落排水事業費特別会計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</si>
  <si>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</si>
  <si>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</si>
  <si>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</si>
  <si>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</si>
  <si>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</si>
  <si>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</si>
  <si>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</si>
  <si>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</si>
  <si>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</si>
  <si>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</si>
  <si>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</si>
  <si>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</si>
  <si>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</si>
  <si>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</si>
  <si>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</si>
  <si>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</si>
  <si>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</si>
  <si>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</si>
  <si>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</si>
  <si>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</si>
  <si>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</si>
  <si>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</si>
  <si>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</si>
  <si>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</si>
  <si>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</si>
  <si>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</si>
  <si>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</si>
  <si>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</si>
  <si>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</si>
  <si>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</si>
  <si>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</si>
  <si>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</si>
  <si>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</si>
  <si>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</si>
  <si>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</si>
  <si>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</si>
  <si>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</si>
  <si>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</si>
  <si>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</si>
  <si>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</si>
  <si>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</si>
  <si>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</si>
  <si>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</si>
  <si>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</si>
  <si>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</si>
  <si>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</si>
  <si>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</si>
  <si>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</si>
  <si>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</si>
  <si>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</si>
  <si>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</si>
  <si>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</si>
  <si>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</si>
  <si>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</si>
  <si>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</si>
  <si>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</si>
  <si>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</si>
  <si>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</si>
  <si>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</si>
  <si>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</si>
  <si>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</si>
  <si>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</si>
  <si>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</si>
  <si>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</si>
  <si>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</si>
  <si>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</si>
  <si>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</si>
  <si>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</si>
  <si>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</si>
  <si>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</si>
  <si>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</si>
  <si>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</si>
  <si>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</si>
  <si>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</si>
  <si>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</si>
  <si>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</si>
  <si>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</si>
  <si>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H29</t>
  </si>
  <si>
    <t>H30</t>
  </si>
  <si>
    <t>R01</t>
  </si>
  <si>
    <t>R02</t>
  </si>
  <si>
    <t>R03</t>
  </si>
  <si>
    <t>▲ 2.13</t>
  </si>
  <si>
    <t>▲ 0.52</t>
  </si>
  <si>
    <t>▲ 0.98</t>
  </si>
  <si>
    <t>水道事業会計</t>
  </si>
  <si>
    <t>下水道事業会計</t>
  </si>
  <si>
    <t>一般会計</t>
  </si>
  <si>
    <t>病院事業会計</t>
  </si>
  <si>
    <t>▲ 0.17</t>
  </si>
  <si>
    <t>▲ 0.33</t>
  </si>
  <si>
    <t>▲ 0.46</t>
  </si>
  <si>
    <t>介護保険費特別会計</t>
  </si>
  <si>
    <t>国民健康保険費特別会計</t>
  </si>
  <si>
    <t>母子父子寡婦福祉資金貸付事業費特別会計</t>
  </si>
  <si>
    <t>後期高齢者医療費特別会計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</si>
  <si>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</si>
  <si>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</si>
  <si>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</si>
  <si>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</si>
  <si>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</si>
  <si>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</si>
  <si>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</si>
  <si>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</si>
  <si>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（財）地場産業振興センター</t>
    <rPh sb="1" eb="2">
      <t>ザイ</t>
    </rPh>
    <rPh sb="3" eb="5">
      <t>ジバ</t>
    </rPh>
    <rPh sb="5" eb="7">
      <t>サンギョウ</t>
    </rPh>
    <rPh sb="7" eb="9">
      <t>シンコウ</t>
    </rPh>
    <phoneticPr fontId="24"/>
  </si>
  <si>
    <t>盛岡まちづくり（株）</t>
    <rPh sb="0" eb="2">
      <t>モリオカ</t>
    </rPh>
    <rPh sb="8" eb="9">
      <t>カブ</t>
    </rPh>
    <phoneticPr fontId="24"/>
  </si>
  <si>
    <t>（財）盛岡観光コンベンション協会</t>
    <rPh sb="1" eb="2">
      <t>ザイ</t>
    </rPh>
    <rPh sb="3" eb="5">
      <t>モリオカ</t>
    </rPh>
    <rPh sb="5" eb="7">
      <t>カンコウ</t>
    </rPh>
    <rPh sb="14" eb="16">
      <t>キョウカイ</t>
    </rPh>
    <phoneticPr fontId="24"/>
  </si>
  <si>
    <t>たまやま振興</t>
    <rPh sb="4" eb="6">
      <t>シンコウ</t>
    </rPh>
    <phoneticPr fontId="24"/>
  </si>
  <si>
    <t>（株）盛岡地域交流センター</t>
    <rPh sb="1" eb="2">
      <t>カブ</t>
    </rPh>
    <rPh sb="3" eb="5">
      <t>モリオカ</t>
    </rPh>
    <rPh sb="5" eb="7">
      <t>チイキ</t>
    </rPh>
    <rPh sb="7" eb="9">
      <t>コウリュウ</t>
    </rPh>
    <phoneticPr fontId="24"/>
  </si>
  <si>
    <t>（財）盛岡国際交流協会</t>
    <rPh sb="1" eb="2">
      <t>ザイ</t>
    </rPh>
    <rPh sb="3" eb="5">
      <t>モリオカ</t>
    </rPh>
    <rPh sb="5" eb="7">
      <t>コクサイ</t>
    </rPh>
    <rPh sb="7" eb="9">
      <t>コウリュウ</t>
    </rPh>
    <rPh sb="9" eb="11">
      <t>キョウカイ</t>
    </rPh>
    <phoneticPr fontId="24"/>
  </si>
  <si>
    <t>（社）盛岡市社会福祉事業団</t>
    <rPh sb="1" eb="2">
      <t>シャ</t>
    </rPh>
    <rPh sb="3" eb="6">
      <t>モリオカシ</t>
    </rPh>
    <rPh sb="6" eb="8">
      <t>シャカイ</t>
    </rPh>
    <rPh sb="8" eb="10">
      <t>フクシ</t>
    </rPh>
    <rPh sb="10" eb="13">
      <t>ジギョウダン</t>
    </rPh>
    <phoneticPr fontId="24"/>
  </si>
  <si>
    <t>盛岡市勤労者福祉サービスセンター</t>
    <rPh sb="0" eb="3">
      <t>モリオカシ</t>
    </rPh>
    <rPh sb="3" eb="6">
      <t>キンロウシャ</t>
    </rPh>
    <rPh sb="6" eb="8">
      <t>フクシ</t>
    </rPh>
    <phoneticPr fontId="24"/>
  </si>
  <si>
    <t>（財）盛岡地区勤労者共同福祉センター</t>
    <rPh sb="1" eb="2">
      <t>ザイ</t>
    </rPh>
    <rPh sb="3" eb="5">
      <t>モリオカ</t>
    </rPh>
    <rPh sb="5" eb="7">
      <t>チク</t>
    </rPh>
    <rPh sb="7" eb="10">
      <t>キンロウシャ</t>
    </rPh>
    <rPh sb="10" eb="12">
      <t>キョウドウ</t>
    </rPh>
    <rPh sb="12" eb="14">
      <t>フクシ</t>
    </rPh>
    <phoneticPr fontId="24"/>
  </si>
  <si>
    <t>盛岡市都南自治振興公社</t>
    <rPh sb="0" eb="3">
      <t>モリオカシ</t>
    </rPh>
    <rPh sb="3" eb="5">
      <t>トナン</t>
    </rPh>
    <rPh sb="5" eb="7">
      <t>ジチ</t>
    </rPh>
    <rPh sb="7" eb="9">
      <t>シンコウ</t>
    </rPh>
    <rPh sb="9" eb="11">
      <t>コウシャ</t>
    </rPh>
    <phoneticPr fontId="24"/>
  </si>
  <si>
    <t>（財）盛岡市駐車場公社</t>
    <rPh sb="1" eb="2">
      <t>ザイ</t>
    </rPh>
    <rPh sb="3" eb="6">
      <t>モリオカシ</t>
    </rPh>
    <rPh sb="6" eb="9">
      <t>チュウシャジョウ</t>
    </rPh>
    <rPh sb="9" eb="11">
      <t>コウシャ</t>
    </rPh>
    <phoneticPr fontId="24"/>
  </si>
  <si>
    <t>（株）もりおかパークマネジメント</t>
    <rPh sb="1" eb="2">
      <t>カブ</t>
    </rPh>
    <phoneticPr fontId="24"/>
  </si>
  <si>
    <t>（財）岩手育英会</t>
    <rPh sb="1" eb="2">
      <t>ザイ</t>
    </rPh>
    <rPh sb="3" eb="5">
      <t>イワテ</t>
    </rPh>
    <rPh sb="5" eb="8">
      <t>イクエイカイ</t>
    </rPh>
    <phoneticPr fontId="24"/>
  </si>
  <si>
    <t>（財）盛岡市文化振興事業団</t>
    <rPh sb="1" eb="2">
      <t>ザイ</t>
    </rPh>
    <rPh sb="3" eb="6">
      <t>モリオカシ</t>
    </rPh>
    <rPh sb="6" eb="8">
      <t>ブンカ</t>
    </rPh>
    <rPh sb="8" eb="10">
      <t>シンコウ</t>
    </rPh>
    <rPh sb="10" eb="13">
      <t>ジギョウダン</t>
    </rPh>
    <phoneticPr fontId="24"/>
  </si>
  <si>
    <t>（財）盛岡市スポーツ協会</t>
    <rPh sb="1" eb="2">
      <t>ザイ</t>
    </rPh>
    <rPh sb="3" eb="6">
      <t>モリオカシ</t>
    </rPh>
    <rPh sb="10" eb="12">
      <t>キョウカイ</t>
    </rPh>
    <phoneticPr fontId="24"/>
  </si>
  <si>
    <t>盛岡中央市場冷蔵</t>
    <rPh sb="0" eb="2">
      <t>モリオカ</t>
    </rPh>
    <rPh sb="2" eb="4">
      <t>チュウオウ</t>
    </rPh>
    <rPh sb="4" eb="6">
      <t>シジョウ</t>
    </rPh>
    <rPh sb="6" eb="8">
      <t>レイゾウ</t>
    </rPh>
    <phoneticPr fontId="2"/>
  </si>
  <si>
    <t>-</t>
    <phoneticPr fontId="2"/>
  </si>
  <si>
    <t>盛岡地区広域消防組合</t>
    <rPh sb="0" eb="2">
      <t>モリオカ</t>
    </rPh>
    <rPh sb="2" eb="4">
      <t>チク</t>
    </rPh>
    <rPh sb="4" eb="6">
      <t>コウイキ</t>
    </rPh>
    <rPh sb="6" eb="8">
      <t>ショウボウ</t>
    </rPh>
    <rPh sb="8" eb="10">
      <t>クミアイ</t>
    </rPh>
    <phoneticPr fontId="28"/>
  </si>
  <si>
    <t>盛岡・紫波地区環境施設組合</t>
    <rPh sb="0" eb="2">
      <t>モリオカ</t>
    </rPh>
    <rPh sb="3" eb="5">
      <t>シワ</t>
    </rPh>
    <rPh sb="5" eb="7">
      <t>チク</t>
    </rPh>
    <rPh sb="7" eb="9">
      <t>カンキョウ</t>
    </rPh>
    <rPh sb="9" eb="11">
      <t>シセツ</t>
    </rPh>
    <rPh sb="11" eb="13">
      <t>クミアイ</t>
    </rPh>
    <phoneticPr fontId="28"/>
  </si>
  <si>
    <t>盛岡地区衛生処理組合</t>
    <rPh sb="0" eb="2">
      <t>モリオカ</t>
    </rPh>
    <rPh sb="2" eb="4">
      <t>チク</t>
    </rPh>
    <rPh sb="4" eb="6">
      <t>エイセイ</t>
    </rPh>
    <rPh sb="6" eb="8">
      <t>ショリ</t>
    </rPh>
    <rPh sb="8" eb="10">
      <t>クミアイ</t>
    </rPh>
    <phoneticPr fontId="28"/>
  </si>
  <si>
    <t>矢櫃山造林一部組合</t>
    <rPh sb="0" eb="1">
      <t>ヤ</t>
    </rPh>
    <rPh sb="1" eb="2">
      <t>ヒツ</t>
    </rPh>
    <rPh sb="2" eb="3">
      <t>ヤマ</t>
    </rPh>
    <rPh sb="3" eb="5">
      <t>ゾウリン</t>
    </rPh>
    <rPh sb="5" eb="7">
      <t>イチブ</t>
    </rPh>
    <rPh sb="7" eb="9">
      <t>クミアイ</t>
    </rPh>
    <phoneticPr fontId="28"/>
  </si>
  <si>
    <t>岩手・玉山環境組合</t>
    <rPh sb="0" eb="2">
      <t>イワテ</t>
    </rPh>
    <rPh sb="3" eb="5">
      <t>タマヤマ</t>
    </rPh>
    <rPh sb="5" eb="7">
      <t>カンキョウ</t>
    </rPh>
    <rPh sb="7" eb="9">
      <t>クミアイ</t>
    </rPh>
    <phoneticPr fontId="28"/>
  </si>
  <si>
    <t>公共施設等整備基金</t>
    <phoneticPr fontId="5"/>
  </si>
  <si>
    <t>市庁舎整備基金</t>
    <phoneticPr fontId="5"/>
  </si>
  <si>
    <t>新型コロナウイルス感染症対応利子補給</t>
    <phoneticPr fontId="5"/>
  </si>
  <si>
    <t>国際交流基金</t>
    <phoneticPr fontId="5"/>
  </si>
  <si>
    <t>まち・ひと・しごと創生基金</t>
    <phoneticPr fontId="5"/>
  </si>
  <si>
    <t>盛岡北部行政事務組合（一般会計）</t>
    <rPh sb="0" eb="2">
      <t>モリオカ</t>
    </rPh>
    <rPh sb="2" eb="4">
      <t>ホクブ</t>
    </rPh>
    <rPh sb="4" eb="6">
      <t>ギョウセイ</t>
    </rPh>
    <rPh sb="6" eb="8">
      <t>ジム</t>
    </rPh>
    <rPh sb="8" eb="10">
      <t>クミアイ</t>
    </rPh>
    <rPh sb="11" eb="13">
      <t>イッパン</t>
    </rPh>
    <rPh sb="13" eb="15">
      <t>カイケイ</t>
    </rPh>
    <phoneticPr fontId="28"/>
  </si>
  <si>
    <t>岩手県後期高齢者医療広域連合（一般会計）</t>
    <rPh sb="0" eb="3">
      <t>イワテケン</t>
    </rPh>
    <rPh sb="3" eb="5">
      <t>コウキ</t>
    </rPh>
    <rPh sb="5" eb="8">
      <t>コウレイシャ</t>
    </rPh>
    <rPh sb="8" eb="10">
      <t>イリョウ</t>
    </rPh>
    <rPh sb="10" eb="12">
      <t>コウイキ</t>
    </rPh>
    <rPh sb="12" eb="14">
      <t>レンゴウ</t>
    </rPh>
    <rPh sb="15" eb="17">
      <t>イッパン</t>
    </rPh>
    <rPh sb="17" eb="19">
      <t>カイケイ</t>
    </rPh>
    <phoneticPr fontId="28"/>
  </si>
  <si>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8"/>
  </si>
  <si>
    <t>盛岡北部行政事務組合（特別会計）</t>
    <rPh sb="0" eb="2">
      <t>モリオカ</t>
    </rPh>
    <rPh sb="2" eb="4">
      <t>ホクブ</t>
    </rPh>
    <rPh sb="4" eb="6">
      <t>ギョウセイ</t>
    </rPh>
    <rPh sb="6" eb="8">
      <t>ジム</t>
    </rPh>
    <rPh sb="8" eb="10">
      <t>クミアイ</t>
    </rPh>
    <rPh sb="11" eb="13">
      <t>トクベツ</t>
    </rPh>
    <rPh sb="13" eb="15">
      <t>カイケイ</t>
    </rPh>
    <phoneticPr fontId="28"/>
  </si>
  <si>
    <t>岩手県後期高齢者医療広域連合（特別会計）</t>
    <rPh sb="0" eb="3">
      <t>イワテケン</t>
    </rPh>
    <rPh sb="3" eb="5">
      <t>コウキ</t>
    </rPh>
    <rPh sb="5" eb="8">
      <t>コウレイシャ</t>
    </rPh>
    <rPh sb="8" eb="10">
      <t>イリョウ</t>
    </rPh>
    <rPh sb="10" eb="12">
      <t>コウイキ</t>
    </rPh>
    <rPh sb="12" eb="14">
      <t>レンゴウ</t>
    </rPh>
    <phoneticPr fontId="28"/>
  </si>
  <si>
    <t>岩手県市町村総合事務組合（特別会計）</t>
    <rPh sb="0" eb="3">
      <t>イワテケン</t>
    </rPh>
    <rPh sb="3" eb="6">
      <t>シチョウソン</t>
    </rPh>
    <rPh sb="6" eb="8">
      <t>ソウゴウ</t>
    </rPh>
    <rPh sb="8" eb="10">
      <t>ジム</t>
    </rPh>
    <rPh sb="10" eb="12">
      <t>クミアイ</t>
    </rPh>
    <phoneticPr fontId="28"/>
  </si>
  <si>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</si>
  <si>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</si>
  <si>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</si>
  <si>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地方債の新規発行額を抑制してきたことなどから、年々数値は改善の傾向にあるが、平成４～10年度に行った大規模施設の建設、区画整理等の都市計画事業への充当債の償還が将来負担比率を高める要因となっており、類似団体を上回っている状況にある。
　有形固定資産減価償却率については、上昇傾向にあり、類似団体平均に近づいているが、公共施設等総合管理計画等に基づく大規模改修等を平成30年度から本格化しており、類似団体平均を上回ることは回避できるものと見込ま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</si>
  <si>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</si>
  <si>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</si>
  <si>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</si>
  <si>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</si>
  <si>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</si>
  <si>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</si>
  <si>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実質公債費比率は対前年度比  0.2 ptの増となった。平成４～10年度に行った大規模施設の建設、区画整理等の都市計画事業債の償還はピークを過ぎたものの、元利償還金充当一般財源が依然として高い水準にあるため、将来負担比率及び実質公債費比率とも類似団体平均を上回っている。
　総合計画実施計画に掲げる自治体経営の取組において、実質公債費比率においては、14%を上回らないように、将来負担比率においては、算定開始から現在までで最も数値の高かった 149.4%を上回らない財政運営を行うこととして目標値を設定している。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</si>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</sst>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CEDF105-3674-4733-BEB9-72E2EA4FA76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5AB8-4E20-9ABD-9971CA2DE8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39733</c:v>
                </c:pt>
                <c:pt idx="1">
                  <c:v>45470</c:v>
                </c:pt>
                <c:pt idx="2">
                  <c:v>59573</c:v>
                </c:pt>
                <c:pt idx="3">
                  <c:v>59687</c:v>
                </c:pt>
                <c:pt idx="4">
                  <c:v>62806</c:v>
                </c:pt>
              </c:numCache>
            </c:numRef>
          </c:val>
          <c:smooth val="0"/>
          <c:extLst>
            <c:ext xmlns:c16="http://schemas.microsoft.com/office/drawing/2014/chart" uri="{C3380CC4-5D6E-409C-BE32-E72D297353CC}">
              <c16:uniqueId val="{00000001-5AB8-4E20-9ABD-9971CA2DE8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1.88</c:v>
                </c:pt>
                <c:pt idx="1">
                  <c:v>1.61</c:v>
                </c:pt>
                <c:pt idx="2">
                  <c:v>0.64</c:v>
                </c:pt>
                <c:pt idx="3">
                  <c:v>1.47</c:v>
                </c:pt>
                <c:pt idx="4">
                  <c:v>2.35</c:v>
                </c:pt>
              </c:numCache>
            </c:numRef>
          </c:val>
          <c:extLst>
            <c:ext xmlns:c16="http://schemas.microsoft.com/office/drawing/2014/chart" uri="{C3380CC4-5D6E-409C-BE32-E72D297353CC}">
              <c16:uniqueId val="{00000000-3F36-49B1-8EB9-5DBA03DD1DE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12.27</c:v>
                </c:pt>
                <c:pt idx="1">
                  <c:v>12.1</c:v>
                </c:pt>
                <c:pt idx="2">
                  <c:v>12.08</c:v>
                </c:pt>
                <c:pt idx="3">
                  <c:v>12.82</c:v>
                </c:pt>
                <c:pt idx="4">
                  <c:v>13.03</c:v>
                </c:pt>
              </c:numCache>
            </c:numRef>
          </c:val>
          <c:extLst>
            <c:ext xmlns:c16="http://schemas.microsoft.com/office/drawing/2014/chart" uri="{C3380CC4-5D6E-409C-BE32-E72D297353CC}">
              <c16:uniqueId val="{00000001-3F36-49B1-8EB9-5DBA03DD1D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-2.13</c:v>
                </c:pt>
                <c:pt idx="1">
                  <c:v>-0.52</c:v>
                </c:pt>
                <c:pt idx="2">
                  <c:v>-0.98</c:v>
                </c:pt>
                <c:pt idx="3">
                  <c:v>1.77</c:v>
                </c:pt>
                <c:pt idx="4">
                  <c:v>1.69</c:v>
                </c:pt>
              </c:numCache>
            </c:numRef>
          </c:val>
          <c:smooth val="0"/>
          <c:extLst>
            <c:ext xmlns:c16="http://schemas.microsoft.com/office/drawing/2014/chart" uri="{C3380CC4-5D6E-409C-BE32-E72D297353CC}">
              <c16:uniqueId val="{00000002-3F36-49B1-8EB9-5DBA03DD1D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B8A-43DA-9601-4B08FB5EA0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8A-43DA-9601-4B08FB5EA030}"/>
            </c:ext>
          </c:extLst>
        </c:ser>
        <c:ser>
          <c:idx val="2"/>
          <c:order val="2"/>
          <c:tx>
            <c:strRef>
              <c:f>データシート!$A$29</c:f>
              <c:strCache>
                <c:ptCount val="1"/>
                <c:pt idx="0">
                  <c:v>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4B8A-43DA-9601-4B08FB5EA030}"/>
            </c:ext>
          </c:extLst>
        </c:ser>
        <c:ser>
          <c:idx val="3"/>
          <c:order val="3"/>
          <c:tx>
            <c:strRef>
              <c:f>データシート!$A$30</c:f>
              <c:strCache>
                <c:ptCount val="1"/>
                <c:pt idx="0">
                  <c:v>母子父子寡婦福祉資金貸付事業費特別会計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0.26</c:v>
                </c:pt>
                <c:pt idx="2">
                  <c:v>#N/A</c:v>
                </c:pt>
                <c:pt idx="3">
                  <c:v>0.11</c:v>
                </c:pt>
                <c:pt idx="4">
                  <c:v>#N/A</c:v>
                </c:pt>
                <c:pt idx="5">
                  <c:v>0.01</c:v>
                </c:pt>
                <c:pt idx="6">
                  <c:v>#N/A</c:v>
                </c:pt>
                <c:pt idx="7">
                  <c:v>0.02</c:v>
                </c:pt>
                <c:pt idx="8">
                  <c:v>#N/A</c:v>
                </c:pt>
                <c:pt idx="9">
                  <c:v>7.0000000000000007E-2</c:v>
                </c:pt>
              </c:numCache>
            </c:numRef>
          </c:val>
          <c:extLst>
            <c:ext xmlns:c16="http://schemas.microsoft.com/office/drawing/2014/chart" uri="{C3380CC4-5D6E-409C-BE32-E72D297353CC}">
              <c16:uniqueId val="{00000003-4B8A-43DA-9601-4B08FB5EA030}"/>
            </c:ext>
          </c:extLst>
        </c:ser>
        <c:ser>
          <c:idx val="4"/>
          <c:order val="4"/>
          <c:tx>
            <c:strRef>
              <c:f>データシート!$A$31</c:f>
              <c:strCache>
                <c:ptCount val="1"/>
                <c:pt idx="0">
                  <c:v>国民健康保険費特別会計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2.0099999999999998</c:v>
                </c:pt>
                <c:pt idx="2">
                  <c:v>#N/A</c:v>
                </c:pt>
                <c:pt idx="3">
                  <c:v>0.26</c:v>
                </c:pt>
                <c:pt idx="4">
                  <c:v>#N/A</c:v>
                </c:pt>
                <c:pt idx="5">
                  <c:v>0.11</c:v>
                </c:pt>
                <c:pt idx="6">
                  <c:v>#N/A</c:v>
                </c:pt>
                <c:pt idx="7">
                  <c:v>0.28999999999999998</c:v>
                </c:pt>
                <c:pt idx="8">
                  <c:v>#N/A</c:v>
                </c:pt>
                <c:pt idx="9">
                  <c:v>0.3</c:v>
                </c:pt>
              </c:numCache>
            </c:numRef>
          </c:val>
          <c:extLst>
            <c:ext xmlns:c16="http://schemas.microsoft.com/office/drawing/2014/chart" uri="{C3380CC4-5D6E-409C-BE32-E72D297353CC}">
              <c16:uniqueId val="{00000004-4B8A-43DA-9601-4B08FB5EA030}"/>
            </c:ext>
          </c:extLst>
        </c:ser>
        <c:ser>
          <c:idx val="5"/>
          <c:order val="5"/>
          <c:tx>
            <c:strRef>
              <c:f>データシート!$A$32</c:f>
              <c:strCache>
                <c:ptCount val="1"/>
                <c:pt idx="0">
                  <c:v>介護保険費特別会計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0.32</c:v>
                </c:pt>
                <c:pt idx="2">
                  <c:v>#N/A</c:v>
                </c:pt>
                <c:pt idx="3">
                  <c:v>0.26</c:v>
                </c:pt>
                <c:pt idx="4">
                  <c:v>#N/A</c:v>
                </c:pt>
                <c:pt idx="5">
                  <c:v>0.75</c:v>
                </c:pt>
                <c:pt idx="6">
                  <c:v>#N/A</c:v>
                </c:pt>
                <c:pt idx="7">
                  <c:v>0.02</c:v>
                </c:pt>
                <c:pt idx="8">
                  <c:v>#N/A</c:v>
                </c:pt>
                <c:pt idx="9">
                  <c:v>0.37</c:v>
                </c:pt>
              </c:numCache>
            </c:numRef>
          </c:val>
          <c:extLst>
            <c:ext xmlns:c16="http://schemas.microsoft.com/office/drawing/2014/chart" uri="{C3380CC4-5D6E-409C-BE32-E72D297353CC}">
              <c16:uniqueId val="{00000005-4B8A-43DA-9601-4B08FB5EA030}"/>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0.17</c:v>
                </c:pt>
                <c:pt idx="1">
                  <c:v>#N/A</c:v>
                </c:pt>
                <c:pt idx="2">
                  <c:v>0.33</c:v>
                </c:pt>
                <c:pt idx="3">
                  <c:v>#N/A</c:v>
                </c:pt>
                <c:pt idx="4">
                  <c:v>0.46</c:v>
                </c:pt>
                <c:pt idx="5">
                  <c:v>#N/A</c:v>
                </c:pt>
                <c:pt idx="6">
                  <c:v>#N/A</c:v>
                </c:pt>
                <c:pt idx="7">
                  <c:v>0.33</c:v>
                </c:pt>
                <c:pt idx="8">
                  <c:v>#N/A</c:v>
                </c:pt>
                <c:pt idx="9">
                  <c:v>1.27</c:v>
                </c:pt>
              </c:numCache>
            </c:numRef>
          </c:val>
          <c:extLst>
            <c:ext xmlns:c16="http://schemas.microsoft.com/office/drawing/2014/chart" uri="{C3380CC4-5D6E-409C-BE32-E72D297353CC}">
              <c16:uniqueId val="{00000006-4B8A-43DA-9601-4B08FB5EA03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1.61</c:v>
                </c:pt>
                <c:pt idx="2">
                  <c:v>#N/A</c:v>
                </c:pt>
                <c:pt idx="3">
                  <c:v>1.49</c:v>
                </c:pt>
                <c:pt idx="4">
                  <c:v>#N/A</c:v>
                </c:pt>
                <c:pt idx="5">
                  <c:v>0.63</c:v>
                </c:pt>
                <c:pt idx="6">
                  <c:v>#N/A</c:v>
                </c:pt>
                <c:pt idx="7">
                  <c:v>1.44</c:v>
                </c:pt>
                <c:pt idx="8">
                  <c:v>#N/A</c:v>
                </c:pt>
                <c:pt idx="9">
                  <c:v>2.27</c:v>
                </c:pt>
              </c:numCache>
            </c:numRef>
          </c:val>
          <c:extLst>
            <c:ext xmlns:c16="http://schemas.microsoft.com/office/drawing/2014/chart" uri="{C3380CC4-5D6E-409C-BE32-E72D297353CC}">
              <c16:uniqueId val="{00000007-4B8A-43DA-9601-4B08FB5EA03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3.93</c:v>
                </c:pt>
                <c:pt idx="2">
                  <c:v>#N/A</c:v>
                </c:pt>
                <c:pt idx="3">
                  <c:v>4.68</c:v>
                </c:pt>
                <c:pt idx="4">
                  <c:v>#N/A</c:v>
                </c:pt>
                <c:pt idx="5">
                  <c:v>5.89</c:v>
                </c:pt>
                <c:pt idx="6">
                  <c:v>#N/A</c:v>
                </c:pt>
                <c:pt idx="7">
                  <c:v>6.75</c:v>
                </c:pt>
                <c:pt idx="8">
                  <c:v>#N/A</c:v>
                </c:pt>
                <c:pt idx="9">
                  <c:v>7.77</c:v>
                </c:pt>
              </c:numCache>
            </c:numRef>
          </c:val>
          <c:extLst>
            <c:ext xmlns:c16="http://schemas.microsoft.com/office/drawing/2014/chart" uri="{C3380CC4-5D6E-409C-BE32-E72D297353CC}">
              <c16:uniqueId val="{00000008-4B8A-43DA-9601-4B08FB5EA03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17.18</c:v>
                </c:pt>
                <c:pt idx="2">
                  <c:v>#N/A</c:v>
                </c:pt>
                <c:pt idx="3">
                  <c:v>16.8</c:v>
                </c:pt>
                <c:pt idx="4">
                  <c:v>#N/A</c:v>
                </c:pt>
                <c:pt idx="5">
                  <c:v>16.53</c:v>
                </c:pt>
                <c:pt idx="6">
                  <c:v>#N/A</c:v>
                </c:pt>
                <c:pt idx="7">
                  <c:v>16.22</c:v>
                </c:pt>
                <c:pt idx="8">
                  <c:v>#N/A</c:v>
                </c:pt>
                <c:pt idx="9">
                  <c:v>14.64</c:v>
                </c:pt>
              </c:numCache>
            </c:numRef>
          </c:val>
          <c:extLst>
            <c:ext xmlns:c16="http://schemas.microsoft.com/office/drawing/2014/chart" uri="{C3380CC4-5D6E-409C-BE32-E72D297353CC}">
              <c16:uniqueId val="{00000009-4B8A-43DA-9601-4B08FB5EA0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11632</c:v>
                </c:pt>
                <c:pt idx="5">
                  <c:v>11406</c:v>
                </c:pt>
                <c:pt idx="8">
                  <c:v>11069</c:v>
                </c:pt>
                <c:pt idx="11">
                  <c:v>10842</c:v>
                </c:pt>
                <c:pt idx="14">
                  <c:v>10716</c:v>
                </c:pt>
              </c:numCache>
            </c:numRef>
          </c:val>
          <c:extLst>
            <c:ext xmlns:c16="http://schemas.microsoft.com/office/drawing/2014/chart" uri="{C3380CC4-5D6E-409C-BE32-E72D297353CC}">
              <c16:uniqueId val="{00000000-E615-4E9D-8EA0-902D94259A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15-4E9D-8EA0-902D94259A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183</c:v>
                </c:pt>
                <c:pt idx="3">
                  <c:v>168</c:v>
                </c:pt>
                <c:pt idx="6">
                  <c:v>147</c:v>
                </c:pt>
                <c:pt idx="9">
                  <c:v>111</c:v>
                </c:pt>
                <c:pt idx="12">
                  <c:v>91</c:v>
                </c:pt>
              </c:numCache>
            </c:numRef>
          </c:val>
          <c:extLst>
            <c:ext xmlns:c16="http://schemas.microsoft.com/office/drawing/2014/chart" uri="{C3380CC4-5D6E-409C-BE32-E72D297353CC}">
              <c16:uniqueId val="{00000002-E615-4E9D-8EA0-902D94259A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419</c:v>
                </c:pt>
                <c:pt idx="3">
                  <c:v>499</c:v>
                </c:pt>
                <c:pt idx="6">
                  <c:v>563</c:v>
                </c:pt>
                <c:pt idx="9">
                  <c:v>541</c:v>
                </c:pt>
                <c:pt idx="12">
                  <c:v>572</c:v>
                </c:pt>
              </c:numCache>
            </c:numRef>
          </c:val>
          <c:extLst>
            <c:ext xmlns:c16="http://schemas.microsoft.com/office/drawing/2014/chart" uri="{C3380CC4-5D6E-409C-BE32-E72D297353CC}">
              <c16:uniqueId val="{00000003-E615-4E9D-8EA0-902D94259A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3562</c:v>
                </c:pt>
                <c:pt idx="3">
                  <c:v>3460</c:v>
                </c:pt>
                <c:pt idx="6">
                  <c:v>3399</c:v>
                </c:pt>
                <c:pt idx="9">
                  <c:v>3358</c:v>
                </c:pt>
                <c:pt idx="12">
                  <c:v>3351</c:v>
                </c:pt>
              </c:numCache>
            </c:numRef>
          </c:val>
          <c:extLst>
            <c:ext xmlns:c16="http://schemas.microsoft.com/office/drawing/2014/chart" uri="{C3380CC4-5D6E-409C-BE32-E72D297353CC}">
              <c16:uniqueId val="{00000004-E615-4E9D-8EA0-902D94259A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15-4E9D-8EA0-902D94259A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15-4E9D-8EA0-902D94259A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12560</c:v>
                </c:pt>
                <c:pt idx="3">
                  <c:v>12436</c:v>
                </c:pt>
                <c:pt idx="6">
                  <c:v>12353</c:v>
                </c:pt>
                <c:pt idx="9">
                  <c:v>12364</c:v>
                </c:pt>
                <c:pt idx="12">
                  <c:v>12536</c:v>
                </c:pt>
              </c:numCache>
            </c:numRef>
          </c:val>
          <c:extLst>
            <c:ext xmlns:c16="http://schemas.microsoft.com/office/drawing/2014/chart" uri="{C3380CC4-5D6E-409C-BE32-E72D297353CC}">
              <c16:uniqueId val="{00000007-E615-4E9D-8EA0-902D94259A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5092</c:v>
                </c:pt>
                <c:pt idx="2">
                  <c:v>#N/A</c:v>
                </c:pt>
                <c:pt idx="3">
                  <c:v>#N/A</c:v>
                </c:pt>
                <c:pt idx="4">
                  <c:v>5157</c:v>
                </c:pt>
                <c:pt idx="5">
                  <c:v>#N/A</c:v>
                </c:pt>
                <c:pt idx="6">
                  <c:v>#N/A</c:v>
                </c:pt>
                <c:pt idx="7">
                  <c:v>5393</c:v>
                </c:pt>
                <c:pt idx="8">
                  <c:v>#N/A</c:v>
                </c:pt>
                <c:pt idx="9">
                  <c:v>#N/A</c:v>
                </c:pt>
                <c:pt idx="10">
                  <c:v>5532</c:v>
                </c:pt>
                <c:pt idx="11">
                  <c:v>#N/A</c:v>
                </c:pt>
                <c:pt idx="12">
                  <c:v>#N/A</c:v>
                </c:pt>
                <c:pt idx="13">
                  <c:v>5834</c:v>
                </c:pt>
                <c:pt idx="14">
                  <c:v>#N/A</c:v>
                </c:pt>
              </c:numCache>
            </c:numRef>
          </c:val>
          <c:smooth val="0"/>
          <c:extLst>
            <c:ext xmlns:c16="http://schemas.microsoft.com/office/drawing/2014/chart" uri="{C3380CC4-5D6E-409C-BE32-E72D297353CC}">
              <c16:uniqueId val="{00000008-E615-4E9D-8EA0-902D94259A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104943</c:v>
                </c:pt>
                <c:pt idx="5">
                  <c:v>104948</c:v>
                </c:pt>
                <c:pt idx="8">
                  <c:v>104005</c:v>
                </c:pt>
                <c:pt idx="11">
                  <c:v>103394</c:v>
                </c:pt>
                <c:pt idx="14">
                  <c:v>102806</c:v>
                </c:pt>
              </c:numCache>
            </c:numRef>
          </c:val>
          <c:extLst>
            <c:ext xmlns:c16="http://schemas.microsoft.com/office/drawing/2014/chart" uri="{C3380CC4-5D6E-409C-BE32-E72D297353CC}">
              <c16:uniqueId val="{00000000-683D-4C6B-A4C8-2346F90C92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20633</c:v>
                </c:pt>
                <c:pt idx="5">
                  <c:v>20833</c:v>
                </c:pt>
                <c:pt idx="8">
                  <c:v>20400</c:v>
                </c:pt>
                <c:pt idx="11">
                  <c:v>20338</c:v>
                </c:pt>
                <c:pt idx="14">
                  <c:v>19820</c:v>
                </c:pt>
              </c:numCache>
            </c:numRef>
          </c:val>
          <c:extLst>
            <c:ext xmlns:c16="http://schemas.microsoft.com/office/drawing/2014/chart" uri="{C3380CC4-5D6E-409C-BE32-E72D297353CC}">
              <c16:uniqueId val="{00000001-683D-4C6B-A4C8-2346F90C92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15668</c:v>
                </c:pt>
                <c:pt idx="5">
                  <c:v>15449</c:v>
                </c:pt>
                <c:pt idx="8">
                  <c:v>15587</c:v>
                </c:pt>
                <c:pt idx="11">
                  <c:v>18060</c:v>
                </c:pt>
                <c:pt idx="14">
                  <c:v>20358</c:v>
                </c:pt>
              </c:numCache>
            </c:numRef>
          </c:val>
          <c:extLst>
            <c:ext xmlns:c16="http://schemas.microsoft.com/office/drawing/2014/chart" uri="{C3380CC4-5D6E-409C-BE32-E72D297353CC}">
              <c16:uniqueId val="{00000002-683D-4C6B-A4C8-2346F90C92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3D-4C6B-A4C8-2346F90C92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3D-4C6B-A4C8-2346F90C92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3D-4C6B-A4C8-2346F90C92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13162</c:v>
                </c:pt>
                <c:pt idx="3">
                  <c:v>12854</c:v>
                </c:pt>
                <c:pt idx="6">
                  <c:v>12585</c:v>
                </c:pt>
                <c:pt idx="9">
                  <c:v>12069</c:v>
                </c:pt>
                <c:pt idx="12">
                  <c:v>12073</c:v>
                </c:pt>
              </c:numCache>
            </c:numRef>
          </c:val>
          <c:extLst>
            <c:ext xmlns:c16="http://schemas.microsoft.com/office/drawing/2014/chart" uri="{C3380CC4-5D6E-409C-BE32-E72D297353CC}">
              <c16:uniqueId val="{00000006-683D-4C6B-A4C8-2346F90C92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2927</c:v>
                </c:pt>
                <c:pt idx="3">
                  <c:v>3095</c:v>
                </c:pt>
                <c:pt idx="6">
                  <c:v>2941</c:v>
                </c:pt>
                <c:pt idx="9">
                  <c:v>2957</c:v>
                </c:pt>
                <c:pt idx="12">
                  <c:v>2462</c:v>
                </c:pt>
              </c:numCache>
            </c:numRef>
          </c:val>
          <c:extLst>
            <c:ext xmlns:c16="http://schemas.microsoft.com/office/drawing/2014/chart" uri="{C3380CC4-5D6E-409C-BE32-E72D297353CC}">
              <c16:uniqueId val="{00000007-683D-4C6B-A4C8-2346F90C92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27945</c:v>
                </c:pt>
                <c:pt idx="3">
                  <c:v>26206</c:v>
                </c:pt>
                <c:pt idx="6">
                  <c:v>24858</c:v>
                </c:pt>
                <c:pt idx="9">
                  <c:v>24169</c:v>
                </c:pt>
                <c:pt idx="12">
                  <c:v>23307</c:v>
                </c:pt>
              </c:numCache>
            </c:numRef>
          </c:val>
          <c:extLst>
            <c:ext xmlns:c16="http://schemas.microsoft.com/office/drawing/2014/chart" uri="{C3380CC4-5D6E-409C-BE32-E72D297353CC}">
              <c16:uniqueId val="{00000008-683D-4C6B-A4C8-2346F90C92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704</c:v>
                </c:pt>
                <c:pt idx="3">
                  <c:v>515</c:v>
                </c:pt>
                <c:pt idx="6">
                  <c:v>374</c:v>
                </c:pt>
                <c:pt idx="9">
                  <c:v>264</c:v>
                </c:pt>
                <c:pt idx="12">
                  <c:v>173</c:v>
                </c:pt>
              </c:numCache>
            </c:numRef>
          </c:val>
          <c:extLst>
            <c:ext xmlns:c16="http://schemas.microsoft.com/office/drawing/2014/chart" uri="{C3380CC4-5D6E-409C-BE32-E72D297353CC}">
              <c16:uniqueId val="{00000009-683D-4C6B-A4C8-2346F90C92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131453</c:v>
                </c:pt>
                <c:pt idx="3">
                  <c:v>131489</c:v>
                </c:pt>
                <c:pt idx="6">
                  <c:v>133658</c:v>
                </c:pt>
                <c:pt idx="9">
                  <c:v>135587</c:v>
                </c:pt>
                <c:pt idx="12">
                  <c:v>138976</c:v>
                </c:pt>
              </c:numCache>
            </c:numRef>
          </c:val>
          <c:extLst>
            <c:ext xmlns:c16="http://schemas.microsoft.com/office/drawing/2014/chart" uri="{C3380CC4-5D6E-409C-BE32-E72D297353CC}">
              <c16:uniqueId val="{0000000A-683D-4C6B-A4C8-2346F90C92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34947</c:v>
                </c:pt>
                <c:pt idx="2">
                  <c:v>#N/A</c:v>
                </c:pt>
                <c:pt idx="3">
                  <c:v>#N/A</c:v>
                </c:pt>
                <c:pt idx="4">
                  <c:v>32929</c:v>
                </c:pt>
                <c:pt idx="5">
                  <c:v>#N/A</c:v>
                </c:pt>
                <c:pt idx="6">
                  <c:v>#N/A</c:v>
                </c:pt>
                <c:pt idx="7">
                  <c:v>34425</c:v>
                </c:pt>
                <c:pt idx="8">
                  <c:v>#N/A</c:v>
                </c:pt>
                <c:pt idx="9">
                  <c:v>#N/A</c:v>
                </c:pt>
                <c:pt idx="10">
                  <c:v>33254</c:v>
                </c:pt>
                <c:pt idx="11">
                  <c:v>#N/A</c:v>
                </c:pt>
                <c:pt idx="12">
                  <c:v>#N/A</c:v>
                </c:pt>
                <c:pt idx="13">
                  <c:v>34007</c:v>
                </c:pt>
                <c:pt idx="14">
                  <c:v>#N/A</c:v>
                </c:pt>
              </c:numCache>
            </c:numRef>
          </c:val>
          <c:smooth val="0"/>
          <c:extLst>
            <c:ext xmlns:c16="http://schemas.microsoft.com/office/drawing/2014/chart" uri="{C3380CC4-5D6E-409C-BE32-E72D297353CC}">
              <c16:uniqueId val="{0000000B-683D-4C6B-A4C8-2346F90C92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7727</c:v>
                </c:pt>
                <c:pt idx="1">
                  <c:v>8335</c:v>
                </c:pt>
                <c:pt idx="2">
                  <c:v>8843</c:v>
                </c:pt>
              </c:numCache>
            </c:numRef>
          </c:val>
          <c:extLst>
            <c:ext xmlns:c16="http://schemas.microsoft.com/office/drawing/2014/chart" uri="{C3380CC4-5D6E-409C-BE32-E72D297353CC}">
              <c16:uniqueId val="{00000000-8D79-4239-A463-3E6CB03363D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306</c:v>
                </c:pt>
                <c:pt idx="1">
                  <c:v>1020</c:v>
                </c:pt>
                <c:pt idx="2">
                  <c:v>2550</c:v>
                </c:pt>
              </c:numCache>
            </c:numRef>
          </c:val>
          <c:extLst>
            <c:ext xmlns:c16="http://schemas.microsoft.com/office/drawing/2014/chart" uri="{C3380CC4-5D6E-409C-BE32-E72D297353CC}">
              <c16:uniqueId val="{00000001-8D79-4239-A463-3E6CB03363D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4944</c:v>
                </c:pt>
                <c:pt idx="1">
                  <c:v>6120</c:v>
                </c:pt>
                <c:pt idx="2">
                  <c:v>6406</c:v>
                </c:pt>
              </c:numCache>
            </c:numRef>
          </c:val>
          <c:extLst>
            <c:ext xmlns:c16="http://schemas.microsoft.com/office/drawing/2014/chart" uri="{C3380CC4-5D6E-409C-BE32-E72D297353CC}">
              <c16:uniqueId val="{00000002-8D79-4239-A463-3E6CB03363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{A05B3168-3D7B-412F-B46E-27974CDEE148}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37A-4ECD-8546-7913FF3EE1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{55BC1682-C42E-4790-8903-429F2C7E2038}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7A-4ECD-8546-7913FF3EE1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{68B20569-EE90-4F77-BA3B-D3A2B1E1F0A6}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7A-4ECD-8546-7913FF3EE1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{ADA5C348-D278-42BC-8702-67381FEBF4DE}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7A-4ECD-8546-7913FF3EE1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{1D578EE5-9042-433C-96C0-8C074B84FF5B}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7A-4ECD-8546-7913FF3EE1A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{70479DA0-7681-44A2-AF8F-01C47577F452}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37A-4ECD-8546-7913FF3EE1A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{96CAC360-7DCA-4E9B-804E-7799BDEAD91F}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37A-4ECD-8546-7913FF3EE1A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{4624A5F7-8795-4AF2-A65F-4064BEEF6EAD}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37A-4ECD-8546-7913FF3EE1A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{B22E30D1-5E08-4A27-ADDD-886E4C51EB80}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37A-4ECD-8546-7913FF3EE1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58.2</c:v>
                </c:pt>
                <c:pt idx="8">
                  <c:v>59.6</c:v>
                </c:pt>
                <c:pt idx="16">
                  <c:v>60.8</c:v>
                </c:pt>
                <c:pt idx="24">
                  <c:v>62.1</c:v>
                </c:pt>
                <c:pt idx="32">
                  <c:v>63.6</c:v>
                </c:pt>
              </c:numCache>
            </c:numRef>
          </c:xVal>
          <c:yVal>
            <c:numRef>
              <c:f>公会計指標分析・財政指標組合せ分析表!$BP$51:$DC$51</c:f>
              <c:numCache>
                <c:formatCode>#,##0.0;"▲ "#,##0.0</c:formatCode>
                <c:ptCount val="40"/>
                <c:pt idx="0">
                  <c:v>64.2</c:v>
                </c:pt>
                <c:pt idx="8">
                  <c:v>60.6</c:v>
                </c:pt>
                <c:pt idx="16">
                  <c:v>63</c:v>
                </c:pt>
                <c:pt idx="24">
                  <c:v>59.5</c:v>
                </c:pt>
                <c:pt idx="32">
                  <c:v>57.8</c:v>
                </c:pt>
              </c:numCache>
            </c:numRef>
          </c:yVal>
          <c:smooth val="0"/>
          <c:extLst>
            <c:ext xmlns:c16="http://schemas.microsoft.com/office/drawing/2014/chart" uri="{C3380CC4-5D6E-409C-BE32-E72D297353CC}">
              <c16:uniqueId val="{00000009-B37A-4ECD-8546-7913FF3EE1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{CE5F6F3F-AAB8-413F-91BA-5568E334EC3B}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37A-4ECD-8546-7913FF3EE1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{16770350-DF4D-45B4-AAF1-BF739AD99A50}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7A-4ECD-8546-7913FF3EE1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{435CC25D-97FE-42E3-9DA6-0945CD7807A7}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7A-4ECD-8546-7913FF3EE1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{186ACA6A-8278-4F31-9566-CE19D941B859}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7A-4ECD-8546-7913FF3EE1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{6F8F7B60-3E09-459D-A2B7-C8438CEA07A1}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7A-4ECD-8546-7913FF3EE1A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{6E0B7B3D-EB0E-4E9B-98C7-C9CE90AB3E75}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37A-4ECD-8546-7913FF3EE1A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{B9C8659F-925C-4DEF-A731-4EF63A91B628}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37A-4ECD-8546-7913FF3EE1A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{3B632EA6-84F7-4499-BBD7-09819AE33105}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37A-4ECD-8546-7913FF3EE1A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{66689AC4-D4F6-49B6-8D90-BFB109F002B1}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37A-4ECD-8546-7913FF3EE1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B37A-4ECD-8546-7913FF3EE1A3}"/>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096530706953748E-2"/>
                  <c:y val="-4.6835860092457868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{3599BA07-F4E9-4616-B2A8-6F130BFEDCB2}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2FC-47CD-8E61-271361E340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{CC46424F-AB24-4A18-AD28-DE1C237698F2}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FC-47CD-8E61-271361E340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{18C01363-5C2D-4CC5-BCBE-E6BCC8430EB7}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FC-47CD-8E61-271361E340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{CB8F1766-3DF9-4262-919F-3B7A7D26804B}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FC-47CD-8E61-271361E340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{61BB83E0-44FC-466A-B0C3-CB9256716885}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FC-47CD-8E61-271361E340B0}"/>
                </c:ext>
              </c:extLst>
            </c:dLbl>
            <c:dLbl>
              <c:idx val="8"/>
              <c:layout>
                <c:manualLayout>
                  <c:x val="-2.3580225535062879E-2"/>
                  <c:y val="-7.131926896713292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{2B4B4FDB-31CB-45F1-B139-D998E7CF0389}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2FC-47CD-8E61-271361E340B0}"/>
                </c:ext>
              </c:extLst>
            </c:dLbl>
            <c:dLbl>
              <c:idx val="16"/>
              <c:layout>
                <c:manualLayout>
                  <c:x val="-2.6289569721280256E-2"/>
                  <c:y val="-6.909446971622164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{E88FC491-5BDE-4D6C-8C03-D3780DABAF47}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2FC-47CD-8E61-271361E340B0}"/>
                </c:ext>
              </c:extLst>
            </c:dLbl>
            <c:dLbl>
              <c:idx val="24"/>
              <c:layout>
                <c:manualLayout>
                  <c:x val="-3.0343319526001892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{5E120FDD-B573-4960-B527-47E9CFB7D89A}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2FC-47CD-8E61-271361E340B0}"/>
                </c:ext>
              </c:extLst>
            </c:dLbl>
            <c:dLbl>
              <c:idx val="32"/>
              <c:layout>
                <c:manualLayout>
                  <c:x val="-3.279736592414927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{DC9A8A0B-97DA-4F34-A206-0407EE73C0A2}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2FC-47CD-8E61-271361E340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9.3000000000000007</c:v>
                </c:pt>
                <c:pt idx="16">
                  <c:v>9.5</c:v>
                </c:pt>
                <c:pt idx="24">
                  <c:v>9.6999999999999993</c:v>
                </c:pt>
                <c:pt idx="32">
                  <c:v>9.9</c:v>
                </c:pt>
              </c:numCache>
            </c:numRef>
          </c:xVal>
          <c:yVal>
            <c:numRef>
              <c:f>公会計指標分析・財政指標組合せ分析表!$BP$73:$DC$73</c:f>
              <c:numCache>
                <c:formatCode>#,##0.0;"▲ "#,##0.0</c:formatCode>
                <c:ptCount val="40"/>
                <c:pt idx="0">
                  <c:v>64.2</c:v>
                </c:pt>
                <c:pt idx="8">
                  <c:v>60.6</c:v>
                </c:pt>
                <c:pt idx="16">
                  <c:v>63</c:v>
                </c:pt>
                <c:pt idx="24">
                  <c:v>59.5</c:v>
                </c:pt>
                <c:pt idx="32">
                  <c:v>57.8</c:v>
                </c:pt>
              </c:numCache>
            </c:numRef>
          </c:yVal>
          <c:smooth val="0"/>
          <c:extLst>
            <c:ext xmlns:c16="http://schemas.microsoft.com/office/drawing/2014/chart" uri="{C3380CC4-5D6E-409C-BE32-E72D297353CC}">
              <c16:uniqueId val="{00000009-72FC-47CD-8E61-271361E340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{76F16419-D55C-45DB-AC9E-294C4314755A}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2FC-47CD-8E61-271361E340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{B270C76C-3B85-4E7C-AB3E-290F7FA1196C}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FC-47CD-8E61-271361E340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{C0411DB5-0D45-43A3-B098-D78009EE6928}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FC-47CD-8E61-271361E340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{D329BCED-8A76-4965-BF7F-0B2C178ACFEA}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FC-47CD-8E61-271361E340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{BA9B4353-8EF2-4F21-BACE-A036BDC46F1A}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FC-47CD-8E61-271361E340B0}"/>
                </c:ext>
              </c:extLst>
            </c:dLbl>
            <c:dLbl>
              <c:idx val="8"/>
              <c:layout>
                <c:manualLayout>
                  <c:x val="-3.298891105873069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{89FD8BC1-1B97-44C3-AC49-1B3AC21253BD}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2FC-47CD-8E61-271361E340B0}"/>
                </c:ext>
              </c:extLst>
            </c:dLbl>
            <c:dLbl>
              <c:idx val="16"/>
              <c:layout>
                <c:manualLayout>
                  <c:x val="-3.027942328545566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{2F44DCB8-D52B-4F35-B1D0-925B3C61AA45}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2FC-47CD-8E61-271361E340B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{235882C3-A99E-46E1-A07F-03B453A2697B}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2FC-47CD-8E61-271361E340B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{84AFAD9D-E865-4CEE-B9C8-5467CB674137}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2FC-47CD-8E61-271361E340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72FC-47CD-8E61-271361E340B0}"/>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公債費に準ずる債務負担行為は減少しているものの、学校空調設備整備事業に係る学校教育施設等整備事業債の元利償還金の増加や、特定財源や地方交付税措置額の減少による充当可能財源額の減少により、算出の際に分子となる元利償還金等から算入公債費等を除いた額は３億円増加した。実質的な負担の増により、実質公債費比率は前年度に比べて </a:t>
          </a:r>
          <a:r>
            <a:rPr kumimoji="1" lang="en-US" altLang="ja-JP" sz="1100">
              <a:solidFill>
                <a:sysClr val="windowText" lastClr="000000"/>
              </a:solidFill>
              <a:latin typeface="ＭＳ ゴシック" pitchFamily="49" charset="-128"/>
              <a:ea typeface="ＭＳ ゴシック" pitchFamily="49" charset="-128"/>
            </a:rPr>
            <a:t>0.2pt</a:t>
          </a:r>
          <a:r>
            <a:rPr kumimoji="1" lang="ja-JP" altLang="en-US" sz="1100">
              <a:solidFill>
                <a:sysClr val="windowText" lastClr="000000"/>
              </a:solidFill>
              <a:latin typeface="ＭＳ ゴシック" pitchFamily="49" charset="-128"/>
              <a:ea typeface="ＭＳ ゴシック" pitchFamily="49" charset="-128"/>
            </a:rPr>
            <a:t>の上昇となった。</a:t>
          </a:r>
        </a:p>
        <a:p>
          <a:r>
            <a:rPr kumimoji="1" lang="ja-JP" altLang="en-US" sz="1100">
              <a:solidFill>
                <a:sysClr val="windowText" lastClr="000000"/>
              </a:solidFill>
              <a:latin typeface="ＭＳ ゴシック" pitchFamily="49" charset="-128"/>
              <a:ea typeface="ＭＳ ゴシック" pitchFamily="49" charset="-128"/>
            </a:rPr>
            <a:t>　今後も、臨時財政対策債発行額の増加や、大規模施設整備などが見込まれ、元利償還金の抑制には時間を要するが、市債依存度や実質公債費比率等を注視しながら、新規発行の抑制に努めていく</a:t>
          </a:r>
          <a:r>
            <a:rPr kumimoji="1" lang="ja-JP" altLang="en-US" sz="1400">
              <a:solidFill>
                <a:sysClr val="windowText" lastClr="000000"/>
              </a:solidFill>
              <a:latin typeface="ＭＳ ゴシック" pitchFamily="49" charset="-128"/>
              <a:ea typeface="ＭＳ ゴシック" pitchFamily="49" charset="-128"/>
            </a:rPr>
            <a:t>。</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充当可能特定財源である基金残高が増加したものの、一般会計等に係る地方債の現在高が、公共施設保有最適化・長寿命化計画に基づく大規模改修工事の実施などにより地方債残高が増加したこと等により、算出の際に、分子となる将来負担額から充当可能財源等を除いた額は、</a:t>
          </a:r>
          <a:r>
            <a:rPr kumimoji="1" lang="en-US" altLang="ja-JP" sz="1100">
              <a:solidFill>
                <a:sysClr val="windowText" lastClr="000000"/>
              </a:solidFill>
              <a:latin typeface="ＭＳ ゴシック" pitchFamily="49" charset="-128"/>
              <a:ea typeface="ＭＳ ゴシック" pitchFamily="49" charset="-128"/>
            </a:rPr>
            <a:t>7.5</a:t>
          </a:r>
          <a:r>
            <a:rPr kumimoji="1" lang="ja-JP" altLang="en-US" sz="1100">
              <a:solidFill>
                <a:sysClr val="windowText" lastClr="000000"/>
              </a:solidFill>
              <a:latin typeface="ＭＳ ゴシック" pitchFamily="49" charset="-128"/>
              <a:ea typeface="ＭＳ ゴシック" pitchFamily="49" charset="-128"/>
            </a:rPr>
            <a:t>億円増加した。また、分母となる標準財政規模から地方交付税措置分を差し引いた額も、前年度に比べて増加したことから、将来負担比率が前年度に比べ</a:t>
          </a:r>
          <a:r>
            <a:rPr kumimoji="1" lang="en-US" altLang="ja-JP" sz="1100">
              <a:solidFill>
                <a:sysClr val="windowText" lastClr="000000"/>
              </a:solidFill>
              <a:latin typeface="ＭＳ ゴシック" pitchFamily="49" charset="-128"/>
              <a:ea typeface="ＭＳ ゴシック" pitchFamily="49" charset="-128"/>
            </a:rPr>
            <a:t>1.7pt</a:t>
          </a:r>
          <a:r>
            <a:rPr kumimoji="1" lang="ja-JP" altLang="en-US" sz="1100">
              <a:solidFill>
                <a:sysClr val="windowText" lastClr="000000"/>
              </a:solidFill>
              <a:latin typeface="ＭＳ ゴシック" pitchFamily="49" charset="-128"/>
              <a:ea typeface="ＭＳ ゴシック" pitchFamily="49" charset="-128"/>
            </a:rPr>
            <a:t>減少した。</a:t>
          </a:r>
        </a:p>
        <a:p>
          <a:r>
            <a:rPr kumimoji="1" lang="ja-JP" altLang="en-US" sz="1100">
              <a:solidFill>
                <a:sysClr val="windowText" lastClr="000000"/>
              </a:solidFill>
              <a:latin typeface="ＭＳ ゴシック" pitchFamily="49" charset="-128"/>
              <a:ea typeface="ＭＳ ゴシック" pitchFamily="49" charset="-128"/>
            </a:rPr>
            <a:t>　大規模施設整備などにより、地方債残高は増加する見込みであり、将来負担は増加が見込まれるが、市債依存度や実質公債費比率等を注視しながら、新規発行の抑制に努めていく。</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1658CDBD-385D-4F2B-A806-831BC20193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7B496B78-374F-4706-9361-A0ACBF5DCE4B}"/>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D139C733-3D4E-4446-BD64-E442C894A4D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3920AFD7-D785-460D-A877-36D7624C51FB}"/>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4F4310C-8B90-4759-B5B4-0EAD911880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BE77D5AC-C871-47C7-93C5-54FD8169DBED}"/>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9ED06D4F-D387-4BAF-BACF-313500C12E3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岩手県盛岡市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1E7FFDB5-E071-4FB5-82A0-39179A00560E}"/>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6A0D51CA-89CF-4925-A448-D86AC35862D6}"/>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207EC1-9A55-4567-910B-A9767687D362}"/>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758CD075-4E14-4CE1-B5A2-0FC1794B473D}"/>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・これは、財政調整基金で約５億円、減債基金で約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億円、まち・ひと・しごと創生基金及び市庁舎整備基金で約４億円の積立が増加したことなどが主な要因である。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連経費や公共施設の保有最適化・長寿命化計画事業の増に加え、当面は新型コロナウイルス感染症対策に係る経費が見込まれることから、今後の財政需要の増大にも適切に対応していけるように一定額を確保していくことを予定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BE265876-B40B-4FF8-AD09-DDA0CFE5557D}"/>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1C8E434D-A54A-432F-AEF5-F8C93F6AC6CB}"/>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86443643-9827-4FA4-AA15-A194DD5AD7E5}"/>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まち・ひと・しごと創生基金：まち・ひと・しごと創生寄附活用事業に要する経費の財源に充てるため。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市庁舎整備基金：市庁舎の整備に要する財源に充てるため。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新型コロナウイルス感染症対応利子補給等基金：新型コロナウイルス感染症対応地方創生臨時交付金実施計画に基づき中小企業者に対して行う利子及び保証料の補給に要する経費の財源に充てるため。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芸術文化振興基金：市民の芸術文化の振興を図るための事業に要する経費の財源に充てるため。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まち・ひと・しごと創生基金：まち・ひと・しごと創生寄附活用事業の財源に充てるための積立により約２億円の増加となっている。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公共施設等整備基金：今後，本格化する公共施設の保有最適化・長寿命化計画に係る大規模改修工事等の財源としたことににより約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市庁舎整備基金：市庁舎の建て替え等の財源とするための積立により約２億円の増加となっている。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新型コロナウイルス感染症対応利子補給等基金：新型コロナウイルス感染症対応地方創生臨時交付金実施計画に基づき中小企業者に対して行う利子及び保証料の補給に要する経費の財源としたことで約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芸術文化振興基金：芸術文化の振興を図るための事業の財源とするための積立により約３百万円の増加となっている。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基金の使途を明確にし，今後の各事業の計画を踏まえ，適正な規模の維持，活用を図ることとする。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3C603D42-CFB3-42BE-8BE1-7AD750D55E8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16027BC4-EDE7-449D-9C48-02FABE184BE5}"/>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8D78B47E-7A4F-4A92-B768-CE306915962A}"/>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億円となっており、前年度から約５億円の増加となっている。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財政構造改革として、歳入歳出両面にわたる取組を進めてきたが、そうした取組をしてもなお、解消できない財源不足額や、災害等の対応については、財源調整的な基金の取り崩し等により対応して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・令和３年度においては、決算剰余金を積み立てたほか、新型コロナウイルス感染症の影響により中止した事業が多く、積立が取崩しを上回ったため、約５億円の積立を行うことができたことが要因である。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連経費や公共施設の保有最適化・長寿命化計画事業の増に加え、当面は新型コロナウイルス感染症対策に係る経費が見込まれることから、これまで同様、予算編成や予算執行における効率化の徹底はもとより、本市が実施している収支改善の取組を着実に進め、今後も標準財政規模に応じた適正な基金規模を維持し効果的な活用を図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2C718B6-6BC8-4768-B586-9B060E9F3972}"/>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65E7212-581C-4978-9A53-CE119127CCF5}"/>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69BD490-FFE0-461D-BC19-9FC5C366B3B6}"/>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・公設浄化槽事業債償還の財源として取り崩した一方、臨時財政対策債償還金の積立などにより積立が取崩しを上回ったため、約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億円の積立を行うことができたことが要因である。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・地方債の償還計画を踏まえ、適正な基金の管理、活用を図ることとする。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12830F-0CEA-422C-89B1-9B0AA28F2D31}"/>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12949D5-C0AC-476C-AFC3-F3769FB6CB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3D750FB-52BB-4E51-BE2C-749FE461F8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8852DB3-9D51-4EF7-932D-F127FBACD7D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BB23718-E31A-403A-BF3D-B384143D1EF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DD05CB4-C6F8-4A53-9699-95F3EBBEDE4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C0F8ED7-AB04-40C2-9EDB-89A180C246B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0D993F2-5F9D-45DA-85DB-FDBACF26D1F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3DA063E-F451-4EB5-882E-FAE4CFF367D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A7AA3A5-F64B-4530-9745-AA9E79678AC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E00A071-4802-44BC-9D98-CB7DC73CBA2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822D6CF-8FC7-4BA5-B9A6-D05DE67344A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D6EF760-BFBE-4B05-80E6-A2EBADB9F1F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285,270
283,766
886.47
139,109,169
136,553,886
1,593,332
67,851,036
138,714,290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9EC07DE-7EA1-46A9-86BC-FF46629B9E2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343FD1C-EAA5-4E18-82DA-9B8F18E06D3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1A52B8E-2ED5-4E58-B070-4E24C9951C1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3663653-DA40-4070-AF54-0B2E89D879E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9F72504-1AD4-4E76-A305-6616261D5BA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1405A62-04AE-49EE-9D0F-D2BD5BBA4B5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A98E4E1-62BE-4FB6-9394-AA303AC229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0F68DF1-A885-498F-8639-66EC3A7EEDA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3F894D3-1ABC-47A3-AB81-4C5633E24F5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B44EDC7-43BF-4F96-9649-00116DAE0B6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D0DC7B6-B8E8-4261-A5F2-7979DEFB97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3CB0DC0-EAF9-4B98-86AD-1746AC1EA05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7247C36-618D-4EA7-BBBB-95A30BB3171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AEB3EFF-DE02-4851-962C-7D24227ACF9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35757F-4426-4287-AA21-AD367362FB0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987F4C8-B9D1-4F98-B467-7EE0524510F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FD883A9-F7C3-422F-86C1-B39D7EEEEB1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F6832AD-3043-4021-9149-7882B39CB7F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FFD123A-85A3-4721-8107-1C0ECD5F933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EB26AEA-A44F-4613-898D-2C88DD0918F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0161524-78C7-4256-AFCC-7EACCBD057B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05411E9-71D4-45C6-A83C-3CE864712F5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F63B7C1-3DC6-4977-8512-2AD0869F61F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65BD949-6314-4851-BA08-350EBB8A2CA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0BE8100-6576-4BC1-B42E-1747813CA92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ACB6929-3828-4A97-A745-94A370182A4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36A5F11-C60C-44D3-8AF7-A2D9E852152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DD25181-FCB7-43B7-9378-8FB840FBFFE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04E1BAE-5C6D-4D89-BA06-FC6811CBA0C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4343A7F-FBE1-448C-9084-0D5D53852F8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2DB4F42-7DB3-408A-B515-EA71554C6A0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9C6DE34-9CBD-4123-A080-0FD537B2C8D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774ACCA-4368-431C-8198-B2D925F1E4F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7CB9D5A-950C-4C37-BEE5-7EEBAD2AA17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723A17B-85F5-4AC4-ADAD-4FA0E4D7E60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の利用需要の変化に対応した市民サービスを提供し、限られた財源を効果的に活用した施設管理を行い「公共施設保有の最適化」を図るとともに、「公共施設の長寿命化」を進め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有形固定資産減価償却率については、上昇傾向にあり、類似団体平均に近づいているが、公共施設等総合管理計画等に基づく大規模改修等を平成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年度から本格化しており、類似団体平均を下回ることが見込まれる。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171E9BE-592E-4B3C-AD61-2744BF796A0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DA539B7-BA5B-4285-8016-4FAEA266907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1982FE9-E7AB-403E-A317-18FDBA9E514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972B93F2-6CB6-4CDF-9CB7-1AB2ADDAF14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4F504E7C-96AD-4BD4-819B-A930B43C293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F88D6CF9-1624-4E5A-A027-3D2F3A0E80E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84BAE856-BD93-4948-B7EE-C017B5D9BF0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029E956-4599-4A1E-9681-2F6FC0AFBAC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EBC41DFB-4731-4CC6-8680-97BCCDF1594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E354BE8-9325-4DC4-A722-37BD84C3ED0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F027280-A6CF-4A60-89FF-E2004F123F7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44CB9BF3-98F5-4F8E-86D8-558B0C66288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C495F293-D841-4297-87CB-ABFB7500BC2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9289651A-3D0D-47AE-A805-DE3D1812DAA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6E753648-68A4-408C-8233-176597A3CC0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5C302F5B-329F-40B6-A770-CF2792195A5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C96CBCC9-7327-4E11-824E-EE7247D2D2C6}"/>
            </a:ext>
          </a:extLst>
        </xdr:cNvPr>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D7BE8205-7CFB-49E6-82C4-A8B69A03EF46}"/>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38CFE414-F8C3-4F29-B72C-17912BB9BA12}"/>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6250983F-CAD9-4389-8785-1777702AEA65}"/>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D3E4C2EB-84B9-4669-B7E9-F51B10DB4812}"/>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a:extLst>
            <a:ext uri="{FF2B5EF4-FFF2-40B4-BE49-F238E27FC236}">
              <a16:creationId xmlns:a16="http://schemas.microsoft.com/office/drawing/2014/main" id="{E78E2FEF-65C4-415E-BBED-99A6B0802007}"/>
            </a:ext>
          </a:extLst>
        </xdr:cNvPr>
        <xdr:cNvSpPr txBox="1"/>
      </xdr:nvSpPr>
      <xdr:spPr>
        <a:xfrm>
          <a:off x="48133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988FD6DB-DF6B-432E-8AC5-855C3836D5DD}"/>
            </a:ext>
          </a:extLst>
        </xdr:cNvPr>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404D38A7-2223-40B9-AF41-2742E2488434}"/>
            </a:ext>
          </a:extLst>
        </xdr:cNvPr>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EC91C7BF-A906-45DC-A927-73B4A4BE5F0C}"/>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a:extLst>
            <a:ext uri="{FF2B5EF4-FFF2-40B4-BE49-F238E27FC236}">
              <a16:creationId xmlns:a16="http://schemas.microsoft.com/office/drawing/2014/main" id="{50AC2A25-A0F0-47AF-86FF-C4164081C546}"/>
            </a:ext>
          </a:extLst>
        </xdr:cNvPr>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a:extLst>
            <a:ext uri="{FF2B5EF4-FFF2-40B4-BE49-F238E27FC236}">
              <a16:creationId xmlns:a16="http://schemas.microsoft.com/office/drawing/2014/main" id="{AAA04165-2076-430E-9724-0D91DBB0C76E}"/>
            </a:ext>
          </a:extLst>
        </xdr:cNvPr>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B011921-A0C0-46A3-A1E5-E72C6455F0E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451C192-FE29-4FD2-8805-3133A083FCD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A9F92AA-959F-4891-8922-79B8B41EDE9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E02AA1F-DE38-4699-87CF-2F58FD80597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F1D7E57-ED99-4985-B059-A2D1179BFAE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楕円 80">
          <a:extLst>
            <a:ext uri="{FF2B5EF4-FFF2-40B4-BE49-F238E27FC236}">
              <a16:creationId xmlns:a16="http://schemas.microsoft.com/office/drawing/2014/main" id="{78A8D357-929E-45A2-9429-C7CF8D5E6F37}"/>
            </a:ext>
          </a:extLst>
        </xdr:cNvPr>
        <xdr:cNvSpPr/>
      </xdr:nvSpPr>
      <xdr:spPr>
        <a:xfrm>
          <a:off x="4711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47642</xdr:rowOff>
    </xdr:from>
    <xdr:ext cx="405111" cy="259045"/>
    <xdr:sp macro="" textlink="">
      <xdr:nvSpPr>
        <xdr:cNvPr id="82" name="有形固定資産減価償却率該当値テキスト">
          <a:extLst>
            <a:ext uri="{FF2B5EF4-FFF2-40B4-BE49-F238E27FC236}">
              <a16:creationId xmlns:a16="http://schemas.microsoft.com/office/drawing/2014/main" id="{8E55033F-D060-4363-BCC9-E2E0DF81A58F}"/>
            </a:ext>
          </a:extLst>
        </xdr:cNvPr>
        <xdr:cNvSpPr txBox="1"/>
      </xdr:nvSpPr>
      <xdr:spPr>
        <a:xfrm>
          <a:off x="4813300" y="596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83" name="楕円 82">
          <a:extLst>
            <a:ext uri="{FF2B5EF4-FFF2-40B4-BE49-F238E27FC236}">
              <a16:creationId xmlns:a16="http://schemas.microsoft.com/office/drawing/2014/main" id="{415EFB48-1B86-4D9D-8F4B-DE2FF8292E85}"/>
            </a:ext>
          </a:extLst>
        </xdr:cNvPr>
        <xdr:cNvSpPr/>
      </xdr:nvSpPr>
      <xdr:spPr>
        <a:xfrm>
          <a:off x="4000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21590</xdr:rowOff>
    </xdr:from>
    <xdr:to>
      <xdr:col>23</xdr:col>
      <xdr:colOff>85725</xdr:colOff>
      <xdr:row>31</xdr:row>
      <xdr:rowOff>75565</xdr:rowOff>
    </xdr:to>
    <xdr:cxnSp macro="">
      <xdr:nvCxnSpPr>
        <xdr:cNvPr id="84" name="直線コネクタ 83">
          <a:extLst>
            <a:ext uri="{FF2B5EF4-FFF2-40B4-BE49-F238E27FC236}">
              <a16:creationId xmlns:a16="http://schemas.microsoft.com/office/drawing/2014/main" id="{975E3745-FF1E-4893-8895-4B1F60666BA7}"/>
            </a:ext>
          </a:extLst>
        </xdr:cNvPr>
        <xdr:cNvCxnSpPr/>
      </xdr:nvCxnSpPr>
      <xdr:spPr>
        <a:xfrm>
          <a:off x="4051300" y="6108065"/>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95462</xdr:rowOff>
    </xdr:from>
    <xdr:to>
      <xdr:col>15</xdr:col>
      <xdr:colOff>187325</xdr:colOff>
      <xdr:row>31</xdr:row>
      <xdr:rowOff>25612</xdr:rowOff>
    </xdr:to>
    <xdr:sp macro="" textlink="">
      <xdr:nvSpPr>
        <xdr:cNvPr id="85" name="楕円 84">
          <a:extLst>
            <a:ext uri="{FF2B5EF4-FFF2-40B4-BE49-F238E27FC236}">
              <a16:creationId xmlns:a16="http://schemas.microsoft.com/office/drawing/2014/main" id="{7A17C5EF-2F4C-41E6-BB2A-EDFC38AFF1DE}"/>
            </a:ext>
          </a:extLst>
        </xdr:cNvPr>
        <xdr:cNvSpPr/>
      </xdr:nvSpPr>
      <xdr:spPr>
        <a:xfrm>
          <a:off x="3238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146262</xdr:rowOff>
    </xdr:from>
    <xdr:to>
      <xdr:col>19</xdr:col>
      <xdr:colOff>136525</xdr:colOff>
      <xdr:row>31</xdr:row>
      <xdr:rowOff>21590</xdr:rowOff>
    </xdr:to>
    <xdr:cxnSp macro="">
      <xdr:nvCxnSpPr>
        <xdr:cNvPr id="86" name="直線コネクタ 85">
          <a:extLst>
            <a:ext uri="{FF2B5EF4-FFF2-40B4-BE49-F238E27FC236}">
              <a16:creationId xmlns:a16="http://schemas.microsoft.com/office/drawing/2014/main" id="{96DDE2B5-8EDA-446F-8B87-198E4539B738}"/>
            </a:ext>
          </a:extLst>
        </xdr:cNvPr>
        <xdr:cNvCxnSpPr/>
      </xdr:nvCxnSpPr>
      <xdr:spPr>
        <a:xfrm>
          <a:off x="3289300" y="606128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52282</xdr:rowOff>
    </xdr:from>
    <xdr:to>
      <xdr:col>11</xdr:col>
      <xdr:colOff>187325</xdr:colOff>
      <xdr:row>30</xdr:row>
      <xdr:rowOff>153882</xdr:rowOff>
    </xdr:to>
    <xdr:sp macro="" textlink="">
      <xdr:nvSpPr>
        <xdr:cNvPr id="87" name="楕円 86">
          <a:extLst>
            <a:ext uri="{FF2B5EF4-FFF2-40B4-BE49-F238E27FC236}">
              <a16:creationId xmlns:a16="http://schemas.microsoft.com/office/drawing/2014/main" id="{C4C4C7EF-A62C-46B4-A84A-FAB411738DE0}"/>
            </a:ext>
          </a:extLst>
        </xdr:cNvPr>
        <xdr:cNvSpPr/>
      </xdr:nvSpPr>
      <xdr:spPr>
        <a:xfrm>
          <a:off x="2476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103082</xdr:rowOff>
    </xdr:from>
    <xdr:to>
      <xdr:col>15</xdr:col>
      <xdr:colOff>136525</xdr:colOff>
      <xdr:row>30</xdr:row>
      <xdr:rowOff>146262</xdr:rowOff>
    </xdr:to>
    <xdr:cxnSp macro="">
      <xdr:nvCxnSpPr>
        <xdr:cNvPr id="88" name="直線コネクタ 87">
          <a:extLst>
            <a:ext uri="{FF2B5EF4-FFF2-40B4-BE49-F238E27FC236}">
              <a16:creationId xmlns:a16="http://schemas.microsoft.com/office/drawing/2014/main" id="{13B29EC7-7280-42E2-8EE6-90E04A3167B0}"/>
            </a:ext>
          </a:extLst>
        </xdr:cNvPr>
        <xdr:cNvCxnSpPr/>
      </xdr:nvCxnSpPr>
      <xdr:spPr>
        <a:xfrm>
          <a:off x="2527300" y="601810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1905</xdr:rowOff>
    </xdr:from>
    <xdr:to>
      <xdr:col>7</xdr:col>
      <xdr:colOff>187325</xdr:colOff>
      <xdr:row>30</xdr:row>
      <xdr:rowOff>103505</xdr:rowOff>
    </xdr:to>
    <xdr:sp macro="" textlink="">
      <xdr:nvSpPr>
        <xdr:cNvPr id="89" name="楕円 88">
          <a:extLst>
            <a:ext uri="{FF2B5EF4-FFF2-40B4-BE49-F238E27FC236}">
              <a16:creationId xmlns:a16="http://schemas.microsoft.com/office/drawing/2014/main" id="{07BE4FD6-B9AF-493B-9D80-B81F8CB0F3C6}"/>
            </a:ext>
          </a:extLst>
        </xdr:cNvPr>
        <xdr:cNvSpPr/>
      </xdr:nvSpPr>
      <xdr:spPr>
        <a:xfrm>
          <a:off x="1714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52705</xdr:rowOff>
    </xdr:from>
    <xdr:to>
      <xdr:col>11</xdr:col>
      <xdr:colOff>136525</xdr:colOff>
      <xdr:row>30</xdr:row>
      <xdr:rowOff>103082</xdr:rowOff>
    </xdr:to>
    <xdr:cxnSp macro="">
      <xdr:nvCxnSpPr>
        <xdr:cNvPr id="90" name="直線コネクタ 89">
          <a:extLst>
            <a:ext uri="{FF2B5EF4-FFF2-40B4-BE49-F238E27FC236}">
              <a16:creationId xmlns:a16="http://schemas.microsoft.com/office/drawing/2014/main" id="{EC4C6399-935F-41D3-B722-57E6C70415FB}"/>
            </a:ext>
          </a:extLst>
        </xdr:cNvPr>
        <xdr:cNvCxnSpPr/>
      </xdr:nvCxnSpPr>
      <xdr:spPr>
        <a:xfrm>
          <a:off x="1765300" y="5967730"/>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a:extLst>
            <a:ext uri="{FF2B5EF4-FFF2-40B4-BE49-F238E27FC236}">
              <a16:creationId xmlns:a16="http://schemas.microsoft.com/office/drawing/2014/main" id="{82D5EF77-A396-4E5C-AEEE-737FB0CC6FFE}"/>
            </a:ext>
          </a:extLst>
        </xdr:cNvPr>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a:extLst>
            <a:ext uri="{FF2B5EF4-FFF2-40B4-BE49-F238E27FC236}">
              <a16:creationId xmlns:a16="http://schemas.microsoft.com/office/drawing/2014/main" id="{C6F575CC-67D4-4E6E-BB6D-22FE944011CE}"/>
            </a:ext>
          </a:extLst>
        </xdr:cNvPr>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3" name="n_3aveValue有形固定資産減価償却率">
          <a:extLst>
            <a:ext uri="{FF2B5EF4-FFF2-40B4-BE49-F238E27FC236}">
              <a16:creationId xmlns:a16="http://schemas.microsoft.com/office/drawing/2014/main" id="{E7B64898-4239-4527-AEDC-EC164AEBFE6B}"/>
            </a:ext>
          </a:extLst>
        </xdr:cNvPr>
        <xdr:cNvSpPr txBox="1"/>
      </xdr:nvSpPr>
      <xdr:spPr>
        <a:xfrm>
          <a:off x="2324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4" name="n_4aveValue有形固定資産減価償却率">
          <a:extLst>
            <a:ext uri="{FF2B5EF4-FFF2-40B4-BE49-F238E27FC236}">
              <a16:creationId xmlns:a16="http://schemas.microsoft.com/office/drawing/2014/main" id="{FE361B65-4491-4D83-BEEA-1E4A2CD56C97}"/>
            </a:ext>
          </a:extLst>
        </xdr:cNvPr>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88917</xdr:rowOff>
    </xdr:from>
    <xdr:ext cx="405111" cy="259045"/>
    <xdr:sp macro="" textlink="">
      <xdr:nvSpPr>
        <xdr:cNvPr id="95" name="n_1mainValue有形固定資産減価償却率">
          <a:extLst>
            <a:ext uri="{FF2B5EF4-FFF2-40B4-BE49-F238E27FC236}">
              <a16:creationId xmlns:a16="http://schemas.microsoft.com/office/drawing/2014/main" id="{4AB04214-4BAC-4DDE-B42A-67CDFA8D97AC}"/>
            </a:ext>
          </a:extLst>
        </xdr:cNvPr>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42139</xdr:rowOff>
    </xdr:from>
    <xdr:ext cx="405111" cy="259045"/>
    <xdr:sp macro="" textlink="">
      <xdr:nvSpPr>
        <xdr:cNvPr id="96" name="n_2mainValue有形固定資産減価償却率">
          <a:extLst>
            <a:ext uri="{FF2B5EF4-FFF2-40B4-BE49-F238E27FC236}">
              <a16:creationId xmlns:a16="http://schemas.microsoft.com/office/drawing/2014/main" id="{7B868536-6FB4-47F1-9303-E012025120E4}"/>
            </a:ext>
          </a:extLst>
        </xdr:cNvPr>
        <xdr:cNvSpPr txBox="1"/>
      </xdr:nvSpPr>
      <xdr:spPr>
        <a:xfrm>
          <a:off x="3086744"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170409</xdr:rowOff>
    </xdr:from>
    <xdr:ext cx="405111" cy="259045"/>
    <xdr:sp macro="" textlink="">
      <xdr:nvSpPr>
        <xdr:cNvPr id="97" name="n_3mainValue有形固定資産減価償却率">
          <a:extLst>
            <a:ext uri="{FF2B5EF4-FFF2-40B4-BE49-F238E27FC236}">
              <a16:creationId xmlns:a16="http://schemas.microsoft.com/office/drawing/2014/main" id="{0EF948D4-CEB3-4C19-A841-80B82223450B}"/>
            </a:ext>
          </a:extLst>
        </xdr:cNvPr>
        <xdr:cNvSpPr txBox="1"/>
      </xdr:nvSpPr>
      <xdr:spPr>
        <a:xfrm>
          <a:off x="23247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120032</xdr:rowOff>
    </xdr:from>
    <xdr:ext cx="405111" cy="259045"/>
    <xdr:sp macro="" textlink="">
      <xdr:nvSpPr>
        <xdr:cNvPr id="98" name="n_4mainValue有形固定資産減価償却率">
          <a:extLst>
            <a:ext uri="{FF2B5EF4-FFF2-40B4-BE49-F238E27FC236}">
              <a16:creationId xmlns:a16="http://schemas.microsoft.com/office/drawing/2014/main" id="{1A8E3309-0D6A-42F1-A07E-E4A100E2829A}"/>
            </a:ext>
          </a:extLst>
        </xdr:cNvPr>
        <xdr:cNvSpPr txBox="1"/>
      </xdr:nvSpPr>
      <xdr:spPr>
        <a:xfrm>
          <a:off x="1562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58B74D71-FCCA-4C10-B637-5761F8970C6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8E6C5F3A-4E7D-466A-B3C3-0156082FEB1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86F615F0-7D00-4F6D-97D3-DE00C344211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B8C4CF85-C89C-48B7-B1D3-440E1908F48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AE08C8B8-9600-4FC4-AF4F-505BB4584BF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F31319E-DD98-403C-84DF-658C89974F7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86691974-B99E-4382-873C-9AA4CC3FE48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110BFD50-09B4-478C-BA45-755E4289A1C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6860FA3-C3F1-409A-A8EE-033C09F42A5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2488645A-6C6D-471D-AA90-9253E5A0D5D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8AB805B8-07CA-43DD-AEBE-63A22F147FC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DFA58613-A3EE-4A83-A034-F46F0D72F66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ED44C69-C1D5-46E1-AEB3-4C6D1E02962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前年の同指標と比較して、</a:t>
          </a:r>
          <a:r>
            <a:rPr kumimoji="1" lang="en-US" altLang="ja-JP" sz="1100">
              <a:latin typeface="ＭＳ Ｐゴシック" panose="020B0600070205080204" pitchFamily="50" charset="-128"/>
              <a:ea typeface="ＭＳ Ｐゴシック" panose="020B0600070205080204" pitchFamily="50" charset="-128"/>
            </a:rPr>
            <a:t>123.8</a:t>
          </a:r>
          <a:r>
            <a:rPr kumimoji="1" lang="ja-JP" altLang="en-US" sz="1100">
              <a:latin typeface="ＭＳ Ｐゴシック" panose="020B0600070205080204" pitchFamily="50" charset="-128"/>
              <a:ea typeface="ＭＳ Ｐゴシック" panose="020B0600070205080204" pitchFamily="50" charset="-128"/>
            </a:rPr>
            <a:t>ｐｔ減少した。主な要因としては、盛岡南公園野球場整備事業に係る公共施設等適正管理推進事業債などの新規発行市債の増加などにより地方債残高が増加したものの、 充当可能財源が増加したことや経常一般財源等（歳入）が増加したことなどが考えられる。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5AFF8BD-B006-4FF1-91CD-CF802B76110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412B1E3A-B279-40F5-AE7B-7D4AEB0BBD5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E241D243-3DF3-462A-B64F-A7A810C93D2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961D9A6C-ADD9-417F-82CD-64BE55B9619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BC7CAE21-3205-4A8F-8F02-759C415C229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FC24B3FC-FD46-4DFE-B71E-12E85FE434C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76449BF0-DA71-44F5-A917-9F517CA4793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E9AFA066-6A8B-4517-B91B-A705230BB67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26273793-4D1F-4953-A29C-191F21425C4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C96EDC4A-B3F3-49FC-83B3-8F5EC704503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5B4F2CA6-C522-4945-BAF0-076082475E1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A4B7884-8071-4DAC-A43E-174116264C0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BD27918B-8A82-4A62-8601-EC14A066E61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C54A91A7-CCD9-421D-B705-7F263F8B16B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1BB61934-87AF-48CA-BE5B-178B1091862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10B0E5C-C802-4F30-8E16-2853530F0F3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AABD53C0-EEB0-4E51-91E2-5B28E112493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a:extLst>
            <a:ext uri="{FF2B5EF4-FFF2-40B4-BE49-F238E27FC236}">
              <a16:creationId xmlns:a16="http://schemas.microsoft.com/office/drawing/2014/main" id="{ADE622F7-4965-44EA-B8E4-B650F62E133B}"/>
            </a:ext>
          </a:extLst>
        </xdr:cNvPr>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a:extLst>
            <a:ext uri="{FF2B5EF4-FFF2-40B4-BE49-F238E27FC236}">
              <a16:creationId xmlns:a16="http://schemas.microsoft.com/office/drawing/2014/main" id="{F1FAB74A-E231-443A-981E-C561D2221165}"/>
            </a:ext>
          </a:extLst>
        </xdr:cNvPr>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a:extLst>
            <a:ext uri="{FF2B5EF4-FFF2-40B4-BE49-F238E27FC236}">
              <a16:creationId xmlns:a16="http://schemas.microsoft.com/office/drawing/2014/main" id="{D326623D-A3E1-4B44-854E-D56DAF316995}"/>
            </a:ext>
          </a:extLst>
        </xdr:cNvPr>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464C6FB2-C310-4041-BAC5-5B39041B53A8}"/>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A66DCB0E-918D-4B88-A1CD-948183CD932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a:extLst>
            <a:ext uri="{FF2B5EF4-FFF2-40B4-BE49-F238E27FC236}">
              <a16:creationId xmlns:a16="http://schemas.microsoft.com/office/drawing/2014/main" id="{C41EF948-A51D-46A1-A6E4-CA2638F58FCA}"/>
            </a:ext>
          </a:extLst>
        </xdr:cNvPr>
        <xdr:cNvSpPr txBox="1"/>
      </xdr:nvSpPr>
      <xdr:spPr>
        <a:xfrm>
          <a:off x="14846300" y="5842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a:extLst>
            <a:ext uri="{FF2B5EF4-FFF2-40B4-BE49-F238E27FC236}">
              <a16:creationId xmlns:a16="http://schemas.microsoft.com/office/drawing/2014/main" id="{839B214B-811E-4BC9-94BA-605AD02CCEF9}"/>
            </a:ext>
          </a:extLst>
        </xdr:cNvPr>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a:extLst>
            <a:ext uri="{FF2B5EF4-FFF2-40B4-BE49-F238E27FC236}">
              <a16:creationId xmlns:a16="http://schemas.microsoft.com/office/drawing/2014/main" id="{91C7AFC1-F331-4D89-B65C-28E12BF6A4D1}"/>
            </a:ext>
          </a:extLst>
        </xdr:cNvPr>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a:extLst>
            <a:ext uri="{FF2B5EF4-FFF2-40B4-BE49-F238E27FC236}">
              <a16:creationId xmlns:a16="http://schemas.microsoft.com/office/drawing/2014/main" id="{0ABC097D-3EEE-452E-AD51-8D7EB8ED365F}"/>
            </a:ext>
          </a:extLst>
        </xdr:cNvPr>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EFF70BEA-D913-450D-A767-8AA827137FBC}"/>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a:extLst>
            <a:ext uri="{FF2B5EF4-FFF2-40B4-BE49-F238E27FC236}">
              <a16:creationId xmlns:a16="http://schemas.microsoft.com/office/drawing/2014/main" id="{7BBB1A71-29EC-4C1D-88C1-B9E18B6AAE84}"/>
            </a:ext>
          </a:extLst>
        </xdr:cNvPr>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785AB8-EE60-4518-A4E2-597D0FF32C3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F708BDA-64D4-49C2-8370-34B5FD484C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D9E13BC-AB9B-4CFA-85B5-6E01FB6C1E8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0F220F1-3824-485D-A536-A31D8CB43AB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81DE214-44C8-4664-B72C-5D1C55CFA32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97091</xdr:rowOff>
    </xdr:from>
    <xdr:to>
      <xdr:col>76</xdr:col>
      <xdr:colOff>73025</xdr:colOff>
      <xdr:row>32</xdr:row>
      <xdr:rowOff>27241</xdr:rowOff>
    </xdr:to>
    <xdr:sp macro="" textlink="">
      <xdr:nvSpPr>
        <xdr:cNvPr id="145" name="楕円 144">
          <a:extLst>
            <a:ext uri="{FF2B5EF4-FFF2-40B4-BE49-F238E27FC236}">
              <a16:creationId xmlns:a16="http://schemas.microsoft.com/office/drawing/2014/main" id="{AAF2DDED-9077-4E45-A984-93B269EC7451}"/>
            </a:ext>
          </a:extLst>
        </xdr:cNvPr>
        <xdr:cNvSpPr/>
      </xdr:nvSpPr>
      <xdr:spPr>
        <a:xfrm>
          <a:off x="14744700" y="618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75518</xdr:rowOff>
    </xdr:from>
    <xdr:ext cx="469744" cy="259045"/>
    <xdr:sp macro="" textlink="">
      <xdr:nvSpPr>
        <xdr:cNvPr id="146" name="債務償還比率該当値テキスト">
          <a:extLst>
            <a:ext uri="{FF2B5EF4-FFF2-40B4-BE49-F238E27FC236}">
              <a16:creationId xmlns:a16="http://schemas.microsoft.com/office/drawing/2014/main" id="{E1B0C95B-209D-436C-8742-6512452A4A14}"/>
            </a:ext>
          </a:extLst>
        </xdr:cNvPr>
        <xdr:cNvSpPr txBox="1"/>
      </xdr:nvSpPr>
      <xdr:spPr>
        <a:xfrm>
          <a:off x="14846300" y="616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116559</xdr:rowOff>
    </xdr:from>
    <xdr:to>
      <xdr:col>72</xdr:col>
      <xdr:colOff>123825</xdr:colOff>
      <xdr:row>33</xdr:row>
      <xdr:rowOff>46709</xdr:rowOff>
    </xdr:to>
    <xdr:sp macro="" textlink="">
      <xdr:nvSpPr>
        <xdr:cNvPr id="147" name="楕円 146">
          <a:extLst>
            <a:ext uri="{FF2B5EF4-FFF2-40B4-BE49-F238E27FC236}">
              <a16:creationId xmlns:a16="http://schemas.microsoft.com/office/drawing/2014/main" id="{4BE91D1B-37D6-44CE-9222-07FAD9F1A955}"/>
            </a:ext>
          </a:extLst>
        </xdr:cNvPr>
        <xdr:cNvSpPr/>
      </xdr:nvSpPr>
      <xdr:spPr>
        <a:xfrm>
          <a:off x="14033500" y="637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147891</xdr:rowOff>
    </xdr:from>
    <xdr:to>
      <xdr:col>76</xdr:col>
      <xdr:colOff>22225</xdr:colOff>
      <xdr:row>32</xdr:row>
      <xdr:rowOff>167359</xdr:rowOff>
    </xdr:to>
    <xdr:cxnSp macro="">
      <xdr:nvCxnSpPr>
        <xdr:cNvPr id="148" name="直線コネクタ 147">
          <a:extLst>
            <a:ext uri="{FF2B5EF4-FFF2-40B4-BE49-F238E27FC236}">
              <a16:creationId xmlns:a16="http://schemas.microsoft.com/office/drawing/2014/main" id="{623A3B16-7ACB-459C-80DB-A4B030F01318}"/>
            </a:ext>
          </a:extLst>
        </xdr:cNvPr>
        <xdr:cNvCxnSpPr/>
      </xdr:nvCxnSpPr>
      <xdr:spPr>
        <a:xfrm flipV="1">
          <a:off x="14084300" y="6234366"/>
          <a:ext cx="711200" cy="19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150640</xdr:rowOff>
    </xdr:from>
    <xdr:to>
      <xdr:col>68</xdr:col>
      <xdr:colOff>123825</xdr:colOff>
      <xdr:row>33</xdr:row>
      <xdr:rowOff>80790</xdr:rowOff>
    </xdr:to>
    <xdr:sp macro="" textlink="">
      <xdr:nvSpPr>
        <xdr:cNvPr id="149" name="楕円 148">
          <a:extLst>
            <a:ext uri="{FF2B5EF4-FFF2-40B4-BE49-F238E27FC236}">
              <a16:creationId xmlns:a16="http://schemas.microsoft.com/office/drawing/2014/main" id="{D9CC0081-9092-4F5B-9F6E-9046F3C19109}"/>
            </a:ext>
          </a:extLst>
        </xdr:cNvPr>
        <xdr:cNvSpPr/>
      </xdr:nvSpPr>
      <xdr:spPr>
        <a:xfrm>
          <a:off x="13271500" y="64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167359</xdr:rowOff>
    </xdr:from>
    <xdr:to>
      <xdr:col>72</xdr:col>
      <xdr:colOff>73025</xdr:colOff>
      <xdr:row>33</xdr:row>
      <xdr:rowOff>29990</xdr:rowOff>
    </xdr:to>
    <xdr:cxnSp macro="">
      <xdr:nvCxnSpPr>
        <xdr:cNvPr id="150" name="直線コネクタ 149">
          <a:extLst>
            <a:ext uri="{FF2B5EF4-FFF2-40B4-BE49-F238E27FC236}">
              <a16:creationId xmlns:a16="http://schemas.microsoft.com/office/drawing/2014/main" id="{BA8B465E-7E51-42F4-81C2-F9E225A6A110}"/>
            </a:ext>
          </a:extLst>
        </xdr:cNvPr>
        <xdr:cNvCxnSpPr/>
      </xdr:nvCxnSpPr>
      <xdr:spPr>
        <a:xfrm flipV="1">
          <a:off x="13322300" y="6425284"/>
          <a:ext cx="762000" cy="3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95431</xdr:rowOff>
    </xdr:from>
    <xdr:to>
      <xdr:col>64</xdr:col>
      <xdr:colOff>123825</xdr:colOff>
      <xdr:row>33</xdr:row>
      <xdr:rowOff>25581</xdr:rowOff>
    </xdr:to>
    <xdr:sp macro="" textlink="">
      <xdr:nvSpPr>
        <xdr:cNvPr id="151" name="楕円 150">
          <a:extLst>
            <a:ext uri="{FF2B5EF4-FFF2-40B4-BE49-F238E27FC236}">
              <a16:creationId xmlns:a16="http://schemas.microsoft.com/office/drawing/2014/main" id="{AD9611CC-38CD-4562-B827-0B51C72ECA0A}"/>
            </a:ext>
          </a:extLst>
        </xdr:cNvPr>
        <xdr:cNvSpPr/>
      </xdr:nvSpPr>
      <xdr:spPr>
        <a:xfrm>
          <a:off x="12509500" y="635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146231</xdr:rowOff>
    </xdr:from>
    <xdr:to>
      <xdr:col>68</xdr:col>
      <xdr:colOff>73025</xdr:colOff>
      <xdr:row>33</xdr:row>
      <xdr:rowOff>29990</xdr:rowOff>
    </xdr:to>
    <xdr:cxnSp macro="">
      <xdr:nvCxnSpPr>
        <xdr:cNvPr id="152" name="直線コネクタ 151">
          <a:extLst>
            <a:ext uri="{FF2B5EF4-FFF2-40B4-BE49-F238E27FC236}">
              <a16:creationId xmlns:a16="http://schemas.microsoft.com/office/drawing/2014/main" id="{F8F7AD08-BDEE-404A-8774-89027E52A775}"/>
            </a:ext>
          </a:extLst>
        </xdr:cNvPr>
        <xdr:cNvCxnSpPr/>
      </xdr:nvCxnSpPr>
      <xdr:spPr>
        <a:xfrm>
          <a:off x="12560300" y="6404156"/>
          <a:ext cx="762000" cy="5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80318</xdr:rowOff>
    </xdr:from>
    <xdr:to>
      <xdr:col>60</xdr:col>
      <xdr:colOff>123825</xdr:colOff>
      <xdr:row>33</xdr:row>
      <xdr:rowOff>10468</xdr:rowOff>
    </xdr:to>
    <xdr:sp macro="" textlink="">
      <xdr:nvSpPr>
        <xdr:cNvPr id="153" name="楕円 152">
          <a:extLst>
            <a:ext uri="{FF2B5EF4-FFF2-40B4-BE49-F238E27FC236}">
              <a16:creationId xmlns:a16="http://schemas.microsoft.com/office/drawing/2014/main" id="{3FDA2E89-479D-48C3-9096-AF451452BCAA}"/>
            </a:ext>
          </a:extLst>
        </xdr:cNvPr>
        <xdr:cNvSpPr/>
      </xdr:nvSpPr>
      <xdr:spPr>
        <a:xfrm>
          <a:off x="11747500" y="633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131118</xdr:rowOff>
    </xdr:from>
    <xdr:to>
      <xdr:col>64</xdr:col>
      <xdr:colOff>73025</xdr:colOff>
      <xdr:row>32</xdr:row>
      <xdr:rowOff>146231</xdr:rowOff>
    </xdr:to>
    <xdr:cxnSp macro="">
      <xdr:nvCxnSpPr>
        <xdr:cNvPr id="154" name="直線コネクタ 153">
          <a:extLst>
            <a:ext uri="{FF2B5EF4-FFF2-40B4-BE49-F238E27FC236}">
              <a16:creationId xmlns:a16="http://schemas.microsoft.com/office/drawing/2014/main" id="{2FEA3C53-5570-4D42-AE43-5FD1569CE544}"/>
            </a:ext>
          </a:extLst>
        </xdr:cNvPr>
        <xdr:cNvCxnSpPr/>
      </xdr:nvCxnSpPr>
      <xdr:spPr>
        <a:xfrm>
          <a:off x="11798300" y="6389043"/>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a:extLst>
            <a:ext uri="{FF2B5EF4-FFF2-40B4-BE49-F238E27FC236}">
              <a16:creationId xmlns:a16="http://schemas.microsoft.com/office/drawing/2014/main" id="{86CBC894-488B-46A7-AEB4-0CBF21A3D8A1}"/>
            </a:ext>
          </a:extLst>
        </xdr:cNvPr>
        <xdr:cNvSpPr txBox="1"/>
      </xdr:nvSpPr>
      <xdr:spPr>
        <a:xfrm>
          <a:off x="13836727" y="599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a:extLst>
            <a:ext uri="{FF2B5EF4-FFF2-40B4-BE49-F238E27FC236}">
              <a16:creationId xmlns:a16="http://schemas.microsoft.com/office/drawing/2014/main" id="{84112B05-1F7D-4F08-8F04-A9819A1820C7}"/>
            </a:ext>
          </a:extLst>
        </xdr:cNvPr>
        <xdr:cNvSpPr txBox="1"/>
      </xdr:nvSpPr>
      <xdr:spPr>
        <a:xfrm>
          <a:off x="13087427" y="60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29441E63-7AA3-480B-9C28-60DA036DD7D3}"/>
            </a:ext>
          </a:extLst>
        </xdr:cNvPr>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80626</xdr:rowOff>
    </xdr:from>
    <xdr:ext cx="469744" cy="259045"/>
    <xdr:sp macro="" textlink="">
      <xdr:nvSpPr>
        <xdr:cNvPr id="158" name="n_4aveValue債務償還比率">
          <a:extLst>
            <a:ext uri="{FF2B5EF4-FFF2-40B4-BE49-F238E27FC236}">
              <a16:creationId xmlns:a16="http://schemas.microsoft.com/office/drawing/2014/main" id="{DB0FDDD1-8B4B-4FD3-9303-73F8F9A4480B}"/>
            </a:ext>
          </a:extLst>
        </xdr:cNvPr>
        <xdr:cNvSpPr txBox="1"/>
      </xdr:nvSpPr>
      <xdr:spPr>
        <a:xfrm>
          <a:off x="11563427" y="599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37836</xdr:rowOff>
    </xdr:from>
    <xdr:ext cx="469744" cy="259045"/>
    <xdr:sp macro="" textlink="">
      <xdr:nvSpPr>
        <xdr:cNvPr id="159" name="n_1mainValue債務償還比率">
          <a:extLst>
            <a:ext uri="{FF2B5EF4-FFF2-40B4-BE49-F238E27FC236}">
              <a16:creationId xmlns:a16="http://schemas.microsoft.com/office/drawing/2014/main" id="{680DC459-98B7-46AB-8EF0-3FB094778BBE}"/>
            </a:ext>
          </a:extLst>
        </xdr:cNvPr>
        <xdr:cNvSpPr txBox="1"/>
      </xdr:nvSpPr>
      <xdr:spPr>
        <a:xfrm>
          <a:off x="13836727" y="646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71917</xdr:rowOff>
    </xdr:from>
    <xdr:ext cx="469744" cy="259045"/>
    <xdr:sp macro="" textlink="">
      <xdr:nvSpPr>
        <xdr:cNvPr id="160" name="n_2mainValue債務償還比率">
          <a:extLst>
            <a:ext uri="{FF2B5EF4-FFF2-40B4-BE49-F238E27FC236}">
              <a16:creationId xmlns:a16="http://schemas.microsoft.com/office/drawing/2014/main" id="{6338AEA3-68A7-4BC6-AEF5-21E17AB91ED8}"/>
            </a:ext>
          </a:extLst>
        </xdr:cNvPr>
        <xdr:cNvSpPr txBox="1"/>
      </xdr:nvSpPr>
      <xdr:spPr>
        <a:xfrm>
          <a:off x="13087427" y="65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16708</xdr:rowOff>
    </xdr:from>
    <xdr:ext cx="469744" cy="259045"/>
    <xdr:sp macro="" textlink="">
      <xdr:nvSpPr>
        <xdr:cNvPr id="161" name="n_3mainValue債務償還比率">
          <a:extLst>
            <a:ext uri="{FF2B5EF4-FFF2-40B4-BE49-F238E27FC236}">
              <a16:creationId xmlns:a16="http://schemas.microsoft.com/office/drawing/2014/main" id="{68C0546F-B30A-43DB-A0A3-330516761FCD}"/>
            </a:ext>
          </a:extLst>
        </xdr:cNvPr>
        <xdr:cNvSpPr txBox="1"/>
      </xdr:nvSpPr>
      <xdr:spPr>
        <a:xfrm>
          <a:off x="12325427" y="644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1595</xdr:rowOff>
    </xdr:from>
    <xdr:ext cx="469744" cy="259045"/>
    <xdr:sp macro="" textlink="">
      <xdr:nvSpPr>
        <xdr:cNvPr id="162" name="n_4mainValue債務償還比率">
          <a:extLst>
            <a:ext uri="{FF2B5EF4-FFF2-40B4-BE49-F238E27FC236}">
              <a16:creationId xmlns:a16="http://schemas.microsoft.com/office/drawing/2014/main" id="{C30AF1B5-F511-46EF-A921-EA09BE88B609}"/>
            </a:ext>
          </a:extLst>
        </xdr:cNvPr>
        <xdr:cNvSpPr txBox="1"/>
      </xdr:nvSpPr>
      <xdr:spPr>
        <a:xfrm>
          <a:off x="11563427" y="643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482E255E-66B8-48E1-9A4F-29E762B9370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EFB47F46-0E85-4E14-A423-C305059A567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DFB53388-CE4A-4325-82C0-016F9330E76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1F5EB014-C286-4817-991E-E1D919F8FD3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8DD7E18C-FBC8-403F-9B4C-1726F32DEC2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AFA5874-AE5C-4BF5-9305-A6363D00362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A15C0C-313C-481A-8DAA-F845CF05B36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11FABD1-0058-4968-B14E-C31A24F64B5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9A4E92E-E607-4926-B9ED-E4A8AA4F6DC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CC6482-E52D-419B-A96A-95DB4200274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7A0F87-653E-4665-A371-CAFD9A2CC8F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14F68A-E2C4-4D61-9E78-0603906C02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C03726-04BD-4358-AE1B-C62FC5935CD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9CD585A-4DB8-49EE-9432-92BB65867A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77FB224-7BA5-4D37-AC9A-B999B5C9297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434FF1E-D123-4248-96A2-B0EA6A4DEA2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285,270
283,766
886.47
139,109,169
136,553,886
1,593,332
67,851,036
138,714,290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38F8E2E-F50B-4E6A-A9D8-4C94D9A5D0F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D08772D-C0F6-4B9F-8531-90568687E12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77891AC-1861-4A29-A509-7D9A7DE719A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6B8BF3-4388-4532-BBB4-01287A8B42B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249A716-1B2D-4527-A89E-BB2759B7ED8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F6F118-8C6B-4F84-A7AF-84E49C42032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524866A-2446-4B3C-8000-B21D840038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3E73AE2-E562-49AD-B525-124530A4BD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A924BB8-3C0B-4684-88D3-541DD2A9628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9B35835-13FD-4502-85DD-2CE85CC47E8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FAF964-7A36-477E-BCD0-A48488790EE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150F331-2B9C-43BB-A3F1-B1A2FD6325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17452D7-EC0F-4189-B9B4-E0A154F8F86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5D6F07E-EEFE-45CB-90A5-88B240E3B33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31488B9-C5B4-4C66-AC72-D5E84A9B9B6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94637D5-CB9E-47B6-A93D-73BA2CFC50F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63E3C3E-F72A-42B2-B433-3D0E7ED7570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0594DFB-8849-4167-B043-99746AD04C2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408D2F-CD7B-4570-BB40-D509A0317E8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2D6FF40-8984-4F56-A025-D63433F88C2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13F5525-FB91-49BE-B0F7-F3AA0B95281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48844C8-CBB8-451D-8980-BFFD0431E3D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F806896-5202-44C6-9BDE-F26E014F3C7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37E5359-EFF1-4348-8AE9-814A26EC792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D781735-1E65-457D-803D-A457EE3B1BC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FD2ACD6-CFB0-4A04-A122-02EAEE265D8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A639585-4ED7-4981-AEDC-377212620CE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0AB156B-EE80-4295-88E5-DC95B519BF0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4F7853C-0381-4277-93C2-2BAFF5FD085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0DFE813-042E-4D69-B122-53D1D7CBE9E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0899102-AC25-4609-B634-37C8B381868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34BE3F7-FA7B-43FE-AD39-23BB9B140FB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F7B7E96F-5249-4311-9A4B-60A477A5CEB7}"/>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79D0AF0E-AFB8-4918-98CD-D814A4BF0BB1}"/>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9A9F6CDC-BA5F-4B30-8CE7-423EB0359249}"/>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907DEFD1-6928-4C73-9079-C0E1295DF6A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E50CD3F3-6558-423E-9457-82BCA8F5BB7D}"/>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9980608-C35C-44AA-91E0-A1E61E2E49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73072E51-8140-4817-A367-BC04728A7EC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52625E1-E495-48A4-99E5-DCB44106CE99}"/>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6A60DCBB-6452-426B-9F41-93E6433D86E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BE1AFE41-F387-4B71-A963-2ECDD00A6BE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8C55E0EB-633F-4551-869A-00F07324446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3A42E6EA-CEDF-4B4F-90CC-928CC7B63D47}"/>
            </a:ext>
          </a:extLst>
        </xdr:cNvPr>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89B646EC-4EC4-49F3-BF30-B58EA6715F31}"/>
            </a:ext>
          </a:extLst>
        </xdr:cNvPr>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BA5C9589-EDE9-428B-9CE9-989E571AF06F}"/>
            </a:ext>
          </a:extLst>
        </xdr:cNvPr>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BF97A2BB-43D6-41D0-AE7F-5FC5DD63A530}"/>
            </a:ext>
          </a:extLst>
        </xdr:cNvPr>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D6BEC1DC-443A-4852-AD31-821125B3AE6A}"/>
            </a:ext>
          </a:extLst>
        </xdr:cNvPr>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a:extLst>
            <a:ext uri="{FF2B5EF4-FFF2-40B4-BE49-F238E27FC236}">
              <a16:creationId xmlns:a16="http://schemas.microsoft.com/office/drawing/2014/main" id="{616CBA79-6EE5-45AC-8699-99591F870831}"/>
            </a:ext>
          </a:extLst>
        </xdr:cNvPr>
        <xdr:cNvSpPr txBox="1"/>
      </xdr:nvSpPr>
      <xdr:spPr>
        <a:xfrm>
          <a:off x="4673600" y="618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9B77F126-DB3F-4AEE-AF5F-198BD86A0028}"/>
            </a:ext>
          </a:extLst>
        </xdr:cNvPr>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CDCEB97B-7A9B-4600-AD60-859217B7DDB7}"/>
            </a:ext>
          </a:extLst>
        </xdr:cNvPr>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C6872175-B776-4D61-8EE7-59CF0D8C18B0}"/>
            </a:ext>
          </a:extLst>
        </xdr:cNvPr>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4CAE2A95-287B-4578-9019-0CBFB8869BBB}"/>
            </a:ext>
          </a:extLst>
        </xdr:cNvPr>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F34ACD2E-C291-4C2E-BF84-35AD87133493}"/>
            </a:ext>
          </a:extLst>
        </xdr:cNvPr>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1684915-CF02-4B90-9BD8-D32ACF61A83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B311B63-7778-499D-8A28-88A2F0770B6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0B94FEF-12EC-4E64-9BA3-1AF955DE8AB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AB7A938-7B35-42FB-9A6B-581F4BDF0FD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1CC65B0-E2B7-4BE5-B266-3A4665ACBA1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61976</xdr:rowOff>
    </xdr:from>
    <xdr:to>
      <xdr:col>24</xdr:col>
      <xdr:colOff>114300</xdr:colOff>
      <xdr:row>37</xdr:row>
      <xdr:rowOff>163576</xdr:rowOff>
    </xdr:to>
    <xdr:sp macro="" textlink="">
      <xdr:nvSpPr>
        <xdr:cNvPr id="71" name="楕円 70">
          <a:extLst>
            <a:ext uri="{FF2B5EF4-FFF2-40B4-BE49-F238E27FC236}">
              <a16:creationId xmlns:a16="http://schemas.microsoft.com/office/drawing/2014/main" id="{36E379CA-E740-40DB-873D-351B76B00CB2}"/>
            </a:ext>
          </a:extLst>
        </xdr:cNvPr>
        <xdr:cNvSpPr/>
      </xdr:nvSpPr>
      <xdr:spPr>
        <a:xfrm>
          <a:off x="45847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40403</xdr:rowOff>
    </xdr:from>
    <xdr:ext cx="405111" cy="259045"/>
    <xdr:sp macro="" textlink="">
      <xdr:nvSpPr>
        <xdr:cNvPr id="72" name="【道路】&#10;有形固定資産減価償却率該当値テキスト">
          <a:extLst>
            <a:ext uri="{FF2B5EF4-FFF2-40B4-BE49-F238E27FC236}">
              <a16:creationId xmlns:a16="http://schemas.microsoft.com/office/drawing/2014/main" id="{2A6E44F7-61F6-4055-BC1B-701791DC5A3D}"/>
            </a:ext>
          </a:extLst>
        </xdr:cNvPr>
        <xdr:cNvSpPr txBox="1"/>
      </xdr:nvSpPr>
      <xdr:spPr>
        <a:xfrm>
          <a:off x="4673600" y="638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73" name="楕円 72">
          <a:extLst>
            <a:ext uri="{FF2B5EF4-FFF2-40B4-BE49-F238E27FC236}">
              <a16:creationId xmlns:a16="http://schemas.microsoft.com/office/drawing/2014/main" id="{DE0A039B-5E45-4B86-9378-5A96BA5F1B2D}"/>
            </a:ext>
          </a:extLst>
        </xdr:cNvPr>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76200</xdr:rowOff>
    </xdr:from>
    <xdr:to>
      <xdr:col>24</xdr:col>
      <xdr:colOff>63500</xdr:colOff>
      <xdr:row>37</xdr:row>
      <xdr:rowOff>112776</xdr:rowOff>
    </xdr:to>
    <xdr:cxnSp macro="">
      <xdr:nvCxnSpPr>
        <xdr:cNvPr id="74" name="直線コネクタ 73">
          <a:extLst>
            <a:ext uri="{FF2B5EF4-FFF2-40B4-BE49-F238E27FC236}">
              <a16:creationId xmlns:a16="http://schemas.microsoft.com/office/drawing/2014/main" id="{693DF3B6-5225-4A79-A491-83187D720168}"/>
            </a:ext>
          </a:extLst>
        </xdr:cNvPr>
        <xdr:cNvCxnSpPr/>
      </xdr:nvCxnSpPr>
      <xdr:spPr>
        <a:xfrm>
          <a:off x="3797300" y="641985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160274</xdr:rowOff>
    </xdr:from>
    <xdr:to>
      <xdr:col>15</xdr:col>
      <xdr:colOff>101600</xdr:colOff>
      <xdr:row>37</xdr:row>
      <xdr:rowOff>90424</xdr:rowOff>
    </xdr:to>
    <xdr:sp macro="" textlink="">
      <xdr:nvSpPr>
        <xdr:cNvPr id="75" name="楕円 74">
          <a:extLst>
            <a:ext uri="{FF2B5EF4-FFF2-40B4-BE49-F238E27FC236}">
              <a16:creationId xmlns:a16="http://schemas.microsoft.com/office/drawing/2014/main" id="{66FE319A-CBF2-4726-9E47-A8DFA3F5BD73}"/>
            </a:ext>
          </a:extLst>
        </xdr:cNvPr>
        <xdr:cNvSpPr/>
      </xdr:nvSpPr>
      <xdr:spPr>
        <a:xfrm>
          <a:off x="2857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39624</xdr:rowOff>
    </xdr:from>
    <xdr:to>
      <xdr:col>19</xdr:col>
      <xdr:colOff>177800</xdr:colOff>
      <xdr:row>37</xdr:row>
      <xdr:rowOff>76200</xdr:rowOff>
    </xdr:to>
    <xdr:cxnSp macro="">
      <xdr:nvCxnSpPr>
        <xdr:cNvPr id="76" name="直線コネクタ 75">
          <a:extLst>
            <a:ext uri="{FF2B5EF4-FFF2-40B4-BE49-F238E27FC236}">
              <a16:creationId xmlns:a16="http://schemas.microsoft.com/office/drawing/2014/main" id="{F6A36B2C-EAC6-4A30-BF38-40CF4AD1F67C}"/>
            </a:ext>
          </a:extLst>
        </xdr:cNvPr>
        <xdr:cNvCxnSpPr/>
      </xdr:nvCxnSpPr>
      <xdr:spPr>
        <a:xfrm>
          <a:off x="2908300" y="63832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114554</xdr:rowOff>
    </xdr:from>
    <xdr:to>
      <xdr:col>10</xdr:col>
      <xdr:colOff>165100</xdr:colOff>
      <xdr:row>37</xdr:row>
      <xdr:rowOff>44704</xdr:rowOff>
    </xdr:to>
    <xdr:sp macro="" textlink="">
      <xdr:nvSpPr>
        <xdr:cNvPr id="77" name="楕円 76">
          <a:extLst>
            <a:ext uri="{FF2B5EF4-FFF2-40B4-BE49-F238E27FC236}">
              <a16:creationId xmlns:a16="http://schemas.microsoft.com/office/drawing/2014/main" id="{DCFA5E63-D896-4F01-9FCA-90D6D1A89C51}"/>
            </a:ext>
          </a:extLst>
        </xdr:cNvPr>
        <xdr:cNvSpPr/>
      </xdr:nvSpPr>
      <xdr:spPr>
        <a:xfrm>
          <a:off x="1968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165354</xdr:rowOff>
    </xdr:from>
    <xdr:to>
      <xdr:col>15</xdr:col>
      <xdr:colOff>50800</xdr:colOff>
      <xdr:row>37</xdr:row>
      <xdr:rowOff>39624</xdr:rowOff>
    </xdr:to>
    <xdr:cxnSp macro="">
      <xdr:nvCxnSpPr>
        <xdr:cNvPr id="78" name="直線コネクタ 77">
          <a:extLst>
            <a:ext uri="{FF2B5EF4-FFF2-40B4-BE49-F238E27FC236}">
              <a16:creationId xmlns:a16="http://schemas.microsoft.com/office/drawing/2014/main" id="{DDA72180-B895-4F4E-ABF4-C155872AFBB0}"/>
            </a:ext>
          </a:extLst>
        </xdr:cNvPr>
        <xdr:cNvCxnSpPr/>
      </xdr:nvCxnSpPr>
      <xdr:spPr>
        <a:xfrm>
          <a:off x="2019300" y="63375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91694</xdr:rowOff>
    </xdr:from>
    <xdr:to>
      <xdr:col>6</xdr:col>
      <xdr:colOff>38100</xdr:colOff>
      <xdr:row>37</xdr:row>
      <xdr:rowOff>21844</xdr:rowOff>
    </xdr:to>
    <xdr:sp macro="" textlink="">
      <xdr:nvSpPr>
        <xdr:cNvPr id="79" name="楕円 78">
          <a:extLst>
            <a:ext uri="{FF2B5EF4-FFF2-40B4-BE49-F238E27FC236}">
              <a16:creationId xmlns:a16="http://schemas.microsoft.com/office/drawing/2014/main" id="{63EBAD17-D2C1-4F40-B296-75CF4563436E}"/>
            </a:ext>
          </a:extLst>
        </xdr:cNvPr>
        <xdr:cNvSpPr/>
      </xdr:nvSpPr>
      <xdr:spPr>
        <a:xfrm>
          <a:off x="10795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142494</xdr:rowOff>
    </xdr:from>
    <xdr:to>
      <xdr:col>10</xdr:col>
      <xdr:colOff>114300</xdr:colOff>
      <xdr:row>36</xdr:row>
      <xdr:rowOff>165354</xdr:rowOff>
    </xdr:to>
    <xdr:cxnSp macro="">
      <xdr:nvCxnSpPr>
        <xdr:cNvPr id="80" name="直線コネクタ 79">
          <a:extLst>
            <a:ext uri="{FF2B5EF4-FFF2-40B4-BE49-F238E27FC236}">
              <a16:creationId xmlns:a16="http://schemas.microsoft.com/office/drawing/2014/main" id="{D02D15C0-9497-43D9-8167-96857921AD08}"/>
            </a:ext>
          </a:extLst>
        </xdr:cNvPr>
        <xdr:cNvCxnSpPr/>
      </xdr:nvCxnSpPr>
      <xdr:spPr>
        <a:xfrm>
          <a:off x="1130300" y="63146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a:extLst>
            <a:ext uri="{FF2B5EF4-FFF2-40B4-BE49-F238E27FC236}">
              <a16:creationId xmlns:a16="http://schemas.microsoft.com/office/drawing/2014/main" id="{61A1E735-8D57-45B0-83B9-34A211B9A3E8}"/>
            </a:ext>
          </a:extLst>
        </xdr:cNvPr>
        <xdr:cNvSpPr txBox="1"/>
      </xdr:nvSpPr>
      <xdr:spPr>
        <a:xfrm>
          <a:off x="3582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a:extLst>
            <a:ext uri="{FF2B5EF4-FFF2-40B4-BE49-F238E27FC236}">
              <a16:creationId xmlns:a16="http://schemas.microsoft.com/office/drawing/2014/main" id="{BCCE20E0-CBF4-4D1B-86C6-8D70BDBFB0DF}"/>
            </a:ext>
          </a:extLst>
        </xdr:cNvPr>
        <xdr:cNvSpPr txBox="1"/>
      </xdr:nvSpPr>
      <xdr:spPr>
        <a:xfrm>
          <a:off x="2705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3" name="n_3aveValue【道路】&#10;有形固定資産減価償却率">
          <a:extLst>
            <a:ext uri="{FF2B5EF4-FFF2-40B4-BE49-F238E27FC236}">
              <a16:creationId xmlns:a16="http://schemas.microsoft.com/office/drawing/2014/main" id="{DE2B8C63-7594-4883-85E5-03DF4388840D}"/>
            </a:ext>
          </a:extLst>
        </xdr:cNvPr>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3737BC41-4F44-4D34-9DD2-7D2D8570113C}"/>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118127</xdr:rowOff>
    </xdr:from>
    <xdr:ext cx="405111" cy="259045"/>
    <xdr:sp macro="" textlink="">
      <xdr:nvSpPr>
        <xdr:cNvPr id="85" name="n_1mainValue【道路】&#10;有形固定資産減価償却率">
          <a:extLst>
            <a:ext uri="{FF2B5EF4-FFF2-40B4-BE49-F238E27FC236}">
              <a16:creationId xmlns:a16="http://schemas.microsoft.com/office/drawing/2014/main" id="{0DBF6B30-264D-4833-A9E9-35FC578851E5}"/>
            </a:ext>
          </a:extLst>
        </xdr:cNvPr>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81551</xdr:rowOff>
    </xdr:from>
    <xdr:ext cx="405111" cy="259045"/>
    <xdr:sp macro="" textlink="">
      <xdr:nvSpPr>
        <xdr:cNvPr id="86" name="n_2mainValue【道路】&#10;有形固定資産減価償却率">
          <a:extLst>
            <a:ext uri="{FF2B5EF4-FFF2-40B4-BE49-F238E27FC236}">
              <a16:creationId xmlns:a16="http://schemas.microsoft.com/office/drawing/2014/main" id="{FEBFDC07-DB7C-49FC-8EEC-7A64D9FB6F43}"/>
            </a:ext>
          </a:extLst>
        </xdr:cNvPr>
        <xdr:cNvSpPr txBox="1"/>
      </xdr:nvSpPr>
      <xdr:spPr>
        <a:xfrm>
          <a:off x="2705744"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35831</xdr:rowOff>
    </xdr:from>
    <xdr:ext cx="405111" cy="259045"/>
    <xdr:sp macro="" textlink="">
      <xdr:nvSpPr>
        <xdr:cNvPr id="87" name="n_3mainValue【道路】&#10;有形固定資産減価償却率">
          <a:extLst>
            <a:ext uri="{FF2B5EF4-FFF2-40B4-BE49-F238E27FC236}">
              <a16:creationId xmlns:a16="http://schemas.microsoft.com/office/drawing/2014/main" id="{BE942879-664D-4FF7-9054-0B4A3807DD00}"/>
            </a:ext>
          </a:extLst>
        </xdr:cNvPr>
        <xdr:cNvSpPr txBox="1"/>
      </xdr:nvSpPr>
      <xdr:spPr>
        <a:xfrm>
          <a:off x="1816744" y="637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12971</xdr:rowOff>
    </xdr:from>
    <xdr:ext cx="405111" cy="259045"/>
    <xdr:sp macro="" textlink="">
      <xdr:nvSpPr>
        <xdr:cNvPr id="88" name="n_4mainValue【道路】&#10;有形固定資産減価償却率">
          <a:extLst>
            <a:ext uri="{FF2B5EF4-FFF2-40B4-BE49-F238E27FC236}">
              <a16:creationId xmlns:a16="http://schemas.microsoft.com/office/drawing/2014/main" id="{8B563447-1A67-4523-A6E4-CC3DEDA166D4}"/>
            </a:ext>
          </a:extLst>
        </xdr:cNvPr>
        <xdr:cNvSpPr txBox="1"/>
      </xdr:nvSpPr>
      <xdr:spPr>
        <a:xfrm>
          <a:off x="927744" y="635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9791B762-EA0F-4FC2-A2AE-7F3A38D01AF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8569683-F950-49AC-94A9-C745406D958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996C16A-60E3-468C-BFF9-3628A2F676A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3580F6A-3293-451F-B33D-8614238D9BB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8312C53-902B-4454-87B7-A046EDC78D2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8F4A951-4815-4F8E-A9AC-DACDD1AE301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501FD7F-3ABD-4A40-94F0-B1BCE25AF3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908C3A2-2092-4907-89FA-7F177C3EFD3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A5BB3FB-E8DF-4371-A536-62E2DD64590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401D7C1-B9E8-465A-938C-4B7C3B99F3A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1371153A-B5C2-48A5-9550-C0BD13A0774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F41161C4-158F-42FF-9348-DFCA60AFF79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E87DE91A-FD24-4566-8137-34254D1FE99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B0DED883-4229-440E-AB93-A9D87B9A7D6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BD1F6B59-732B-4EA5-9198-421B695C752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B5178053-4779-44FA-9A72-9EA6003064E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74447250-F45C-4AE8-A6BD-B7D4961E6A9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C69FD38D-0E2C-421B-9F7F-564BE3B71B5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BB5BB755-C47F-4FED-A694-8AED93D78BD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4BEA778F-57E5-4173-A389-3AA3A05D5D4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239B4DB-5CA6-4240-84CB-8EDCA8AA5D3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7EAC3CA-E84D-4392-9544-B3C77B3AFCB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0DAF03B-DA56-4661-A39B-CF4C5FDA167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3A0A7559-7AB0-4E0D-AFBF-479BA7FF4493}"/>
            </a:ext>
          </a:extLst>
        </xdr:cNvPr>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ACE881BF-A1EF-4451-BABE-518E96A40319}"/>
            </a:ext>
          </a:extLst>
        </xdr:cNvPr>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EF8567F5-7FC0-42FE-849B-2E6BA84BBFC2}"/>
            </a:ext>
          </a:extLst>
        </xdr:cNvPr>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F1A579E6-8C49-48BE-A61D-CD2A7A5E3B09}"/>
            </a:ext>
          </a:extLst>
        </xdr:cNvPr>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181B5E68-61AA-47DF-9839-8BFD3708FEA1}"/>
            </a:ext>
          </a:extLst>
        </xdr:cNvPr>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a:extLst>
            <a:ext uri="{FF2B5EF4-FFF2-40B4-BE49-F238E27FC236}">
              <a16:creationId xmlns:a16="http://schemas.microsoft.com/office/drawing/2014/main" id="{21F98679-0206-46E6-8DCD-947D3D8B5B8B}"/>
            </a:ext>
          </a:extLst>
        </xdr:cNvPr>
        <xdr:cNvSpPr txBox="1"/>
      </xdr:nvSpPr>
      <xdr:spPr>
        <a:xfrm>
          <a:off x="10515600" y="707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BFE2B6E6-F63C-40B8-90FB-6F82A613A55C}"/>
            </a:ext>
          </a:extLst>
        </xdr:cNvPr>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208BBD17-8183-4840-A301-8C7C2AF64339}"/>
            </a:ext>
          </a:extLst>
        </xdr:cNvPr>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38EDCF3A-0C9F-47AB-B2EE-CCB228A6B2FF}"/>
            </a:ext>
          </a:extLst>
        </xdr:cNvPr>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883BB530-2662-487F-B1D4-E8AA067D28C4}"/>
            </a:ext>
          </a:extLst>
        </xdr:cNvPr>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2B69AE17-8510-461A-A88F-F60029C5B467}"/>
            </a:ext>
          </a:extLst>
        </xdr:cNvPr>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E27EE34-D5A8-4FA9-AA97-70DB4BC4D18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A091601-7CEF-497E-8AD2-2A6174825A3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A3FBF53-8A86-43CA-9BCD-BC11134074A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195761F-BF6A-4104-8C26-7C710DE0DD6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E8BF2D2-A7F8-4172-956B-5615AB49A5E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55385</xdr:rowOff>
    </xdr:from>
    <xdr:to>
      <xdr:col>55</xdr:col>
      <xdr:colOff>50800</xdr:colOff>
      <xdr:row>41</xdr:row>
      <xdr:rowOff>156985</xdr:rowOff>
    </xdr:to>
    <xdr:sp macro="" textlink="">
      <xdr:nvSpPr>
        <xdr:cNvPr id="128" name="楕円 127">
          <a:extLst>
            <a:ext uri="{FF2B5EF4-FFF2-40B4-BE49-F238E27FC236}">
              <a16:creationId xmlns:a16="http://schemas.microsoft.com/office/drawing/2014/main" id="{97D7ECD9-EAA8-4F85-A9BA-4894E519F45E}"/>
            </a:ext>
          </a:extLst>
        </xdr:cNvPr>
        <xdr:cNvSpPr/>
      </xdr:nvSpPr>
      <xdr:spPr>
        <a:xfrm>
          <a:off x="10426700" y="70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14762</xdr:rowOff>
    </xdr:from>
    <xdr:ext cx="469744" cy="259045"/>
    <xdr:sp macro="" textlink="">
      <xdr:nvSpPr>
        <xdr:cNvPr id="129" name="【道路】&#10;一人当たり延長該当値テキスト">
          <a:extLst>
            <a:ext uri="{FF2B5EF4-FFF2-40B4-BE49-F238E27FC236}">
              <a16:creationId xmlns:a16="http://schemas.microsoft.com/office/drawing/2014/main" id="{4F6BA766-098A-4DB2-8C20-0FB402644DEB}"/>
            </a:ext>
          </a:extLst>
        </xdr:cNvPr>
        <xdr:cNvSpPr txBox="1"/>
      </xdr:nvSpPr>
      <xdr:spPr>
        <a:xfrm>
          <a:off x="10515600" y="687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56477</xdr:rowOff>
    </xdr:from>
    <xdr:to>
      <xdr:col>50</xdr:col>
      <xdr:colOff>165100</xdr:colOff>
      <xdr:row>41</xdr:row>
      <xdr:rowOff>158077</xdr:rowOff>
    </xdr:to>
    <xdr:sp macro="" textlink="">
      <xdr:nvSpPr>
        <xdr:cNvPr id="130" name="楕円 129">
          <a:extLst>
            <a:ext uri="{FF2B5EF4-FFF2-40B4-BE49-F238E27FC236}">
              <a16:creationId xmlns:a16="http://schemas.microsoft.com/office/drawing/2014/main" id="{2B6E2EFA-449F-43F3-B0A3-03DF2477EE62}"/>
            </a:ext>
          </a:extLst>
        </xdr:cNvPr>
        <xdr:cNvSpPr/>
      </xdr:nvSpPr>
      <xdr:spPr>
        <a:xfrm>
          <a:off x="9588500" y="70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106185</xdr:rowOff>
    </xdr:from>
    <xdr:to>
      <xdr:col>55</xdr:col>
      <xdr:colOff>0</xdr:colOff>
      <xdr:row>41</xdr:row>
      <xdr:rowOff>107277</xdr:rowOff>
    </xdr:to>
    <xdr:cxnSp macro="">
      <xdr:nvCxnSpPr>
        <xdr:cNvPr id="131" name="直線コネクタ 130">
          <a:extLst>
            <a:ext uri="{FF2B5EF4-FFF2-40B4-BE49-F238E27FC236}">
              <a16:creationId xmlns:a16="http://schemas.microsoft.com/office/drawing/2014/main" id="{3527E2D8-E686-4C14-B5FA-7A0B16B37D48}"/>
            </a:ext>
          </a:extLst>
        </xdr:cNvPr>
        <xdr:cNvCxnSpPr/>
      </xdr:nvCxnSpPr>
      <xdr:spPr>
        <a:xfrm flipV="1">
          <a:off x="9639300" y="7135635"/>
          <a:ext cx="8382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57290</xdr:rowOff>
    </xdr:from>
    <xdr:to>
      <xdr:col>46</xdr:col>
      <xdr:colOff>38100</xdr:colOff>
      <xdr:row>41</xdr:row>
      <xdr:rowOff>158890</xdr:rowOff>
    </xdr:to>
    <xdr:sp macro="" textlink="">
      <xdr:nvSpPr>
        <xdr:cNvPr id="132" name="楕円 131">
          <a:extLst>
            <a:ext uri="{FF2B5EF4-FFF2-40B4-BE49-F238E27FC236}">
              <a16:creationId xmlns:a16="http://schemas.microsoft.com/office/drawing/2014/main" id="{DB2419FD-8664-4212-91D6-E3294B951AB7}"/>
            </a:ext>
          </a:extLst>
        </xdr:cNvPr>
        <xdr:cNvSpPr/>
      </xdr:nvSpPr>
      <xdr:spPr>
        <a:xfrm>
          <a:off x="8699500" y="70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107277</xdr:rowOff>
    </xdr:from>
    <xdr:to>
      <xdr:col>50</xdr:col>
      <xdr:colOff>114300</xdr:colOff>
      <xdr:row>41</xdr:row>
      <xdr:rowOff>108090</xdr:rowOff>
    </xdr:to>
    <xdr:cxnSp macro="">
      <xdr:nvCxnSpPr>
        <xdr:cNvPr id="133" name="直線コネクタ 132">
          <a:extLst>
            <a:ext uri="{FF2B5EF4-FFF2-40B4-BE49-F238E27FC236}">
              <a16:creationId xmlns:a16="http://schemas.microsoft.com/office/drawing/2014/main" id="{4A9B0C1F-0CC6-4342-B1FA-092B8D49C333}"/>
            </a:ext>
          </a:extLst>
        </xdr:cNvPr>
        <xdr:cNvCxnSpPr/>
      </xdr:nvCxnSpPr>
      <xdr:spPr>
        <a:xfrm flipV="1">
          <a:off x="8750300" y="7136727"/>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57264</xdr:rowOff>
    </xdr:from>
    <xdr:to>
      <xdr:col>41</xdr:col>
      <xdr:colOff>101600</xdr:colOff>
      <xdr:row>41</xdr:row>
      <xdr:rowOff>158864</xdr:rowOff>
    </xdr:to>
    <xdr:sp macro="" textlink="">
      <xdr:nvSpPr>
        <xdr:cNvPr id="134" name="楕円 133">
          <a:extLst>
            <a:ext uri="{FF2B5EF4-FFF2-40B4-BE49-F238E27FC236}">
              <a16:creationId xmlns:a16="http://schemas.microsoft.com/office/drawing/2014/main" id="{A46E9820-7CEE-46B0-BD8F-6E43822339C4}"/>
            </a:ext>
          </a:extLst>
        </xdr:cNvPr>
        <xdr:cNvSpPr/>
      </xdr:nvSpPr>
      <xdr:spPr>
        <a:xfrm>
          <a:off x="7810500" y="70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108064</xdr:rowOff>
    </xdr:from>
    <xdr:to>
      <xdr:col>45</xdr:col>
      <xdr:colOff>177800</xdr:colOff>
      <xdr:row>41</xdr:row>
      <xdr:rowOff>108090</xdr:rowOff>
    </xdr:to>
    <xdr:cxnSp macro="">
      <xdr:nvCxnSpPr>
        <xdr:cNvPr id="135" name="直線コネクタ 134">
          <a:extLst>
            <a:ext uri="{FF2B5EF4-FFF2-40B4-BE49-F238E27FC236}">
              <a16:creationId xmlns:a16="http://schemas.microsoft.com/office/drawing/2014/main" id="{C10C690D-DA75-4A6F-AC36-A37977DDAFF8}"/>
            </a:ext>
          </a:extLst>
        </xdr:cNvPr>
        <xdr:cNvCxnSpPr/>
      </xdr:nvCxnSpPr>
      <xdr:spPr>
        <a:xfrm>
          <a:off x="7861300" y="7137514"/>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55817</xdr:rowOff>
    </xdr:from>
    <xdr:to>
      <xdr:col>36</xdr:col>
      <xdr:colOff>165100</xdr:colOff>
      <xdr:row>41</xdr:row>
      <xdr:rowOff>157417</xdr:rowOff>
    </xdr:to>
    <xdr:sp macro="" textlink="">
      <xdr:nvSpPr>
        <xdr:cNvPr id="136" name="楕円 135">
          <a:extLst>
            <a:ext uri="{FF2B5EF4-FFF2-40B4-BE49-F238E27FC236}">
              <a16:creationId xmlns:a16="http://schemas.microsoft.com/office/drawing/2014/main" id="{1E7C6E54-B198-4530-88CC-F62D6AF2A8E9}"/>
            </a:ext>
          </a:extLst>
        </xdr:cNvPr>
        <xdr:cNvSpPr/>
      </xdr:nvSpPr>
      <xdr:spPr>
        <a:xfrm>
          <a:off x="6921500" y="708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106617</xdr:rowOff>
    </xdr:from>
    <xdr:to>
      <xdr:col>41</xdr:col>
      <xdr:colOff>50800</xdr:colOff>
      <xdr:row>41</xdr:row>
      <xdr:rowOff>108064</xdr:rowOff>
    </xdr:to>
    <xdr:cxnSp macro="">
      <xdr:nvCxnSpPr>
        <xdr:cNvPr id="137" name="直線コネクタ 136">
          <a:extLst>
            <a:ext uri="{FF2B5EF4-FFF2-40B4-BE49-F238E27FC236}">
              <a16:creationId xmlns:a16="http://schemas.microsoft.com/office/drawing/2014/main" id="{4A33FE97-89D0-401D-8B1C-E61D30AE1ED5}"/>
            </a:ext>
          </a:extLst>
        </xdr:cNvPr>
        <xdr:cNvCxnSpPr/>
      </xdr:nvCxnSpPr>
      <xdr:spPr>
        <a:xfrm>
          <a:off x="6972300" y="7136067"/>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8" name="n_1aveValue【道路】&#10;一人当たり延長">
          <a:extLst>
            <a:ext uri="{FF2B5EF4-FFF2-40B4-BE49-F238E27FC236}">
              <a16:creationId xmlns:a16="http://schemas.microsoft.com/office/drawing/2014/main" id="{BE974AE3-324C-43D5-A1F0-9F0CF9EE1338}"/>
            </a:ext>
          </a:extLst>
        </xdr:cNvPr>
        <xdr:cNvSpPr txBox="1"/>
      </xdr:nvSpPr>
      <xdr:spPr>
        <a:xfrm>
          <a:off x="9391727" y="71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a:extLst>
            <a:ext uri="{FF2B5EF4-FFF2-40B4-BE49-F238E27FC236}">
              <a16:creationId xmlns:a16="http://schemas.microsoft.com/office/drawing/2014/main" id="{0CFE8491-CE25-458A-8EC5-C27CED32AEC4}"/>
            </a:ext>
          </a:extLst>
        </xdr:cNvPr>
        <xdr:cNvSpPr txBox="1"/>
      </xdr:nvSpPr>
      <xdr:spPr>
        <a:xfrm>
          <a:off x="8515427" y="72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a:extLst>
            <a:ext uri="{FF2B5EF4-FFF2-40B4-BE49-F238E27FC236}">
              <a16:creationId xmlns:a16="http://schemas.microsoft.com/office/drawing/2014/main" id="{A086DC7E-A3F8-4216-A531-8A11243C1D9D}"/>
            </a:ext>
          </a:extLst>
        </xdr:cNvPr>
        <xdr:cNvSpPr txBox="1"/>
      </xdr:nvSpPr>
      <xdr:spPr>
        <a:xfrm>
          <a:off x="7626427" y="72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a:extLst>
            <a:ext uri="{FF2B5EF4-FFF2-40B4-BE49-F238E27FC236}">
              <a16:creationId xmlns:a16="http://schemas.microsoft.com/office/drawing/2014/main" id="{6C6F7A91-D792-4CC1-818A-868CC5A33E96}"/>
            </a:ext>
          </a:extLst>
        </xdr:cNvPr>
        <xdr:cNvSpPr txBox="1"/>
      </xdr:nvSpPr>
      <xdr:spPr>
        <a:xfrm>
          <a:off x="6737427" y="72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3154</xdr:rowOff>
    </xdr:from>
    <xdr:ext cx="469744" cy="259045"/>
    <xdr:sp macro="" textlink="">
      <xdr:nvSpPr>
        <xdr:cNvPr id="142" name="n_1mainValue【道路】&#10;一人当たり延長">
          <a:extLst>
            <a:ext uri="{FF2B5EF4-FFF2-40B4-BE49-F238E27FC236}">
              <a16:creationId xmlns:a16="http://schemas.microsoft.com/office/drawing/2014/main" id="{C8555DEF-F518-40DF-8916-CFEF42EA6530}"/>
            </a:ext>
          </a:extLst>
        </xdr:cNvPr>
        <xdr:cNvSpPr txBox="1"/>
      </xdr:nvSpPr>
      <xdr:spPr>
        <a:xfrm>
          <a:off x="9391727" y="686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3967</xdr:rowOff>
    </xdr:from>
    <xdr:ext cx="469744" cy="259045"/>
    <xdr:sp macro="" textlink="">
      <xdr:nvSpPr>
        <xdr:cNvPr id="143" name="n_2mainValue【道路】&#10;一人当たり延長">
          <a:extLst>
            <a:ext uri="{FF2B5EF4-FFF2-40B4-BE49-F238E27FC236}">
              <a16:creationId xmlns:a16="http://schemas.microsoft.com/office/drawing/2014/main" id="{6D0E967B-DBEE-4DEE-BBE0-422DFAA5EDD8}"/>
            </a:ext>
          </a:extLst>
        </xdr:cNvPr>
        <xdr:cNvSpPr txBox="1"/>
      </xdr:nvSpPr>
      <xdr:spPr>
        <a:xfrm>
          <a:off x="8515427" y="686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3941</xdr:rowOff>
    </xdr:from>
    <xdr:ext cx="469744" cy="259045"/>
    <xdr:sp macro="" textlink="">
      <xdr:nvSpPr>
        <xdr:cNvPr id="144" name="n_3mainValue【道路】&#10;一人当たり延長">
          <a:extLst>
            <a:ext uri="{FF2B5EF4-FFF2-40B4-BE49-F238E27FC236}">
              <a16:creationId xmlns:a16="http://schemas.microsoft.com/office/drawing/2014/main" id="{07CCF9D9-281A-4444-9340-42016943424A}"/>
            </a:ext>
          </a:extLst>
        </xdr:cNvPr>
        <xdr:cNvSpPr txBox="1"/>
      </xdr:nvSpPr>
      <xdr:spPr>
        <a:xfrm>
          <a:off x="7626427" y="68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2494</xdr:rowOff>
    </xdr:from>
    <xdr:ext cx="469744" cy="259045"/>
    <xdr:sp macro="" textlink="">
      <xdr:nvSpPr>
        <xdr:cNvPr id="145" name="n_4mainValue【道路】&#10;一人当たり延長">
          <a:extLst>
            <a:ext uri="{FF2B5EF4-FFF2-40B4-BE49-F238E27FC236}">
              <a16:creationId xmlns:a16="http://schemas.microsoft.com/office/drawing/2014/main" id="{030A9592-C18A-4489-A59C-F505A67D5F19}"/>
            </a:ext>
          </a:extLst>
        </xdr:cNvPr>
        <xdr:cNvSpPr txBox="1"/>
      </xdr:nvSpPr>
      <xdr:spPr>
        <a:xfrm>
          <a:off x="6737427" y="68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80F5ECA4-1DE4-40B9-87AE-21F84BA8FDD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6503A5A-499C-4918-8740-8084E411503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E7698E5-4E76-4016-83C9-C53CD66F47A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4EE91FD-2200-42E3-AFC3-158FFE73D06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31D5EBA-374F-4BE3-A8A5-AA760ABA24B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5B9B9F57-EBE0-4F84-BB2F-D11997B1398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BD1BC8B-EF81-4D82-89E5-01CDBE1B9AD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2C7885B-CEE8-4E19-86B3-C4176CBE034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55A1F54-3A93-48AE-8B7A-C95D2A5C388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D8A0DD5-0291-417B-8CA2-62155F04FBD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5A71CA1-1A51-4A08-B4A8-4F5FE7AAE05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385B9511-104F-4EB4-B62D-0E14E186BD3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476A3298-BD8E-4DB7-9242-B697B94A733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A697C745-3312-46A4-83A1-78F49EC473D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35145DF4-1073-48BE-BD55-6291D28B35B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0680B94-CA1A-4165-930C-9E9D2BF5577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C67746E-E03B-4525-B384-7D6543C70C2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7A4D4D58-6197-4700-974C-62DE53AE7FD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5D2BF9D4-6554-4D2C-9152-445D1BB3AD3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F4080826-B20C-45E0-9B37-7D6C58984A4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898D878F-29F0-4E89-B14C-6E1F0D839BB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AD6BCCE1-B050-4431-9B4C-2B5B07A7006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35C9537B-51BC-496F-9AA4-57760622AF1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E1D2C60-1C50-461C-9C5D-418613EE8FB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A47F2B0-30D3-449C-823A-E94757DDD2F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CE962E8A-9F52-4660-902F-AB9CC34807B2}"/>
            </a:ext>
          </a:extLst>
        </xdr:cNvPr>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3ABA574D-97CB-4909-9862-C6F60FEAC9E5}"/>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5EC583DA-ADC9-4A28-808F-DE82A59497B9}"/>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A8B8E237-2217-4F8A-B817-4E51B2D8CF6E}"/>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CA3E0934-704B-4C6D-AB51-6B2AF9536D9B}"/>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F1FCB562-27D4-44E4-B7DF-2087E703F4B8}"/>
            </a:ext>
          </a:extLst>
        </xdr:cNvPr>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D6B6BFA7-CB21-4CA2-B6B2-8573D11F96B6}"/>
            </a:ext>
          </a:extLst>
        </xdr:cNvPr>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5750DF11-56F2-4FDA-9713-D8CF977A46D8}"/>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D465CB7C-1658-43F9-A207-6440332BD27C}"/>
            </a:ext>
          </a:extLst>
        </xdr:cNvPr>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537D2733-D92B-4D6A-AC4E-D3A366D8010B}"/>
            </a:ext>
          </a:extLst>
        </xdr:cNvPr>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F93B238A-D474-4777-8BDA-576EDFF37664}"/>
            </a:ext>
          </a:extLst>
        </xdr:cNvPr>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AA35404-DE08-49A4-9542-2498E9E5BE5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168052A-27CF-40A7-A71A-5A8D676A5D2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214576A-FF71-43BE-A0D8-B29599C82F5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5048DA5-158E-469F-81C4-9AD114FCE45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BD68936-5B6A-489D-9617-8DFB48ACBC1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133713</xdr:rowOff>
    </xdr:from>
    <xdr:to>
      <xdr:col>24</xdr:col>
      <xdr:colOff>114300</xdr:colOff>
      <xdr:row>61</xdr:row>
      <xdr:rowOff>63863</xdr:rowOff>
    </xdr:to>
    <xdr:sp macro="" textlink="">
      <xdr:nvSpPr>
        <xdr:cNvPr id="187" name="楕円 186">
          <a:extLst>
            <a:ext uri="{FF2B5EF4-FFF2-40B4-BE49-F238E27FC236}">
              <a16:creationId xmlns:a16="http://schemas.microsoft.com/office/drawing/2014/main" id="{E25F786A-05EA-4B68-802F-3DE40E432180}"/>
            </a:ext>
          </a:extLst>
        </xdr:cNvPr>
        <xdr:cNvSpPr/>
      </xdr:nvSpPr>
      <xdr:spPr>
        <a:xfrm>
          <a:off x="4584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112140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054514E-74C6-4168-870B-9B1133B59CCC}"/>
            </a:ext>
          </a:extLst>
        </xdr:cNvPr>
        <xdr:cNvSpPr txBox="1"/>
      </xdr:nvSpPr>
      <xdr:spPr>
        <a:xfrm>
          <a:off x="4673600"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107587</xdr:rowOff>
    </xdr:from>
    <xdr:to>
      <xdr:col>20</xdr:col>
      <xdr:colOff>38100</xdr:colOff>
      <xdr:row>61</xdr:row>
      <xdr:rowOff>37737</xdr:rowOff>
    </xdr:to>
    <xdr:sp macro="" textlink="">
      <xdr:nvSpPr>
        <xdr:cNvPr id="189" name="楕円 188">
          <a:extLst>
            <a:ext uri="{FF2B5EF4-FFF2-40B4-BE49-F238E27FC236}">
              <a16:creationId xmlns:a16="http://schemas.microsoft.com/office/drawing/2014/main" id="{F7BAB9C8-D03B-4634-A58F-6143077C529D}"/>
            </a:ext>
          </a:extLst>
        </xdr:cNvPr>
        <xdr:cNvSpPr/>
      </xdr:nvSpPr>
      <xdr:spPr>
        <a:xfrm>
          <a:off x="3746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158387</xdr:rowOff>
    </xdr:from>
    <xdr:to>
      <xdr:col>24</xdr:col>
      <xdr:colOff>63500</xdr:colOff>
      <xdr:row>61</xdr:row>
      <xdr:rowOff>13063</xdr:rowOff>
    </xdr:to>
    <xdr:cxnSp macro="">
      <xdr:nvCxnSpPr>
        <xdr:cNvPr id="190" name="直線コネクタ 189">
          <a:extLst>
            <a:ext uri="{FF2B5EF4-FFF2-40B4-BE49-F238E27FC236}">
              <a16:creationId xmlns:a16="http://schemas.microsoft.com/office/drawing/2014/main" id="{89E86926-E53B-403C-B60A-5322AE23D64E}"/>
            </a:ext>
          </a:extLst>
        </xdr:cNvPr>
        <xdr:cNvCxnSpPr/>
      </xdr:nvCxnSpPr>
      <xdr:spPr>
        <a:xfrm>
          <a:off x="3797300" y="1044538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78196</xdr:rowOff>
    </xdr:from>
    <xdr:to>
      <xdr:col>15</xdr:col>
      <xdr:colOff>101600</xdr:colOff>
      <xdr:row>61</xdr:row>
      <xdr:rowOff>8346</xdr:rowOff>
    </xdr:to>
    <xdr:sp macro="" textlink="">
      <xdr:nvSpPr>
        <xdr:cNvPr id="191" name="楕円 190">
          <a:extLst>
            <a:ext uri="{FF2B5EF4-FFF2-40B4-BE49-F238E27FC236}">
              <a16:creationId xmlns:a16="http://schemas.microsoft.com/office/drawing/2014/main" id="{ACE5D7E7-D85B-42C1-9748-14BE53248550}"/>
            </a:ext>
          </a:extLst>
        </xdr:cNvPr>
        <xdr:cNvSpPr/>
      </xdr:nvSpPr>
      <xdr:spPr>
        <a:xfrm>
          <a:off x="2857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128996</xdr:rowOff>
    </xdr:from>
    <xdr:to>
      <xdr:col>19</xdr:col>
      <xdr:colOff>177800</xdr:colOff>
      <xdr:row>60</xdr:row>
      <xdr:rowOff>158387</xdr:rowOff>
    </xdr:to>
    <xdr:cxnSp macro="">
      <xdr:nvCxnSpPr>
        <xdr:cNvPr id="192" name="直線コネクタ 191">
          <a:extLst>
            <a:ext uri="{FF2B5EF4-FFF2-40B4-BE49-F238E27FC236}">
              <a16:creationId xmlns:a16="http://schemas.microsoft.com/office/drawing/2014/main" id="{A2041CB6-4C4B-47F7-A3E9-CEA2A3003A31}"/>
            </a:ext>
          </a:extLst>
        </xdr:cNvPr>
        <xdr:cNvCxnSpPr/>
      </xdr:nvCxnSpPr>
      <xdr:spPr>
        <a:xfrm>
          <a:off x="2908300" y="104159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93" name="楕円 192">
          <a:extLst>
            <a:ext uri="{FF2B5EF4-FFF2-40B4-BE49-F238E27FC236}">
              <a16:creationId xmlns:a16="http://schemas.microsoft.com/office/drawing/2014/main" id="{8CF54AF9-C48B-428D-A54D-FAED33C875C5}"/>
            </a:ext>
          </a:extLst>
        </xdr:cNvPr>
        <xdr:cNvSpPr/>
      </xdr:nvSpPr>
      <xdr:spPr>
        <a:xfrm>
          <a:off x="1968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101237</xdr:rowOff>
    </xdr:from>
    <xdr:to>
      <xdr:col>15</xdr:col>
      <xdr:colOff>50800</xdr:colOff>
      <xdr:row>60</xdr:row>
      <xdr:rowOff>128996</xdr:rowOff>
    </xdr:to>
    <xdr:cxnSp macro="">
      <xdr:nvCxnSpPr>
        <xdr:cNvPr id="194" name="直線コネクタ 193">
          <a:extLst>
            <a:ext uri="{FF2B5EF4-FFF2-40B4-BE49-F238E27FC236}">
              <a16:creationId xmlns:a16="http://schemas.microsoft.com/office/drawing/2014/main" id="{0B5C300C-29BB-4B89-9C38-1F8F0929AD05}"/>
            </a:ext>
          </a:extLst>
        </xdr:cNvPr>
        <xdr:cNvCxnSpPr/>
      </xdr:nvCxnSpPr>
      <xdr:spPr>
        <a:xfrm>
          <a:off x="2019300" y="103882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22678</xdr:rowOff>
    </xdr:from>
    <xdr:to>
      <xdr:col>6</xdr:col>
      <xdr:colOff>38100</xdr:colOff>
      <xdr:row>60</xdr:row>
      <xdr:rowOff>124278</xdr:rowOff>
    </xdr:to>
    <xdr:sp macro="" textlink="">
      <xdr:nvSpPr>
        <xdr:cNvPr id="195" name="楕円 194">
          <a:extLst>
            <a:ext uri="{FF2B5EF4-FFF2-40B4-BE49-F238E27FC236}">
              <a16:creationId xmlns:a16="http://schemas.microsoft.com/office/drawing/2014/main" id="{EC033FE6-4CEA-4EEC-A0BF-F5463B7601F9}"/>
            </a:ext>
          </a:extLst>
        </xdr:cNvPr>
        <xdr:cNvSpPr/>
      </xdr:nvSpPr>
      <xdr:spPr>
        <a:xfrm>
          <a:off x="1079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73478</xdr:rowOff>
    </xdr:from>
    <xdr:to>
      <xdr:col>10</xdr:col>
      <xdr:colOff>114300</xdr:colOff>
      <xdr:row>60</xdr:row>
      <xdr:rowOff>101237</xdr:rowOff>
    </xdr:to>
    <xdr:cxnSp macro="">
      <xdr:nvCxnSpPr>
        <xdr:cNvPr id="196" name="直線コネクタ 195">
          <a:extLst>
            <a:ext uri="{FF2B5EF4-FFF2-40B4-BE49-F238E27FC236}">
              <a16:creationId xmlns:a16="http://schemas.microsoft.com/office/drawing/2014/main" id="{83CB5D6D-2F54-4DDF-BE9D-808417404222}"/>
            </a:ext>
          </a:extLst>
        </xdr:cNvPr>
        <xdr:cNvCxnSpPr/>
      </xdr:nvCxnSpPr>
      <xdr:spPr>
        <a:xfrm>
          <a:off x="1130300" y="103604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BEC8440-D015-4153-A636-87536BEF3BFF}"/>
            </a:ext>
          </a:extLst>
        </xdr:cNvPr>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908FC540-2BE4-4D28-8A16-A3CDE4EF8200}"/>
            </a:ext>
          </a:extLst>
        </xdr:cNvPr>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5D6ECC76-C14A-4FFA-8CAF-E0C157C28D05}"/>
            </a:ext>
          </a:extLst>
        </xdr:cNvPr>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D8F64F67-6E49-404C-A09F-A9E67A57F44D}"/>
            </a:ext>
          </a:extLst>
        </xdr:cNvPr>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54264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BC60BD5B-6BDE-44E8-9F69-B1D8B304E7D6}"/>
            </a:ext>
          </a:extLst>
        </xdr:cNvPr>
        <xdr:cNvSpPr txBox="1"/>
      </xdr:nvSpPr>
      <xdr:spPr>
        <a:xfrm>
          <a:off x="35820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24873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404EC937-2F63-4D29-A163-1A797D0953DF}"/>
            </a:ext>
          </a:extLst>
        </xdr:cNvPr>
        <xdr:cNvSpPr txBox="1"/>
      </xdr:nvSpPr>
      <xdr:spPr>
        <a:xfrm>
          <a:off x="2705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BA07EFF6-831F-4F71-A85E-FE8C153DA298}"/>
            </a:ext>
          </a:extLst>
        </xdr:cNvPr>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AE466677-0658-478C-A37D-20D0A291225E}"/>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818168B-46B5-40D4-AABA-7AAF85DB84C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1FAB465-5D6C-42E9-BDEA-D57C06A4DFD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4944FF5D-7FE4-4C2C-8BEE-3361ECFB14E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E090BC3-7D3A-402F-84BF-840B4745212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3D800D6-5786-4EAE-A48E-FEC959164F9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92EA1A4-E51B-4188-A466-3B25A783698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425314B0-391B-418E-8D25-23EC3D88970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7E70AF7-CEF0-4BF6-AFCA-C41D08A16EE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D186F87-9A51-44D2-8AC7-7B7D02FD17A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7649FC6-351E-4889-9611-C87A1C347D4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DB87FBE7-91EA-462A-A96A-30EDFB38E9C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6838EA3D-E6DB-4CF9-B66A-97F22B50CE9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3155487A-D3A6-40EF-B7C8-00F15267E65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F8560D6B-381F-4584-831C-65E4A61DC8A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9FFB838E-2EE7-4FBC-937E-A3576862626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78DF53C9-E654-4BA3-8C8E-23030DAB96A9}"/>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E18A1C41-F0D5-4D7C-9849-8FF35E59E1A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97D3CA99-F790-4CEC-B780-613EF3D26F3D}"/>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ECCDF72-3B5B-4FF6-9FEB-58BB1B52255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2107DD4E-662F-4A5F-B2C3-7FFFA83F399C}"/>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68B7E330-3E10-4CE6-AFA5-410A1DBF664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C59627D7-B463-46BE-9DFB-ED0B6FAB9A41}"/>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D6CD17F1-4C60-4D11-8F15-97B0A5E491B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98332626-2196-49CE-9BBC-C59B9B370C8B}"/>
            </a:ext>
          </a:extLst>
        </xdr:cNvPr>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3CA9641-291F-46E1-8A32-B00B036E3344}"/>
            </a:ext>
          </a:extLst>
        </xdr:cNvPr>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2CB2A258-BCE2-4625-9ACF-66A3A5E4A78D}"/>
            </a:ext>
          </a:extLst>
        </xdr:cNvPr>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A9DF64C6-D1A0-46F1-97CD-1703FAD4F338}"/>
            </a:ext>
          </a:extLst>
        </xdr:cNvPr>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90383785-FBAB-4855-9CE6-12FA63762EBF}"/>
            </a:ext>
          </a:extLst>
        </xdr:cNvPr>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2408D75D-07B7-4AEE-A4A8-8E898EB150D1}"/>
            </a:ext>
          </a:extLst>
        </xdr:cNvPr>
        <xdr:cNvSpPr txBox="1"/>
      </xdr:nvSpPr>
      <xdr:spPr>
        <a:xfrm>
          <a:off x="10515600" y="1060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1DB0063F-313A-4A13-A4F9-DFCDB5E32E4A}"/>
            </a:ext>
          </a:extLst>
        </xdr:cNvPr>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804F9F4E-D3DA-4498-AF81-337B499BE93D}"/>
            </a:ext>
          </a:extLst>
        </xdr:cNvPr>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F5294DBE-1062-4B0B-9E3A-57626782C804}"/>
            </a:ext>
          </a:extLst>
        </xdr:cNvPr>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17A9E268-720F-454D-BCAC-2AA4AFFC5914}"/>
            </a:ext>
          </a:extLst>
        </xdr:cNvPr>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4F3AFF07-713D-4150-BB0A-2A5717CAD43E}"/>
            </a:ext>
          </a:extLst>
        </xdr:cNvPr>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C529D0D-59FF-47CA-A765-C6670C981A8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9405C6D-3EB1-40CF-B1C5-FFABCCE9983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E66E455-1000-4E2D-B199-CED52C6BC13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BA32407-0AFC-449A-A9D7-D3200DFA462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8B47150-24DA-45D5-B542-9ECD41CD8F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7203</xdr:rowOff>
    </xdr:from>
    <xdr:to>
      <xdr:col>55</xdr:col>
      <xdr:colOff>50800</xdr:colOff>
      <xdr:row>60</xdr:row>
      <xdr:rowOff>108803</xdr:rowOff>
    </xdr:to>
    <xdr:sp macro="" textlink="">
      <xdr:nvSpPr>
        <xdr:cNvPr id="244" name="楕円 243">
          <a:extLst>
            <a:ext uri="{FF2B5EF4-FFF2-40B4-BE49-F238E27FC236}">
              <a16:creationId xmlns:a16="http://schemas.microsoft.com/office/drawing/2014/main" id="{75AC73E5-46F2-432B-9DF5-39873DB87F9E}"/>
            </a:ext>
          </a:extLst>
        </xdr:cNvPr>
        <xdr:cNvSpPr/>
      </xdr:nvSpPr>
      <xdr:spPr>
        <a:xfrm>
          <a:off x="10426700" y="102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30080</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7378D506-307D-4A5B-ABF6-FCAE34F87E2D}"/>
            </a:ext>
          </a:extLst>
        </xdr:cNvPr>
        <xdr:cNvSpPr txBox="1"/>
      </xdr:nvSpPr>
      <xdr:spPr>
        <a:xfrm>
          <a:off x="10515600" y="1014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13711</xdr:rowOff>
    </xdr:from>
    <xdr:to>
      <xdr:col>50</xdr:col>
      <xdr:colOff>165100</xdr:colOff>
      <xdr:row>60</xdr:row>
      <xdr:rowOff>115311</xdr:rowOff>
    </xdr:to>
    <xdr:sp macro="" textlink="">
      <xdr:nvSpPr>
        <xdr:cNvPr id="246" name="楕円 245">
          <a:extLst>
            <a:ext uri="{FF2B5EF4-FFF2-40B4-BE49-F238E27FC236}">
              <a16:creationId xmlns:a16="http://schemas.microsoft.com/office/drawing/2014/main" id="{B16757AA-A006-42F3-9AE5-67C9B9EC7D9A}"/>
            </a:ext>
          </a:extLst>
        </xdr:cNvPr>
        <xdr:cNvSpPr/>
      </xdr:nvSpPr>
      <xdr:spPr>
        <a:xfrm>
          <a:off x="9588500" y="10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58003</xdr:rowOff>
    </xdr:from>
    <xdr:to>
      <xdr:col>55</xdr:col>
      <xdr:colOff>0</xdr:colOff>
      <xdr:row>60</xdr:row>
      <xdr:rowOff>64511</xdr:rowOff>
    </xdr:to>
    <xdr:cxnSp macro="">
      <xdr:nvCxnSpPr>
        <xdr:cNvPr id="247" name="直線コネクタ 246">
          <a:extLst>
            <a:ext uri="{FF2B5EF4-FFF2-40B4-BE49-F238E27FC236}">
              <a16:creationId xmlns:a16="http://schemas.microsoft.com/office/drawing/2014/main" id="{4D708335-0518-4F37-96B9-432224C2BCD2}"/>
            </a:ext>
          </a:extLst>
        </xdr:cNvPr>
        <xdr:cNvCxnSpPr/>
      </xdr:nvCxnSpPr>
      <xdr:spPr>
        <a:xfrm flipV="1">
          <a:off x="9639300" y="10345003"/>
          <a:ext cx="838200" cy="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17700</xdr:rowOff>
    </xdr:from>
    <xdr:to>
      <xdr:col>46</xdr:col>
      <xdr:colOff>38100</xdr:colOff>
      <xdr:row>60</xdr:row>
      <xdr:rowOff>119300</xdr:rowOff>
    </xdr:to>
    <xdr:sp macro="" textlink="">
      <xdr:nvSpPr>
        <xdr:cNvPr id="248" name="楕円 247">
          <a:extLst>
            <a:ext uri="{FF2B5EF4-FFF2-40B4-BE49-F238E27FC236}">
              <a16:creationId xmlns:a16="http://schemas.microsoft.com/office/drawing/2014/main" id="{99635E3A-12C1-496B-BBF5-E6745346919C}"/>
            </a:ext>
          </a:extLst>
        </xdr:cNvPr>
        <xdr:cNvSpPr/>
      </xdr:nvSpPr>
      <xdr:spPr>
        <a:xfrm>
          <a:off x="8699500" y="1030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64511</xdr:rowOff>
    </xdr:from>
    <xdr:to>
      <xdr:col>50</xdr:col>
      <xdr:colOff>114300</xdr:colOff>
      <xdr:row>60</xdr:row>
      <xdr:rowOff>68500</xdr:rowOff>
    </xdr:to>
    <xdr:cxnSp macro="">
      <xdr:nvCxnSpPr>
        <xdr:cNvPr id="249" name="直線コネクタ 248">
          <a:extLst>
            <a:ext uri="{FF2B5EF4-FFF2-40B4-BE49-F238E27FC236}">
              <a16:creationId xmlns:a16="http://schemas.microsoft.com/office/drawing/2014/main" id="{1F3AC1F1-571F-4636-B8E6-72862866C41C}"/>
            </a:ext>
          </a:extLst>
        </xdr:cNvPr>
        <xdr:cNvCxnSpPr/>
      </xdr:nvCxnSpPr>
      <xdr:spPr>
        <a:xfrm flipV="1">
          <a:off x="8750300" y="10351511"/>
          <a:ext cx="8890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24413</xdr:rowOff>
    </xdr:from>
    <xdr:to>
      <xdr:col>41</xdr:col>
      <xdr:colOff>101600</xdr:colOff>
      <xdr:row>60</xdr:row>
      <xdr:rowOff>126013</xdr:rowOff>
    </xdr:to>
    <xdr:sp macro="" textlink="">
      <xdr:nvSpPr>
        <xdr:cNvPr id="250" name="楕円 249">
          <a:extLst>
            <a:ext uri="{FF2B5EF4-FFF2-40B4-BE49-F238E27FC236}">
              <a16:creationId xmlns:a16="http://schemas.microsoft.com/office/drawing/2014/main" id="{5706BE6F-8C64-4616-A5CF-B0202371487F}"/>
            </a:ext>
          </a:extLst>
        </xdr:cNvPr>
        <xdr:cNvSpPr/>
      </xdr:nvSpPr>
      <xdr:spPr>
        <a:xfrm>
          <a:off x="7810500" y="1031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68500</xdr:rowOff>
    </xdr:from>
    <xdr:to>
      <xdr:col>45</xdr:col>
      <xdr:colOff>177800</xdr:colOff>
      <xdr:row>60</xdr:row>
      <xdr:rowOff>75213</xdr:rowOff>
    </xdr:to>
    <xdr:cxnSp macro="">
      <xdr:nvCxnSpPr>
        <xdr:cNvPr id="251" name="直線コネクタ 250">
          <a:extLst>
            <a:ext uri="{FF2B5EF4-FFF2-40B4-BE49-F238E27FC236}">
              <a16:creationId xmlns:a16="http://schemas.microsoft.com/office/drawing/2014/main" id="{350D9B4C-EF3B-44D7-B7FD-68E10E0D0C69}"/>
            </a:ext>
          </a:extLst>
        </xdr:cNvPr>
        <xdr:cNvCxnSpPr/>
      </xdr:nvCxnSpPr>
      <xdr:spPr>
        <a:xfrm flipV="1">
          <a:off x="7861300" y="10355500"/>
          <a:ext cx="8890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30501</xdr:rowOff>
    </xdr:from>
    <xdr:to>
      <xdr:col>36</xdr:col>
      <xdr:colOff>165100</xdr:colOff>
      <xdr:row>60</xdr:row>
      <xdr:rowOff>132101</xdr:rowOff>
    </xdr:to>
    <xdr:sp macro="" textlink="">
      <xdr:nvSpPr>
        <xdr:cNvPr id="252" name="楕円 251">
          <a:extLst>
            <a:ext uri="{FF2B5EF4-FFF2-40B4-BE49-F238E27FC236}">
              <a16:creationId xmlns:a16="http://schemas.microsoft.com/office/drawing/2014/main" id="{E4DF81EC-8498-4F09-9BE1-B3491FB8AAB8}"/>
            </a:ext>
          </a:extLst>
        </xdr:cNvPr>
        <xdr:cNvSpPr/>
      </xdr:nvSpPr>
      <xdr:spPr>
        <a:xfrm>
          <a:off x="6921500" y="103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75213</xdr:rowOff>
    </xdr:from>
    <xdr:to>
      <xdr:col>41</xdr:col>
      <xdr:colOff>50800</xdr:colOff>
      <xdr:row>60</xdr:row>
      <xdr:rowOff>81301</xdr:rowOff>
    </xdr:to>
    <xdr:cxnSp macro="">
      <xdr:nvCxnSpPr>
        <xdr:cNvPr id="253" name="直線コネクタ 252">
          <a:extLst>
            <a:ext uri="{FF2B5EF4-FFF2-40B4-BE49-F238E27FC236}">
              <a16:creationId xmlns:a16="http://schemas.microsoft.com/office/drawing/2014/main" id="{ED362A08-3536-4C65-95F8-E4308A1A0503}"/>
            </a:ext>
          </a:extLst>
        </xdr:cNvPr>
        <xdr:cNvCxnSpPr/>
      </xdr:nvCxnSpPr>
      <xdr:spPr>
        <a:xfrm flipV="1">
          <a:off x="6972300" y="10362213"/>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D05294E6-E137-4DB0-81E7-D43439188E1D}"/>
            </a:ext>
          </a:extLst>
        </xdr:cNvPr>
        <xdr:cNvSpPr txBox="1"/>
      </xdr:nvSpPr>
      <xdr:spPr>
        <a:xfrm>
          <a:off x="9359411" y="107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6141B4BC-1A0E-46F1-94F9-1EAC62D35036}"/>
            </a:ext>
          </a:extLst>
        </xdr:cNvPr>
        <xdr:cNvSpPr txBox="1"/>
      </xdr:nvSpPr>
      <xdr:spPr>
        <a:xfrm>
          <a:off x="84831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31BEEDAF-C836-4A4F-B9AF-428150E9A5E2}"/>
            </a:ext>
          </a:extLst>
        </xdr:cNvPr>
        <xdr:cNvSpPr txBox="1"/>
      </xdr:nvSpPr>
      <xdr:spPr>
        <a:xfrm>
          <a:off x="7594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34F5021A-2FCC-481B-B6C9-6C144A6C2853}"/>
            </a:ext>
          </a:extLst>
        </xdr:cNvPr>
        <xdr:cNvSpPr txBox="1"/>
      </xdr:nvSpPr>
      <xdr:spPr>
        <a:xfrm>
          <a:off x="6705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131838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C65A3E90-5670-4691-9E79-6D1A1522458A}"/>
            </a:ext>
          </a:extLst>
        </xdr:cNvPr>
        <xdr:cNvSpPr txBox="1"/>
      </xdr:nvSpPr>
      <xdr:spPr>
        <a:xfrm>
          <a:off x="9327095" y="1007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135827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EBF2A8EF-7AD2-445A-8E85-980815EAF0CA}"/>
            </a:ext>
          </a:extLst>
        </xdr:cNvPr>
        <xdr:cNvSpPr txBox="1"/>
      </xdr:nvSpPr>
      <xdr:spPr>
        <a:xfrm>
          <a:off x="8450795" y="100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142540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97F2071B-4006-422A-8FA7-16B4311396FF}"/>
            </a:ext>
          </a:extLst>
        </xdr:cNvPr>
        <xdr:cNvSpPr txBox="1"/>
      </xdr:nvSpPr>
      <xdr:spPr>
        <a:xfrm>
          <a:off x="7561795" y="1008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148628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C79B8244-6F6E-442F-9102-D1F246F81C5C}"/>
            </a:ext>
          </a:extLst>
        </xdr:cNvPr>
        <xdr:cNvSpPr txBox="1"/>
      </xdr:nvSpPr>
      <xdr:spPr>
        <a:xfrm>
          <a:off x="6672795" y="1009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7B607B3-87EA-4383-887D-01F707F1F43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4F7F1835-1887-4B0D-95BC-FF3B020CBE0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EA00B3A4-D1B6-4FA3-9594-87E7B33B1FB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F438811C-70ED-4A66-B7A8-2146ACAB528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36D3F9B-7120-4809-A652-CBE9E837A84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07C4F8A-5520-4E92-AE1C-8474419E0C9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4D6BD1F-5046-4C88-A138-E9176CA704F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FAA46B9-D823-4F45-AC67-E33CE8BE2C0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92A2138F-51EE-47BE-826D-D583F7BBABD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1723AC4-D4A9-494A-8265-961965A83A1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5038F1AA-029E-4E34-A94F-4F7615DBF45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97296351-1EF2-4FBC-B113-65DF2BAE2AF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66751097-3067-428B-ACEF-43B7D5A0B0A5}"/>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914899F0-7FDB-42D5-8520-A2663A63670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3D24DDD-A586-45A0-9482-6A3AD0DA688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7794C7CE-CDE8-4CEA-BAAE-8AA6C467386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8CCF4D10-364B-4045-AA0D-0BB33C7A86C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C1E5FC17-AB45-4F22-A847-C72F28D0784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AE097F87-1697-4CE0-81C7-34209A3E323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29216625-BC72-4421-8F0E-F5C0BC4C317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C88837AB-A288-4ABD-9586-96631A75474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571F4354-9813-4DD7-9B02-CE0D2364DA4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6A56D576-3536-4914-BBA7-4B9E82FE1D27}"/>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D37AF1F7-D679-4D0F-AB8F-55640BCE629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B0198902-A36F-4EEE-B610-31A54C0F35E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5627B895-250B-4F11-A591-68D46AA3B21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66A2F542-194F-47C4-B6E2-C09FFC39A399}"/>
            </a:ext>
          </a:extLst>
        </xdr:cNvPr>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D1B895C7-2059-40DE-BC96-150E721871C0}"/>
            </a:ext>
          </a:extLst>
        </xdr:cNvPr>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94078D02-32A9-4343-89FD-A253397F397E}"/>
            </a:ext>
          </a:extLst>
        </xdr:cNvPr>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ED93DBEC-7B06-4C03-84F0-493C22DE3E9F}"/>
            </a:ext>
          </a:extLst>
        </xdr:cNvPr>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4164255B-7261-46A1-AB85-804D0A1723F1}"/>
            </a:ext>
          </a:extLst>
        </xdr:cNvPr>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E898BBAE-C2E5-426B-A1DB-C1A70624109B}"/>
            </a:ext>
          </a:extLst>
        </xdr:cNvPr>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29019E42-5F29-4322-B223-71E72366C79A}"/>
            </a:ext>
          </a:extLst>
        </xdr:cNvPr>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D4C036CC-F96E-4FEB-AE13-AEEEF06D7509}"/>
            </a:ext>
          </a:extLst>
        </xdr:cNvPr>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34B5E8D6-2942-4013-B91D-3D542BBD4E35}"/>
            </a:ext>
          </a:extLst>
        </xdr:cNvPr>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64C31618-972B-4FE9-91BA-6C8EC39583E4}"/>
            </a:ext>
          </a:extLst>
        </xdr:cNvPr>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1A494313-C555-4C2F-9604-0B8580061515}"/>
            </a:ext>
          </a:extLst>
        </xdr:cNvPr>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3EC7E46-8114-47FA-B4EE-A61515BB423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42F76A6-777B-4CA2-8B3C-C29A9248562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57C2FA8-95FF-4C3E-A221-CB506F28AD7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6DA6C8B-6394-4308-B19F-F94730EB04C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7AD5162-EFB1-4095-A1CB-69D175FB029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47716</xdr:rowOff>
    </xdr:from>
    <xdr:to>
      <xdr:col>24</xdr:col>
      <xdr:colOff>114300</xdr:colOff>
      <xdr:row>79</xdr:row>
      <xdr:rowOff>149316</xdr:rowOff>
    </xdr:to>
    <xdr:sp macro="" textlink="">
      <xdr:nvSpPr>
        <xdr:cNvPr id="304" name="楕円 303">
          <a:extLst>
            <a:ext uri="{FF2B5EF4-FFF2-40B4-BE49-F238E27FC236}">
              <a16:creationId xmlns:a16="http://schemas.microsoft.com/office/drawing/2014/main" id="{2858C07C-B3F2-44E9-837A-F78822CBF5C6}"/>
            </a:ext>
          </a:extLst>
        </xdr:cNvPr>
        <xdr:cNvSpPr/>
      </xdr:nvSpPr>
      <xdr:spPr>
        <a:xfrm>
          <a:off x="45847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70593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B6AED540-5797-4CA6-81CC-48D0FF4C6C80}"/>
            </a:ext>
          </a:extLst>
        </xdr:cNvPr>
        <xdr:cNvSpPr txBox="1"/>
      </xdr:nvSpPr>
      <xdr:spPr>
        <a:xfrm>
          <a:off x="4673600" y="1344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1995</xdr:rowOff>
    </xdr:from>
    <xdr:to>
      <xdr:col>20</xdr:col>
      <xdr:colOff>38100</xdr:colOff>
      <xdr:row>79</xdr:row>
      <xdr:rowOff>103595</xdr:rowOff>
    </xdr:to>
    <xdr:sp macro="" textlink="">
      <xdr:nvSpPr>
        <xdr:cNvPr id="306" name="楕円 305">
          <a:extLst>
            <a:ext uri="{FF2B5EF4-FFF2-40B4-BE49-F238E27FC236}">
              <a16:creationId xmlns:a16="http://schemas.microsoft.com/office/drawing/2014/main" id="{C14C4C5D-3CD6-4413-9D44-DA33D1A23682}"/>
            </a:ext>
          </a:extLst>
        </xdr:cNvPr>
        <xdr:cNvSpPr/>
      </xdr:nvSpPr>
      <xdr:spPr>
        <a:xfrm>
          <a:off x="37465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52795</xdr:rowOff>
    </xdr:from>
    <xdr:to>
      <xdr:col>24</xdr:col>
      <xdr:colOff>63500</xdr:colOff>
      <xdr:row>79</xdr:row>
      <xdr:rowOff>98516</xdr:rowOff>
    </xdr:to>
    <xdr:cxnSp macro="">
      <xdr:nvCxnSpPr>
        <xdr:cNvPr id="307" name="直線コネクタ 306">
          <a:extLst>
            <a:ext uri="{FF2B5EF4-FFF2-40B4-BE49-F238E27FC236}">
              <a16:creationId xmlns:a16="http://schemas.microsoft.com/office/drawing/2014/main" id="{EF098D11-F650-44ED-B88C-B646FB3E7D1A}"/>
            </a:ext>
          </a:extLst>
        </xdr:cNvPr>
        <xdr:cNvCxnSpPr/>
      </xdr:nvCxnSpPr>
      <xdr:spPr>
        <a:xfrm>
          <a:off x="3797300" y="13597345"/>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170180</xdr:rowOff>
    </xdr:from>
    <xdr:to>
      <xdr:col>15</xdr:col>
      <xdr:colOff>101600</xdr:colOff>
      <xdr:row>79</xdr:row>
      <xdr:rowOff>100330</xdr:rowOff>
    </xdr:to>
    <xdr:sp macro="" textlink="">
      <xdr:nvSpPr>
        <xdr:cNvPr id="308" name="楕円 307">
          <a:extLst>
            <a:ext uri="{FF2B5EF4-FFF2-40B4-BE49-F238E27FC236}">
              <a16:creationId xmlns:a16="http://schemas.microsoft.com/office/drawing/2014/main" id="{6495F045-5757-4546-894A-AAB44871343C}"/>
            </a:ext>
          </a:extLst>
        </xdr:cNvPr>
        <xdr:cNvSpPr/>
      </xdr:nvSpPr>
      <xdr:spPr>
        <a:xfrm>
          <a:off x="2857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49530</xdr:rowOff>
    </xdr:from>
    <xdr:to>
      <xdr:col>19</xdr:col>
      <xdr:colOff>177800</xdr:colOff>
      <xdr:row>79</xdr:row>
      <xdr:rowOff>52795</xdr:rowOff>
    </xdr:to>
    <xdr:cxnSp macro="">
      <xdr:nvCxnSpPr>
        <xdr:cNvPr id="309" name="直線コネクタ 308">
          <a:extLst>
            <a:ext uri="{FF2B5EF4-FFF2-40B4-BE49-F238E27FC236}">
              <a16:creationId xmlns:a16="http://schemas.microsoft.com/office/drawing/2014/main" id="{9359E89C-7D69-42B6-99BB-6BE523243B39}"/>
            </a:ext>
          </a:extLst>
        </xdr:cNvPr>
        <xdr:cNvCxnSpPr/>
      </xdr:nvCxnSpPr>
      <xdr:spPr>
        <a:xfrm>
          <a:off x="2908300" y="135940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170180</xdr:rowOff>
    </xdr:from>
    <xdr:to>
      <xdr:col>10</xdr:col>
      <xdr:colOff>165100</xdr:colOff>
      <xdr:row>79</xdr:row>
      <xdr:rowOff>100330</xdr:rowOff>
    </xdr:to>
    <xdr:sp macro="" textlink="">
      <xdr:nvSpPr>
        <xdr:cNvPr id="310" name="楕円 309">
          <a:extLst>
            <a:ext uri="{FF2B5EF4-FFF2-40B4-BE49-F238E27FC236}">
              <a16:creationId xmlns:a16="http://schemas.microsoft.com/office/drawing/2014/main" id="{90140B60-60B1-4A54-8DAC-C2B9A1031967}"/>
            </a:ext>
          </a:extLst>
        </xdr:cNvPr>
        <xdr:cNvSpPr/>
      </xdr:nvSpPr>
      <xdr:spPr>
        <a:xfrm>
          <a:off x="1968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49530</xdr:rowOff>
    </xdr:from>
    <xdr:to>
      <xdr:col>15</xdr:col>
      <xdr:colOff>50800</xdr:colOff>
      <xdr:row>79</xdr:row>
      <xdr:rowOff>49530</xdr:rowOff>
    </xdr:to>
    <xdr:cxnSp macro="">
      <xdr:nvCxnSpPr>
        <xdr:cNvPr id="311" name="直線コネクタ 310">
          <a:extLst>
            <a:ext uri="{FF2B5EF4-FFF2-40B4-BE49-F238E27FC236}">
              <a16:creationId xmlns:a16="http://schemas.microsoft.com/office/drawing/2014/main" id="{E49BC5F6-56D7-4198-AABD-0B7FE393E956}"/>
            </a:ext>
          </a:extLst>
        </xdr:cNvPr>
        <xdr:cNvCxnSpPr/>
      </xdr:nvCxnSpPr>
      <xdr:spPr>
        <a:xfrm>
          <a:off x="2019300" y="13594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134257</xdr:rowOff>
    </xdr:from>
    <xdr:to>
      <xdr:col>6</xdr:col>
      <xdr:colOff>38100</xdr:colOff>
      <xdr:row>79</xdr:row>
      <xdr:rowOff>64407</xdr:rowOff>
    </xdr:to>
    <xdr:sp macro="" textlink="">
      <xdr:nvSpPr>
        <xdr:cNvPr id="312" name="楕円 311">
          <a:extLst>
            <a:ext uri="{FF2B5EF4-FFF2-40B4-BE49-F238E27FC236}">
              <a16:creationId xmlns:a16="http://schemas.microsoft.com/office/drawing/2014/main" id="{FC704071-79C2-40F7-8DAF-4E0066493956}"/>
            </a:ext>
          </a:extLst>
        </xdr:cNvPr>
        <xdr:cNvSpPr/>
      </xdr:nvSpPr>
      <xdr:spPr>
        <a:xfrm>
          <a:off x="1079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13607</xdr:rowOff>
    </xdr:from>
    <xdr:to>
      <xdr:col>10</xdr:col>
      <xdr:colOff>114300</xdr:colOff>
      <xdr:row>79</xdr:row>
      <xdr:rowOff>49530</xdr:rowOff>
    </xdr:to>
    <xdr:cxnSp macro="">
      <xdr:nvCxnSpPr>
        <xdr:cNvPr id="313" name="直線コネクタ 312">
          <a:extLst>
            <a:ext uri="{FF2B5EF4-FFF2-40B4-BE49-F238E27FC236}">
              <a16:creationId xmlns:a16="http://schemas.microsoft.com/office/drawing/2014/main" id="{3566504B-AB98-44D8-AE7A-015386A567E6}"/>
            </a:ext>
          </a:extLst>
        </xdr:cNvPr>
        <xdr:cNvCxnSpPr/>
      </xdr:nvCxnSpPr>
      <xdr:spPr>
        <a:xfrm>
          <a:off x="1130300" y="135581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a:extLst>
            <a:ext uri="{FF2B5EF4-FFF2-40B4-BE49-F238E27FC236}">
              <a16:creationId xmlns:a16="http://schemas.microsoft.com/office/drawing/2014/main" id="{D762EB1B-2B36-48DA-99D7-3C4F068A7669}"/>
            </a:ext>
          </a:extLst>
        </xdr:cNvPr>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a:extLst>
            <a:ext uri="{FF2B5EF4-FFF2-40B4-BE49-F238E27FC236}">
              <a16:creationId xmlns:a16="http://schemas.microsoft.com/office/drawing/2014/main" id="{3ACE941F-748A-4F6F-BC7E-0DC0E2FF7472}"/>
            </a:ext>
          </a:extLst>
        </xdr:cNvPr>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a:extLst>
            <a:ext uri="{FF2B5EF4-FFF2-40B4-BE49-F238E27FC236}">
              <a16:creationId xmlns:a16="http://schemas.microsoft.com/office/drawing/2014/main" id="{521167DF-4C56-4CEE-B04F-65463DF5F165}"/>
            </a:ext>
          </a:extLst>
        </xdr:cNvPr>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a:extLst>
            <a:ext uri="{FF2B5EF4-FFF2-40B4-BE49-F238E27FC236}">
              <a16:creationId xmlns:a16="http://schemas.microsoft.com/office/drawing/2014/main" id="{41DBDB9D-678C-48DF-ACDB-C12DD8A2D777}"/>
            </a:ext>
          </a:extLst>
        </xdr:cNvPr>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120122</xdr:rowOff>
    </xdr:from>
    <xdr:ext cx="405111" cy="259045"/>
    <xdr:sp macro="" textlink="">
      <xdr:nvSpPr>
        <xdr:cNvPr id="318" name="n_1mainValue【公営住宅】&#10;有形固定資産減価償却率">
          <a:extLst>
            <a:ext uri="{FF2B5EF4-FFF2-40B4-BE49-F238E27FC236}">
              <a16:creationId xmlns:a16="http://schemas.microsoft.com/office/drawing/2014/main" id="{FBCA29EC-286A-463A-9B23-59D47C7C5D23}"/>
            </a:ext>
          </a:extLst>
        </xdr:cNvPr>
        <xdr:cNvSpPr txBox="1"/>
      </xdr:nvSpPr>
      <xdr:spPr>
        <a:xfrm>
          <a:off x="3582044" y="133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116857</xdr:rowOff>
    </xdr:from>
    <xdr:ext cx="405111" cy="259045"/>
    <xdr:sp macro="" textlink="">
      <xdr:nvSpPr>
        <xdr:cNvPr id="319" name="n_2mainValue【公営住宅】&#10;有形固定資産減価償却率">
          <a:extLst>
            <a:ext uri="{FF2B5EF4-FFF2-40B4-BE49-F238E27FC236}">
              <a16:creationId xmlns:a16="http://schemas.microsoft.com/office/drawing/2014/main" id="{6CB9ADD2-F3B1-47E8-A872-D0514431A93F}"/>
            </a:ext>
          </a:extLst>
        </xdr:cNvPr>
        <xdr:cNvSpPr txBox="1"/>
      </xdr:nvSpPr>
      <xdr:spPr>
        <a:xfrm>
          <a:off x="2705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116857</xdr:rowOff>
    </xdr:from>
    <xdr:ext cx="405111" cy="259045"/>
    <xdr:sp macro="" textlink="">
      <xdr:nvSpPr>
        <xdr:cNvPr id="320" name="n_3mainValue【公営住宅】&#10;有形固定資産減価償却率">
          <a:extLst>
            <a:ext uri="{FF2B5EF4-FFF2-40B4-BE49-F238E27FC236}">
              <a16:creationId xmlns:a16="http://schemas.microsoft.com/office/drawing/2014/main" id="{576D07C1-034A-4C18-89B8-A4542740804F}"/>
            </a:ext>
          </a:extLst>
        </xdr:cNvPr>
        <xdr:cNvSpPr txBox="1"/>
      </xdr:nvSpPr>
      <xdr:spPr>
        <a:xfrm>
          <a:off x="1816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80934</xdr:rowOff>
    </xdr:from>
    <xdr:ext cx="405111" cy="259045"/>
    <xdr:sp macro="" textlink="">
      <xdr:nvSpPr>
        <xdr:cNvPr id="321" name="n_4mainValue【公営住宅】&#10;有形固定資産減価償却率">
          <a:extLst>
            <a:ext uri="{FF2B5EF4-FFF2-40B4-BE49-F238E27FC236}">
              <a16:creationId xmlns:a16="http://schemas.microsoft.com/office/drawing/2014/main" id="{9F716B61-283D-46D9-B91A-C8AB24494D90}"/>
            </a:ext>
          </a:extLst>
        </xdr:cNvPr>
        <xdr:cNvSpPr txBox="1"/>
      </xdr:nvSpPr>
      <xdr:spPr>
        <a:xfrm>
          <a:off x="9277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83FB741E-B09F-4F3A-A4B1-6E9086D937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1886940B-B56A-482C-99B7-445F09582E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309267D7-1725-4F6F-B5DA-9C9CD7BB475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53ED414-9477-4388-A825-B4EAF68F94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610AA80B-DA49-462B-8AEC-EACEDF51B6C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DD8C0F9-E522-41D4-96F3-B2D90E9C002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3CB2425-0A64-46CC-B19D-67AE9E3215E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11C7A5B-9BA3-4400-9234-3A868012852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134EB025-A5D9-41F0-A33D-0A500551E1A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D371833C-79CD-487D-BA96-C484D2B8F44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AC9D39CA-7B25-4426-80B0-F707CC3A315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AB9D39E3-72FE-41CB-8D1B-D1681974B35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86C7320F-4F55-41FC-BCC8-14628041FDF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69CB97E6-4603-4204-9840-8B90C493058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450BDF79-FCD1-4CBC-9BAB-1294EDB4732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3C5B04-3A8F-46DC-B5FD-6F9A89B0BCC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EE06F0B6-0EFE-4BCA-848E-D2EC11B8CBA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41C2BB58-7CE2-4F54-8A3C-E9EC4E3BC22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AD20152F-C9F5-448B-8C4C-10B13C6DD82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5348A589-854A-45BE-97E3-4741902C860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9880B800-9933-4128-BC3B-84AD40F86A5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22673EEA-7B91-4783-8A83-C9A4C7116BA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2E52BE90-49B1-44E1-9AC2-AEA9586D2BB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FE199B3D-9882-47FC-B1CB-38FF7107FED5}"/>
            </a:ext>
          </a:extLst>
        </xdr:cNvPr>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15B8882A-C18B-4BC5-8DFF-8F486BB419A8}"/>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F65A9BA2-BD7C-4D42-A863-5AAD506B5E9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1BFB89EA-1574-490F-B601-192B7DC19D6A}"/>
            </a:ext>
          </a:extLst>
        </xdr:cNvPr>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A64B90C2-F2C2-45BC-91D0-8CC8F7E2909F}"/>
            </a:ext>
          </a:extLst>
        </xdr:cNvPr>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a:extLst>
            <a:ext uri="{FF2B5EF4-FFF2-40B4-BE49-F238E27FC236}">
              <a16:creationId xmlns:a16="http://schemas.microsoft.com/office/drawing/2014/main" id="{E2ADE074-949D-49E5-AE11-54D2591F809C}"/>
            </a:ext>
          </a:extLst>
        </xdr:cNvPr>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55A75273-866E-492C-A977-C1289B247E31}"/>
            </a:ext>
          </a:extLst>
        </xdr:cNvPr>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6EDA86A7-AD3D-40DA-BDDC-50684D6908F0}"/>
            </a:ext>
          </a:extLst>
        </xdr:cNvPr>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2424DAE2-2299-4B35-AEE4-806B67E1E7CB}"/>
            </a:ext>
          </a:extLst>
        </xdr:cNvPr>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45A92A73-063F-431D-9EAA-B743E4274C13}"/>
            </a:ext>
          </a:extLst>
        </xdr:cNvPr>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B5A71294-1648-4B3A-A215-22153B4B25CF}"/>
            </a:ext>
          </a:extLst>
        </xdr:cNvPr>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F10FB11-0B16-4021-972E-AFD386FEDFA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C37475A-59DF-4534-B723-F6BE7C3B529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C51A764-273A-4EDD-B15F-08FB37252EB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0521C7F-4445-4281-BE62-5E465866C59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55400EF-56C1-4FF7-B3E4-CEE4DB7BCD2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114554</xdr:rowOff>
    </xdr:from>
    <xdr:to>
      <xdr:col>55</xdr:col>
      <xdr:colOff>50800</xdr:colOff>
      <xdr:row>84</xdr:row>
      <xdr:rowOff>44704</xdr:rowOff>
    </xdr:to>
    <xdr:sp macro="" textlink="">
      <xdr:nvSpPr>
        <xdr:cNvPr id="361" name="楕円 360">
          <a:extLst>
            <a:ext uri="{FF2B5EF4-FFF2-40B4-BE49-F238E27FC236}">
              <a16:creationId xmlns:a16="http://schemas.microsoft.com/office/drawing/2014/main" id="{05B56E07-3763-4825-B784-E011A4CB58DA}"/>
            </a:ext>
          </a:extLst>
        </xdr:cNvPr>
        <xdr:cNvSpPr/>
      </xdr:nvSpPr>
      <xdr:spPr>
        <a:xfrm>
          <a:off x="10426700" y="1434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92981</xdr:rowOff>
    </xdr:from>
    <xdr:ext cx="469744" cy="259045"/>
    <xdr:sp macro="" textlink="">
      <xdr:nvSpPr>
        <xdr:cNvPr id="362" name="【公営住宅】&#10;一人当たり面積該当値テキスト">
          <a:extLst>
            <a:ext uri="{FF2B5EF4-FFF2-40B4-BE49-F238E27FC236}">
              <a16:creationId xmlns:a16="http://schemas.microsoft.com/office/drawing/2014/main" id="{DF23C22E-2618-45E7-90A0-2115AA4345B4}"/>
            </a:ext>
          </a:extLst>
        </xdr:cNvPr>
        <xdr:cNvSpPr txBox="1"/>
      </xdr:nvSpPr>
      <xdr:spPr>
        <a:xfrm>
          <a:off x="10515600" y="1432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116839</xdr:rowOff>
    </xdr:from>
    <xdr:to>
      <xdr:col>50</xdr:col>
      <xdr:colOff>165100</xdr:colOff>
      <xdr:row>84</xdr:row>
      <xdr:rowOff>46989</xdr:rowOff>
    </xdr:to>
    <xdr:sp macro="" textlink="">
      <xdr:nvSpPr>
        <xdr:cNvPr id="363" name="楕円 362">
          <a:extLst>
            <a:ext uri="{FF2B5EF4-FFF2-40B4-BE49-F238E27FC236}">
              <a16:creationId xmlns:a16="http://schemas.microsoft.com/office/drawing/2014/main" id="{FF9B854B-7763-4102-8E79-38FA0BBA7304}"/>
            </a:ext>
          </a:extLst>
        </xdr:cNvPr>
        <xdr:cNvSpPr/>
      </xdr:nvSpPr>
      <xdr:spPr>
        <a:xfrm>
          <a:off x="9588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165354</xdr:rowOff>
    </xdr:from>
    <xdr:to>
      <xdr:col>55</xdr:col>
      <xdr:colOff>0</xdr:colOff>
      <xdr:row>83</xdr:row>
      <xdr:rowOff>167639</xdr:rowOff>
    </xdr:to>
    <xdr:cxnSp macro="">
      <xdr:nvCxnSpPr>
        <xdr:cNvPr id="364" name="直線コネクタ 363">
          <a:extLst>
            <a:ext uri="{FF2B5EF4-FFF2-40B4-BE49-F238E27FC236}">
              <a16:creationId xmlns:a16="http://schemas.microsoft.com/office/drawing/2014/main" id="{C6DB5613-BEBB-46F6-99E6-21067EBCD753}"/>
            </a:ext>
          </a:extLst>
        </xdr:cNvPr>
        <xdr:cNvCxnSpPr/>
      </xdr:nvCxnSpPr>
      <xdr:spPr>
        <a:xfrm flipV="1">
          <a:off x="9639300" y="1439570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122937</xdr:rowOff>
    </xdr:from>
    <xdr:to>
      <xdr:col>46</xdr:col>
      <xdr:colOff>38100</xdr:colOff>
      <xdr:row>84</xdr:row>
      <xdr:rowOff>53087</xdr:rowOff>
    </xdr:to>
    <xdr:sp macro="" textlink="">
      <xdr:nvSpPr>
        <xdr:cNvPr id="365" name="楕円 364">
          <a:extLst>
            <a:ext uri="{FF2B5EF4-FFF2-40B4-BE49-F238E27FC236}">
              <a16:creationId xmlns:a16="http://schemas.microsoft.com/office/drawing/2014/main" id="{B1E7E65F-05BA-4A75-922C-146FBDBA1A81}"/>
            </a:ext>
          </a:extLst>
        </xdr:cNvPr>
        <xdr:cNvSpPr/>
      </xdr:nvSpPr>
      <xdr:spPr>
        <a:xfrm>
          <a:off x="8699500" y="14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167639</xdr:rowOff>
    </xdr:from>
    <xdr:to>
      <xdr:col>50</xdr:col>
      <xdr:colOff>114300</xdr:colOff>
      <xdr:row>84</xdr:row>
      <xdr:rowOff>2287</xdr:rowOff>
    </xdr:to>
    <xdr:cxnSp macro="">
      <xdr:nvCxnSpPr>
        <xdr:cNvPr id="366" name="直線コネクタ 365">
          <a:extLst>
            <a:ext uri="{FF2B5EF4-FFF2-40B4-BE49-F238E27FC236}">
              <a16:creationId xmlns:a16="http://schemas.microsoft.com/office/drawing/2014/main" id="{CF471042-4AA3-4B05-8EEC-CA8F3E3656E0}"/>
            </a:ext>
          </a:extLst>
        </xdr:cNvPr>
        <xdr:cNvCxnSpPr/>
      </xdr:nvCxnSpPr>
      <xdr:spPr>
        <a:xfrm flipV="1">
          <a:off x="8750300" y="14397989"/>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124461</xdr:rowOff>
    </xdr:from>
    <xdr:to>
      <xdr:col>41</xdr:col>
      <xdr:colOff>101600</xdr:colOff>
      <xdr:row>84</xdr:row>
      <xdr:rowOff>54611</xdr:rowOff>
    </xdr:to>
    <xdr:sp macro="" textlink="">
      <xdr:nvSpPr>
        <xdr:cNvPr id="367" name="楕円 366">
          <a:extLst>
            <a:ext uri="{FF2B5EF4-FFF2-40B4-BE49-F238E27FC236}">
              <a16:creationId xmlns:a16="http://schemas.microsoft.com/office/drawing/2014/main" id="{36AC5FA9-BBBE-40B9-9AD3-8A528D955A61}"/>
            </a:ext>
          </a:extLst>
        </xdr:cNvPr>
        <xdr:cNvSpPr/>
      </xdr:nvSpPr>
      <xdr:spPr>
        <a:xfrm>
          <a:off x="781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2287</xdr:rowOff>
    </xdr:from>
    <xdr:to>
      <xdr:col>45</xdr:col>
      <xdr:colOff>177800</xdr:colOff>
      <xdr:row>84</xdr:row>
      <xdr:rowOff>3811</xdr:rowOff>
    </xdr:to>
    <xdr:cxnSp macro="">
      <xdr:nvCxnSpPr>
        <xdr:cNvPr id="368" name="直線コネクタ 367">
          <a:extLst>
            <a:ext uri="{FF2B5EF4-FFF2-40B4-BE49-F238E27FC236}">
              <a16:creationId xmlns:a16="http://schemas.microsoft.com/office/drawing/2014/main" id="{AF7A6823-BD53-4FF2-BAB4-89D1625C6C3A}"/>
            </a:ext>
          </a:extLst>
        </xdr:cNvPr>
        <xdr:cNvCxnSpPr/>
      </xdr:nvCxnSpPr>
      <xdr:spPr>
        <a:xfrm flipV="1">
          <a:off x="7861300" y="144040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9" name="楕円 368">
          <a:extLst>
            <a:ext uri="{FF2B5EF4-FFF2-40B4-BE49-F238E27FC236}">
              <a16:creationId xmlns:a16="http://schemas.microsoft.com/office/drawing/2014/main" id="{0776315E-0ECF-41A0-B926-AB0821DEF723}"/>
            </a:ext>
          </a:extLst>
        </xdr:cNvPr>
        <xdr:cNvSpPr/>
      </xdr:nvSpPr>
      <xdr:spPr>
        <a:xfrm>
          <a:off x="6921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3811</xdr:rowOff>
    </xdr:from>
    <xdr:to>
      <xdr:col>41</xdr:col>
      <xdr:colOff>50800</xdr:colOff>
      <xdr:row>84</xdr:row>
      <xdr:rowOff>11430</xdr:rowOff>
    </xdr:to>
    <xdr:cxnSp macro="">
      <xdr:nvCxnSpPr>
        <xdr:cNvPr id="370" name="直線コネクタ 369">
          <a:extLst>
            <a:ext uri="{FF2B5EF4-FFF2-40B4-BE49-F238E27FC236}">
              <a16:creationId xmlns:a16="http://schemas.microsoft.com/office/drawing/2014/main" id="{7CE1952C-458C-4312-994E-7EAA318B28EC}"/>
            </a:ext>
          </a:extLst>
        </xdr:cNvPr>
        <xdr:cNvCxnSpPr/>
      </xdr:nvCxnSpPr>
      <xdr:spPr>
        <a:xfrm flipV="1">
          <a:off x="6972300" y="144056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a:extLst>
            <a:ext uri="{FF2B5EF4-FFF2-40B4-BE49-F238E27FC236}">
              <a16:creationId xmlns:a16="http://schemas.microsoft.com/office/drawing/2014/main" id="{601F8369-9230-4701-903E-F19B3ED5080B}"/>
            </a:ext>
          </a:extLst>
        </xdr:cNvPr>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a:extLst>
            <a:ext uri="{FF2B5EF4-FFF2-40B4-BE49-F238E27FC236}">
              <a16:creationId xmlns:a16="http://schemas.microsoft.com/office/drawing/2014/main" id="{305BB078-D2A5-42BA-BE50-D9A768CF27F5}"/>
            </a:ext>
          </a:extLst>
        </xdr:cNvPr>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a:extLst>
            <a:ext uri="{FF2B5EF4-FFF2-40B4-BE49-F238E27FC236}">
              <a16:creationId xmlns:a16="http://schemas.microsoft.com/office/drawing/2014/main" id="{4CCA5D10-64CA-4658-9AB1-D2FAE6EF1F0E}"/>
            </a:ext>
          </a:extLst>
        </xdr:cNvPr>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a:extLst>
            <a:ext uri="{FF2B5EF4-FFF2-40B4-BE49-F238E27FC236}">
              <a16:creationId xmlns:a16="http://schemas.microsoft.com/office/drawing/2014/main" id="{6E521380-740B-41C7-9053-87696B580398}"/>
            </a:ext>
          </a:extLst>
        </xdr:cNvPr>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38116</xdr:rowOff>
    </xdr:from>
    <xdr:ext cx="469744" cy="259045"/>
    <xdr:sp macro="" textlink="">
      <xdr:nvSpPr>
        <xdr:cNvPr id="375" name="n_1mainValue【公営住宅】&#10;一人当たり面積">
          <a:extLst>
            <a:ext uri="{FF2B5EF4-FFF2-40B4-BE49-F238E27FC236}">
              <a16:creationId xmlns:a16="http://schemas.microsoft.com/office/drawing/2014/main" id="{31472A47-1D21-4EC0-92B8-A3D5461512D6}"/>
            </a:ext>
          </a:extLst>
        </xdr:cNvPr>
        <xdr:cNvSpPr txBox="1"/>
      </xdr:nvSpPr>
      <xdr:spPr>
        <a:xfrm>
          <a:off x="9391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44214</xdr:rowOff>
    </xdr:from>
    <xdr:ext cx="469744" cy="259045"/>
    <xdr:sp macro="" textlink="">
      <xdr:nvSpPr>
        <xdr:cNvPr id="376" name="n_2mainValue【公営住宅】&#10;一人当たり面積">
          <a:extLst>
            <a:ext uri="{FF2B5EF4-FFF2-40B4-BE49-F238E27FC236}">
              <a16:creationId xmlns:a16="http://schemas.microsoft.com/office/drawing/2014/main" id="{DA682E5D-5D95-4920-BEDB-22222E9D3E61}"/>
            </a:ext>
          </a:extLst>
        </xdr:cNvPr>
        <xdr:cNvSpPr txBox="1"/>
      </xdr:nvSpPr>
      <xdr:spPr>
        <a:xfrm>
          <a:off x="8515427" y="1444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45738</xdr:rowOff>
    </xdr:from>
    <xdr:ext cx="469744" cy="259045"/>
    <xdr:sp macro="" textlink="">
      <xdr:nvSpPr>
        <xdr:cNvPr id="377" name="n_3mainValue【公営住宅】&#10;一人当たり面積">
          <a:extLst>
            <a:ext uri="{FF2B5EF4-FFF2-40B4-BE49-F238E27FC236}">
              <a16:creationId xmlns:a16="http://schemas.microsoft.com/office/drawing/2014/main" id="{37EED99E-9D0C-44A1-A1D4-35C1BA69AC92}"/>
            </a:ext>
          </a:extLst>
        </xdr:cNvPr>
        <xdr:cNvSpPr txBox="1"/>
      </xdr:nvSpPr>
      <xdr:spPr>
        <a:xfrm>
          <a:off x="7626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53357</xdr:rowOff>
    </xdr:from>
    <xdr:ext cx="469744" cy="259045"/>
    <xdr:sp macro="" textlink="">
      <xdr:nvSpPr>
        <xdr:cNvPr id="378" name="n_4mainValue【公営住宅】&#10;一人当たり面積">
          <a:extLst>
            <a:ext uri="{FF2B5EF4-FFF2-40B4-BE49-F238E27FC236}">
              <a16:creationId xmlns:a16="http://schemas.microsoft.com/office/drawing/2014/main" id="{D8529937-196A-497A-92CB-93FAB04ABCD9}"/>
            </a:ext>
          </a:extLst>
        </xdr:cNvPr>
        <xdr:cNvSpPr txBox="1"/>
      </xdr:nvSpPr>
      <xdr:spPr>
        <a:xfrm>
          <a:off x="6737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702F0D40-9B8F-46C1-A694-DAEF21A8FE2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957A802C-F194-48B5-920B-E5E1ADA4C8D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74A16041-3FC3-4D5B-A1FD-5D6D48CAF61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D77B19E9-DE5F-4245-ABC1-106C725732A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2A5068FB-D2FF-418C-9471-B4F07F0B718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E26728D1-438F-49C1-A63F-5650A95646E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D55387AF-DDAD-4E3E-B678-33197AD4754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134C29C8-25F3-47BD-9A59-E065241877D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311CB366-922E-43B2-BEE8-6114FFDFE9F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AFC01AB3-96D4-4CF8-8587-3AA97450980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9F587848-795E-488B-A593-9A2D88BF192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720B4FA5-7ED2-4B21-8F81-7C13F3DB2A3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DFB96F87-51DF-4631-A320-4EA16B1175A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3E8AAC32-9253-4F5F-963A-F99AAFD36AE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3E11D478-230D-4EF9-8E5C-D3AE9B0177A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D7E6B0D0-338F-4194-9F24-123B2D26520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1DD203AA-19EB-4477-BC14-5801CDFC832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D2B4F8D6-F0DF-4DF2-9AAC-C002E9BA6D1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852CF42E-7DCB-4AD5-8949-E05298EC52B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CAFDCB2C-7634-46CF-ADAC-1B10C58057F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75F4C042-CB1F-4678-80F1-2A220A8A20F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4B9FDC5F-1ED1-4563-BFEE-5DC102FAA40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8AAB1F44-50CE-47B0-8853-00AEFE87F2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B3211864-05DF-401B-8357-F1BAE0231E8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172CD049-F357-450F-B8AB-C07A044F7B1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47DA46C2-5BED-412F-9DAC-D6D35E427D0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905EF7A4-C633-4FBD-A74F-D0CCF53545C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48BEE6C0-01DD-42AA-A35D-5DAB2BC527C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a:extLst>
            <a:ext uri="{FF2B5EF4-FFF2-40B4-BE49-F238E27FC236}">
              <a16:creationId xmlns:a16="http://schemas.microsoft.com/office/drawing/2014/main" id="{AB593777-47CE-4CD6-830A-F03E51058F21}"/>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C371028C-F1B0-4A1E-9C6A-E59079C15BA7}"/>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A13BAFF4-CD7D-44F0-B261-E8E99F2946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340F3E6F-525E-4EBB-9800-973077AC272E}"/>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55EA99EE-9834-406B-8A1B-736942950847}"/>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E4E94150-65B3-4AD9-ABEE-1B1A66BD28D9}"/>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EAC6A60D-45AF-455A-A057-E2073316C97B}"/>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67388E38-1054-42FD-998B-8B08E93F2CC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E67F6CE8-3A3B-4431-8557-2B86C7A40D0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43C7866A-83BC-45CE-B102-0DE5B67C3B1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a:extLst>
            <a:ext uri="{FF2B5EF4-FFF2-40B4-BE49-F238E27FC236}">
              <a16:creationId xmlns:a16="http://schemas.microsoft.com/office/drawing/2014/main" id="{75680EEC-BC22-4D17-8B97-36D2A15A6104}"/>
            </a:ext>
          </a:extLst>
        </xdr:cNvPr>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9FCF71CC-806A-450C-9275-D582EDE717EF}"/>
            </a:ext>
          </a:extLst>
        </xdr:cNvPr>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a:extLst>
            <a:ext uri="{FF2B5EF4-FFF2-40B4-BE49-F238E27FC236}">
              <a16:creationId xmlns:a16="http://schemas.microsoft.com/office/drawing/2014/main" id="{8BF590D7-13A5-4157-8C15-B9451FD2FA1F}"/>
            </a:ext>
          </a:extLst>
        </xdr:cNvPr>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25D99911-AD83-4EF9-8390-A3DF167417AE}"/>
            </a:ext>
          </a:extLst>
        </xdr:cNvPr>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a:extLst>
            <a:ext uri="{FF2B5EF4-FFF2-40B4-BE49-F238E27FC236}">
              <a16:creationId xmlns:a16="http://schemas.microsoft.com/office/drawing/2014/main" id="{9E82A5B9-7BD9-4315-AFE7-4723EAFE03C8}"/>
            </a:ext>
          </a:extLst>
        </xdr:cNvPr>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3F8E4C83-FB0D-40BC-A2C6-7A17A672C89F}"/>
            </a:ext>
          </a:extLst>
        </xdr:cNvPr>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a:extLst>
            <a:ext uri="{FF2B5EF4-FFF2-40B4-BE49-F238E27FC236}">
              <a16:creationId xmlns:a16="http://schemas.microsoft.com/office/drawing/2014/main" id="{2730201C-ABA3-40A7-A362-35D9BEF91A6A}"/>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a:extLst>
            <a:ext uri="{FF2B5EF4-FFF2-40B4-BE49-F238E27FC236}">
              <a16:creationId xmlns:a16="http://schemas.microsoft.com/office/drawing/2014/main" id="{7BEE91DC-3FBE-4909-9D43-ADF25DE8DB2A}"/>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a:extLst>
            <a:ext uri="{FF2B5EF4-FFF2-40B4-BE49-F238E27FC236}">
              <a16:creationId xmlns:a16="http://schemas.microsoft.com/office/drawing/2014/main" id="{B1FBB812-5E1A-4918-B11D-57791CE19031}"/>
            </a:ext>
          </a:extLst>
        </xdr:cNvPr>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a:extLst>
            <a:ext uri="{FF2B5EF4-FFF2-40B4-BE49-F238E27FC236}">
              <a16:creationId xmlns:a16="http://schemas.microsoft.com/office/drawing/2014/main" id="{0F2BE587-2320-4A5E-BB86-DF33EE5DBDB5}"/>
            </a:ext>
          </a:extLst>
        </xdr:cNvPr>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a:extLst>
            <a:ext uri="{FF2B5EF4-FFF2-40B4-BE49-F238E27FC236}">
              <a16:creationId xmlns:a16="http://schemas.microsoft.com/office/drawing/2014/main" id="{ED1890AF-E2CA-49B1-A13D-D65ADA36CB4A}"/>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42501EC-66AE-40D5-B2B7-3942BBDFC63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E6D6007D-3EBF-4B0C-A571-96FA2B98594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FF1496B-9935-4D37-AF67-FA72E229982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C23ECE2-E8BA-498D-ADDA-2CD1459D7DE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FAA9CB7-423C-41C5-BE48-F0FCA5852DB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125984</xdr:rowOff>
    </xdr:from>
    <xdr:to>
      <xdr:col>85</xdr:col>
      <xdr:colOff>177800</xdr:colOff>
      <xdr:row>42</xdr:row>
      <xdr:rowOff>56134</xdr:rowOff>
    </xdr:to>
    <xdr:sp macro="" textlink="">
      <xdr:nvSpPr>
        <xdr:cNvPr id="433" name="楕円 432">
          <a:extLst>
            <a:ext uri="{FF2B5EF4-FFF2-40B4-BE49-F238E27FC236}">
              <a16:creationId xmlns:a16="http://schemas.microsoft.com/office/drawing/2014/main" id="{FB915290-E097-4066-AA5B-2AEF5574E1BB}"/>
            </a:ext>
          </a:extLst>
        </xdr:cNvPr>
        <xdr:cNvSpPr/>
      </xdr:nvSpPr>
      <xdr:spPr>
        <a:xfrm>
          <a:off x="16268700" y="71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40911</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DB4820A4-00CF-41E1-B37A-4020B2F8208B}"/>
            </a:ext>
          </a:extLst>
        </xdr:cNvPr>
        <xdr:cNvSpPr txBox="1"/>
      </xdr:nvSpPr>
      <xdr:spPr>
        <a:xfrm>
          <a:off x="16357600" y="7070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87122</xdr:rowOff>
    </xdr:from>
    <xdr:to>
      <xdr:col>81</xdr:col>
      <xdr:colOff>101600</xdr:colOff>
      <xdr:row>42</xdr:row>
      <xdr:rowOff>17272</xdr:rowOff>
    </xdr:to>
    <xdr:sp macro="" textlink="">
      <xdr:nvSpPr>
        <xdr:cNvPr id="435" name="楕円 434">
          <a:extLst>
            <a:ext uri="{FF2B5EF4-FFF2-40B4-BE49-F238E27FC236}">
              <a16:creationId xmlns:a16="http://schemas.microsoft.com/office/drawing/2014/main" id="{96E4B00A-4022-490F-876B-C2EA0D97431D}"/>
            </a:ext>
          </a:extLst>
        </xdr:cNvPr>
        <xdr:cNvSpPr/>
      </xdr:nvSpPr>
      <xdr:spPr>
        <a:xfrm>
          <a:off x="15430500" y="71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137922</xdr:rowOff>
    </xdr:from>
    <xdr:to>
      <xdr:col>85</xdr:col>
      <xdr:colOff>127000</xdr:colOff>
      <xdr:row>42</xdr:row>
      <xdr:rowOff>5334</xdr:rowOff>
    </xdr:to>
    <xdr:cxnSp macro="">
      <xdr:nvCxnSpPr>
        <xdr:cNvPr id="436" name="直線コネクタ 435">
          <a:extLst>
            <a:ext uri="{FF2B5EF4-FFF2-40B4-BE49-F238E27FC236}">
              <a16:creationId xmlns:a16="http://schemas.microsoft.com/office/drawing/2014/main" id="{D55D7CED-40BE-4245-A163-CC566A2C7A57}"/>
            </a:ext>
          </a:extLst>
        </xdr:cNvPr>
        <xdr:cNvCxnSpPr/>
      </xdr:nvCxnSpPr>
      <xdr:spPr>
        <a:xfrm>
          <a:off x="15481300" y="716737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50546</xdr:rowOff>
    </xdr:from>
    <xdr:to>
      <xdr:col>76</xdr:col>
      <xdr:colOff>165100</xdr:colOff>
      <xdr:row>41</xdr:row>
      <xdr:rowOff>152146</xdr:rowOff>
    </xdr:to>
    <xdr:sp macro="" textlink="">
      <xdr:nvSpPr>
        <xdr:cNvPr id="437" name="楕円 436">
          <a:extLst>
            <a:ext uri="{FF2B5EF4-FFF2-40B4-BE49-F238E27FC236}">
              <a16:creationId xmlns:a16="http://schemas.microsoft.com/office/drawing/2014/main" id="{83F1BB71-6406-496A-8CA1-F06F39935994}"/>
            </a:ext>
          </a:extLst>
        </xdr:cNvPr>
        <xdr:cNvSpPr/>
      </xdr:nvSpPr>
      <xdr:spPr>
        <a:xfrm>
          <a:off x="14541500" y="7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101346</xdr:rowOff>
    </xdr:from>
    <xdr:to>
      <xdr:col>81</xdr:col>
      <xdr:colOff>50800</xdr:colOff>
      <xdr:row>41</xdr:row>
      <xdr:rowOff>137922</xdr:rowOff>
    </xdr:to>
    <xdr:cxnSp macro="">
      <xdr:nvCxnSpPr>
        <xdr:cNvPr id="438" name="直線コネクタ 437">
          <a:extLst>
            <a:ext uri="{FF2B5EF4-FFF2-40B4-BE49-F238E27FC236}">
              <a16:creationId xmlns:a16="http://schemas.microsoft.com/office/drawing/2014/main" id="{4E073726-2A20-45A7-882D-FDD7FD7D72A9}"/>
            </a:ext>
          </a:extLst>
        </xdr:cNvPr>
        <xdr:cNvCxnSpPr/>
      </xdr:nvCxnSpPr>
      <xdr:spPr>
        <a:xfrm>
          <a:off x="14592300" y="7130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254</xdr:rowOff>
    </xdr:from>
    <xdr:to>
      <xdr:col>72</xdr:col>
      <xdr:colOff>38100</xdr:colOff>
      <xdr:row>41</xdr:row>
      <xdr:rowOff>101854</xdr:rowOff>
    </xdr:to>
    <xdr:sp macro="" textlink="">
      <xdr:nvSpPr>
        <xdr:cNvPr id="439" name="楕円 438">
          <a:extLst>
            <a:ext uri="{FF2B5EF4-FFF2-40B4-BE49-F238E27FC236}">
              <a16:creationId xmlns:a16="http://schemas.microsoft.com/office/drawing/2014/main" id="{36DE24EA-80D0-4AD7-BB8A-611E502D8255}"/>
            </a:ext>
          </a:extLst>
        </xdr:cNvPr>
        <xdr:cNvSpPr/>
      </xdr:nvSpPr>
      <xdr:spPr>
        <a:xfrm>
          <a:off x="13652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51054</xdr:rowOff>
    </xdr:from>
    <xdr:to>
      <xdr:col>76</xdr:col>
      <xdr:colOff>114300</xdr:colOff>
      <xdr:row>41</xdr:row>
      <xdr:rowOff>101346</xdr:rowOff>
    </xdr:to>
    <xdr:cxnSp macro="">
      <xdr:nvCxnSpPr>
        <xdr:cNvPr id="440" name="直線コネクタ 439">
          <a:extLst>
            <a:ext uri="{FF2B5EF4-FFF2-40B4-BE49-F238E27FC236}">
              <a16:creationId xmlns:a16="http://schemas.microsoft.com/office/drawing/2014/main" id="{C1450169-00CE-469F-91BA-894791246039}"/>
            </a:ext>
          </a:extLst>
        </xdr:cNvPr>
        <xdr:cNvCxnSpPr/>
      </xdr:nvCxnSpPr>
      <xdr:spPr>
        <a:xfrm>
          <a:off x="13703300" y="7080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16256</xdr:rowOff>
    </xdr:from>
    <xdr:to>
      <xdr:col>67</xdr:col>
      <xdr:colOff>101600</xdr:colOff>
      <xdr:row>40</xdr:row>
      <xdr:rowOff>117856</xdr:rowOff>
    </xdr:to>
    <xdr:sp macro="" textlink="">
      <xdr:nvSpPr>
        <xdr:cNvPr id="441" name="楕円 440">
          <a:extLst>
            <a:ext uri="{FF2B5EF4-FFF2-40B4-BE49-F238E27FC236}">
              <a16:creationId xmlns:a16="http://schemas.microsoft.com/office/drawing/2014/main" id="{721C35D9-F7AC-42D3-A38F-4A4BC7460874}"/>
            </a:ext>
          </a:extLst>
        </xdr:cNvPr>
        <xdr:cNvSpPr/>
      </xdr:nvSpPr>
      <xdr:spPr>
        <a:xfrm>
          <a:off x="12763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67056</xdr:rowOff>
    </xdr:from>
    <xdr:to>
      <xdr:col>71</xdr:col>
      <xdr:colOff>177800</xdr:colOff>
      <xdr:row>41</xdr:row>
      <xdr:rowOff>51054</xdr:rowOff>
    </xdr:to>
    <xdr:cxnSp macro="">
      <xdr:nvCxnSpPr>
        <xdr:cNvPr id="442" name="直線コネクタ 441">
          <a:extLst>
            <a:ext uri="{FF2B5EF4-FFF2-40B4-BE49-F238E27FC236}">
              <a16:creationId xmlns:a16="http://schemas.microsoft.com/office/drawing/2014/main" id="{F7778C26-5B97-46F3-8F15-9D607A54F7C1}"/>
            </a:ext>
          </a:extLst>
        </xdr:cNvPr>
        <xdr:cNvCxnSpPr/>
      </xdr:nvCxnSpPr>
      <xdr:spPr>
        <a:xfrm>
          <a:off x="12814300" y="69250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209FC74F-8781-4316-8C9A-8BD546CCAE9F}"/>
            </a:ext>
          </a:extLst>
        </xdr:cNvPr>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CEFC5B02-0656-48C1-AD1C-223AAEE531D0}"/>
            </a:ext>
          </a:extLst>
        </xdr:cNvPr>
        <xdr:cNvSpPr txBox="1"/>
      </xdr:nvSpPr>
      <xdr:spPr>
        <a:xfrm>
          <a:off x="14389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172C2801-F952-442A-91C2-E07B24F7F5E3}"/>
            </a:ext>
          </a:extLst>
        </xdr:cNvPr>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68B0C985-F1F5-4C7F-9E5C-8371E39CDE64}"/>
            </a:ext>
          </a:extLst>
        </xdr:cNvPr>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8399</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7DCF6FF0-0208-4B66-9ADF-B4A3DA653D99}"/>
            </a:ext>
          </a:extLst>
        </xdr:cNvPr>
        <xdr:cNvSpPr txBox="1"/>
      </xdr:nvSpPr>
      <xdr:spPr>
        <a:xfrm>
          <a:off x="15266044" y="720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143273</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6E75D69F-27BA-4943-B289-38B9A4BB0F87}"/>
            </a:ext>
          </a:extLst>
        </xdr:cNvPr>
        <xdr:cNvSpPr txBox="1"/>
      </xdr:nvSpPr>
      <xdr:spPr>
        <a:xfrm>
          <a:off x="14389744" y="717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92981</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4524F9D8-5441-4DB5-8A04-C3C4C94D3CD6}"/>
            </a:ext>
          </a:extLst>
        </xdr:cNvPr>
        <xdr:cNvSpPr txBox="1"/>
      </xdr:nvSpPr>
      <xdr:spPr>
        <a:xfrm>
          <a:off x="13500744" y="712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108983</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D42E6C95-8DFA-4430-B809-4BA439B3C8E6}"/>
            </a:ext>
          </a:extLst>
        </xdr:cNvPr>
        <xdr:cNvSpPr txBox="1"/>
      </xdr:nvSpPr>
      <xdr:spPr>
        <a:xfrm>
          <a:off x="12611744" y="696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7AB0E2FB-EF2B-4F2A-A086-15F4EA07BA6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6FC38A12-9A7F-4B40-864C-2B8DF68CFC5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BE4C94F0-1B85-45D9-8A47-DCA16E7052D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28409C90-CC0A-4FBC-B854-9972BA362B5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693CC479-A98D-4BF0-9FA0-49D6FA2DC4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35348BEB-0F65-4B86-A108-18E7D85522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88C0B274-3B0A-46AE-9A8D-9FC5FE8E3DF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D6EACAA5-833F-42BF-8659-1811C625353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622E707A-2242-4868-86BB-8B38A74B0A7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C8E1A9C6-521E-4F6B-9E5B-138C6B7F328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F58E315-DC40-4954-88E9-D81252CF6D9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A881A62B-437C-4272-81C5-537A2F8A5FD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AF775719-BE4F-45C5-92F7-AAA7864091A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210400B1-6BC4-4355-A17C-1D9E4C9F743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ED427145-E089-4F87-B360-165125CFFC3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1143B2FB-4FD8-4A24-8142-25414EECB4E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E87D75ED-A488-407F-9F1A-924A0B604B4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64C03C1D-7087-4DFC-A3D3-7AFD06D64F1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686727AA-450E-48CB-9C0B-E4C2486DC81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9F8BA4B7-73FB-44AC-AE04-630EDA7380E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1EB62443-C312-40B5-ABD0-0AB91FADAB2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3B93BF80-CB1B-437D-8DCA-85C68E40963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7794C0CE-0258-4B74-89C6-3AF9D140B4F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a:extLst>
            <a:ext uri="{FF2B5EF4-FFF2-40B4-BE49-F238E27FC236}">
              <a16:creationId xmlns:a16="http://schemas.microsoft.com/office/drawing/2014/main" id="{F5366672-8401-4703-BBBD-337C433C9232}"/>
            </a:ext>
          </a:extLst>
        </xdr:cNvPr>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57CFD283-9B12-4DF1-8480-1F5D364D375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a:extLst>
            <a:ext uri="{FF2B5EF4-FFF2-40B4-BE49-F238E27FC236}">
              <a16:creationId xmlns:a16="http://schemas.microsoft.com/office/drawing/2014/main" id="{BDC5F4AE-988B-455A-BE91-26D52B9A3A48}"/>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BB0DBBA6-1DD0-4BD5-AECD-FC3AB7A47A7E}"/>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4462F4EB-4745-43BE-A6E4-91D5BE6BDE69}"/>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DF266681-CFAA-42BA-B460-D7A2E07B4614}"/>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a:extLst>
            <a:ext uri="{FF2B5EF4-FFF2-40B4-BE49-F238E27FC236}">
              <a16:creationId xmlns:a16="http://schemas.microsoft.com/office/drawing/2014/main" id="{CE9E444E-C219-469E-BAE9-3DA2EA8ED5F3}"/>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a:extLst>
            <a:ext uri="{FF2B5EF4-FFF2-40B4-BE49-F238E27FC236}">
              <a16:creationId xmlns:a16="http://schemas.microsoft.com/office/drawing/2014/main" id="{1002438A-423A-4434-8D90-09AA5DDFC504}"/>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a:extLst>
            <a:ext uri="{FF2B5EF4-FFF2-40B4-BE49-F238E27FC236}">
              <a16:creationId xmlns:a16="http://schemas.microsoft.com/office/drawing/2014/main" id="{420CBF8A-DC7B-408B-9215-A2194F7771A5}"/>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a:extLst>
            <a:ext uri="{FF2B5EF4-FFF2-40B4-BE49-F238E27FC236}">
              <a16:creationId xmlns:a16="http://schemas.microsoft.com/office/drawing/2014/main" id="{904175A7-0DB6-4984-974A-3D30DCBC223F}"/>
            </a:ext>
          </a:extLst>
        </xdr:cNvPr>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19AAAFCD-46D9-495B-8476-193394476DDF}"/>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493AD9E-B520-4B42-8D7E-0EFEB15D9F5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C3CC5D0-934E-42FD-BE47-BB43EC78A5B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6EE0177-6247-4F54-98B0-0FF45209074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22D5006-F3A0-40E8-9E0A-5D8D8A9DFA1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6822104-332E-40BE-8B97-74199445770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490" name="楕円 489">
          <a:extLst>
            <a:ext uri="{FF2B5EF4-FFF2-40B4-BE49-F238E27FC236}">
              <a16:creationId xmlns:a16="http://schemas.microsoft.com/office/drawing/2014/main" id="{D8BE0EF6-521B-48AA-9461-8626D8D4EF19}"/>
            </a:ext>
          </a:extLst>
        </xdr:cNvPr>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118127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8CBBA66A-4A37-4927-AB56-3AB9D5D6FF74}"/>
            </a:ext>
          </a:extLst>
        </xdr:cNvPr>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492" name="楕円 491">
          <a:extLst>
            <a:ext uri="{FF2B5EF4-FFF2-40B4-BE49-F238E27FC236}">
              <a16:creationId xmlns:a16="http://schemas.microsoft.com/office/drawing/2014/main" id="{1F186ECF-1782-4D50-B930-FE80515D1D6F}"/>
            </a:ext>
          </a:extLst>
        </xdr:cNvPr>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19050</xdr:rowOff>
    </xdr:to>
    <xdr:cxnSp macro="">
      <xdr:nvCxnSpPr>
        <xdr:cNvPr id="493" name="直線コネクタ 492">
          <a:extLst>
            <a:ext uri="{FF2B5EF4-FFF2-40B4-BE49-F238E27FC236}">
              <a16:creationId xmlns:a16="http://schemas.microsoft.com/office/drawing/2014/main" id="{34B623DE-9875-4F62-AE04-25D3A0C47DF4}"/>
            </a:ext>
          </a:extLst>
        </xdr:cNvPr>
        <xdr:cNvCxnSpPr/>
      </xdr:nvCxnSpPr>
      <xdr:spPr>
        <a:xfrm>
          <a:off x="21323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29210</xdr:rowOff>
    </xdr:from>
    <xdr:to>
      <xdr:col>107</xdr:col>
      <xdr:colOff>101600</xdr:colOff>
      <xdr:row>39</xdr:row>
      <xdr:rowOff>130810</xdr:rowOff>
    </xdr:to>
    <xdr:sp macro="" textlink="">
      <xdr:nvSpPr>
        <xdr:cNvPr id="494" name="楕円 493">
          <a:extLst>
            <a:ext uri="{FF2B5EF4-FFF2-40B4-BE49-F238E27FC236}">
              <a16:creationId xmlns:a16="http://schemas.microsoft.com/office/drawing/2014/main" id="{E3394A32-D38F-4083-B69F-71DF33C2528D}"/>
            </a:ext>
          </a:extLst>
        </xdr:cNvPr>
        <xdr:cNvSpPr/>
      </xdr:nvSpPr>
      <xdr:spPr>
        <a:xfrm>
          <a:off x="20383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80010</xdr:rowOff>
    </xdr:from>
    <xdr:to>
      <xdr:col>111</xdr:col>
      <xdr:colOff>177800</xdr:colOff>
      <xdr:row>41</xdr:row>
      <xdr:rowOff>19050</xdr:rowOff>
    </xdr:to>
    <xdr:cxnSp macro="">
      <xdr:nvCxnSpPr>
        <xdr:cNvPr id="495" name="直線コネクタ 494">
          <a:extLst>
            <a:ext uri="{FF2B5EF4-FFF2-40B4-BE49-F238E27FC236}">
              <a16:creationId xmlns:a16="http://schemas.microsoft.com/office/drawing/2014/main" id="{8B424F84-275C-457E-B490-995E20B87F42}"/>
            </a:ext>
          </a:extLst>
        </xdr:cNvPr>
        <xdr:cNvCxnSpPr/>
      </xdr:nvCxnSpPr>
      <xdr:spPr>
        <a:xfrm>
          <a:off x="20434300" y="676656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96" name="楕円 495">
          <a:extLst>
            <a:ext uri="{FF2B5EF4-FFF2-40B4-BE49-F238E27FC236}">
              <a16:creationId xmlns:a16="http://schemas.microsoft.com/office/drawing/2014/main" id="{38C6575F-A9FB-411B-AEC7-7EBF97EC28C4}"/>
            </a:ext>
          </a:extLst>
        </xdr:cNvPr>
        <xdr:cNvSpPr/>
      </xdr:nvSpPr>
      <xdr:spPr>
        <a:xfrm>
          <a:off x="19494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80010</xdr:rowOff>
    </xdr:from>
    <xdr:to>
      <xdr:col>107</xdr:col>
      <xdr:colOff>50800</xdr:colOff>
      <xdr:row>39</xdr:row>
      <xdr:rowOff>87630</xdr:rowOff>
    </xdr:to>
    <xdr:cxnSp macro="">
      <xdr:nvCxnSpPr>
        <xdr:cNvPr id="497" name="直線コネクタ 496">
          <a:extLst>
            <a:ext uri="{FF2B5EF4-FFF2-40B4-BE49-F238E27FC236}">
              <a16:creationId xmlns:a16="http://schemas.microsoft.com/office/drawing/2014/main" id="{4CA53694-CA29-4C83-A7C7-5D2881B6871D}"/>
            </a:ext>
          </a:extLst>
        </xdr:cNvPr>
        <xdr:cNvCxnSpPr/>
      </xdr:nvCxnSpPr>
      <xdr:spPr>
        <a:xfrm flipV="1">
          <a:off x="19545300" y="6766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98" name="楕円 497">
          <a:extLst>
            <a:ext uri="{FF2B5EF4-FFF2-40B4-BE49-F238E27FC236}">
              <a16:creationId xmlns:a16="http://schemas.microsoft.com/office/drawing/2014/main" id="{0D25FC86-66C5-4EA3-8C92-9E6CF8DEB0C7}"/>
            </a:ext>
          </a:extLst>
        </xdr:cNvPr>
        <xdr:cNvSpPr/>
      </xdr:nvSpPr>
      <xdr:spPr>
        <a:xfrm>
          <a:off x="18605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87630</xdr:rowOff>
    </xdr:from>
    <xdr:to>
      <xdr:col>102</xdr:col>
      <xdr:colOff>114300</xdr:colOff>
      <xdr:row>39</xdr:row>
      <xdr:rowOff>87630</xdr:rowOff>
    </xdr:to>
    <xdr:cxnSp macro="">
      <xdr:nvCxnSpPr>
        <xdr:cNvPr id="499" name="直線コネクタ 498">
          <a:extLst>
            <a:ext uri="{FF2B5EF4-FFF2-40B4-BE49-F238E27FC236}">
              <a16:creationId xmlns:a16="http://schemas.microsoft.com/office/drawing/2014/main" id="{68225922-4110-4373-8DFC-CC0C90799008}"/>
            </a:ext>
          </a:extLst>
        </xdr:cNvPr>
        <xdr:cNvCxnSpPr/>
      </xdr:nvCxnSpPr>
      <xdr:spPr>
        <a:xfrm>
          <a:off x="18656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BF0EBE16-78EC-4FC7-8FF4-C6CF15102751}"/>
            </a:ext>
          </a:extLst>
        </xdr:cNvPr>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407479B0-D2C9-4CF0-AEF3-18F965698B68}"/>
            </a:ext>
          </a:extLst>
        </xdr:cNvPr>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9453933B-BBD6-42D1-B8C0-A4E198AF1A87}"/>
            </a:ext>
          </a:extLst>
        </xdr:cNvPr>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A4E74DA7-8696-425D-83DD-E57453414F8D}"/>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2A76DD9B-E592-4E23-B5E1-8F1C3DC00584}"/>
            </a:ext>
          </a:extLst>
        </xdr:cNvPr>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121937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48EEE83A-7A11-4BCA-80CC-FAE269C2EF50}"/>
            </a:ext>
          </a:extLst>
        </xdr:cNvPr>
        <xdr:cNvSpPr txBox="1"/>
      </xdr:nvSpPr>
      <xdr:spPr>
        <a:xfrm>
          <a:off x="20199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129557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CA1FD45B-6834-4B7B-B01B-4557BBDF38DC}"/>
            </a:ext>
          </a:extLst>
        </xdr:cNvPr>
        <xdr:cNvSpPr txBox="1"/>
      </xdr:nvSpPr>
      <xdr:spPr>
        <a:xfrm>
          <a:off x="19310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336C9092-4E35-4145-ADC1-88E62D77F7B1}"/>
            </a:ext>
          </a:extLst>
        </xdr:cNvPr>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1186BF45-EB58-48C5-AD11-C73F48D7E55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4C852EC2-051E-4966-9E4B-EDB88E568D5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EC24C74F-C3D8-4850-B8C3-D436CE959E0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86BD2081-B2E8-4394-9197-7C06A9FB134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5DA63A09-C272-4176-93D3-72E061EBFCB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34AA3571-CDFA-4B71-A1E6-327311F5273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67379AEE-055B-4D6D-8095-5DE200EBACE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6532FC0-2899-49B7-AF2E-E943E2ACE77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DD3BB46B-F4CF-4363-B3F9-E58D9DB7AE1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3FF0B13B-98DD-4554-AA11-1565B503A00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39320A74-7AD3-40FA-911A-DC010A904CB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a:extLst>
            <a:ext uri="{FF2B5EF4-FFF2-40B4-BE49-F238E27FC236}">
              <a16:creationId xmlns:a16="http://schemas.microsoft.com/office/drawing/2014/main" id="{118DFA94-9317-4982-8F64-7572A91E880C}"/>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a:extLst>
            <a:ext uri="{FF2B5EF4-FFF2-40B4-BE49-F238E27FC236}">
              <a16:creationId xmlns:a16="http://schemas.microsoft.com/office/drawing/2014/main" id="{B3C80DFB-96B7-4C15-B94D-4F3C975F49A1}"/>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6B750DFC-64B2-4C9A-81DD-4288CB873D5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CF31A8B-60DE-4BE3-9096-934B2E506AE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344C37E9-4891-4120-8C2E-A9C8BFE6596D}"/>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34BD969D-D98C-4970-8309-27D8D3BABE2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BA4ACB64-DCE1-4DAE-AFAC-0E0240B4BDF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DA80CE48-B24A-427E-ABDF-7B0481DA535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8C7A8814-160F-487A-858E-A350CD14656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a:extLst>
            <a:ext uri="{FF2B5EF4-FFF2-40B4-BE49-F238E27FC236}">
              <a16:creationId xmlns:a16="http://schemas.microsoft.com/office/drawing/2014/main" id="{7F4E7D8B-CFBC-44AD-A9FC-C385B8333838}"/>
            </a:ext>
          </a:extLst>
        </xdr:cNvPr>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A9F99884-54D5-480A-B1D6-7081DBAEBA91}"/>
            </a:ext>
          </a:extLst>
        </xdr:cNvPr>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a:extLst>
            <a:ext uri="{FF2B5EF4-FFF2-40B4-BE49-F238E27FC236}">
              <a16:creationId xmlns:a16="http://schemas.microsoft.com/office/drawing/2014/main" id="{E5E85A69-EF6A-4226-B3DA-F49117B5B6FD}"/>
            </a:ext>
          </a:extLst>
        </xdr:cNvPr>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027B3271-B8B5-46E2-9414-AE4D83F44CA3}"/>
            </a:ext>
          </a:extLst>
        </xdr:cNvPr>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a:extLst>
            <a:ext uri="{FF2B5EF4-FFF2-40B4-BE49-F238E27FC236}">
              <a16:creationId xmlns:a16="http://schemas.microsoft.com/office/drawing/2014/main" id="{A5E40CA8-3660-427F-B96D-221F86650077}"/>
            </a:ext>
          </a:extLst>
        </xdr:cNvPr>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ABEBFD87-4F1D-4748-98EA-674F822B77DD}"/>
            </a:ext>
          </a:extLst>
        </xdr:cNvPr>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a:extLst>
            <a:ext uri="{FF2B5EF4-FFF2-40B4-BE49-F238E27FC236}">
              <a16:creationId xmlns:a16="http://schemas.microsoft.com/office/drawing/2014/main" id="{D62031F2-89F3-4B3E-9AEE-052056CEB992}"/>
            </a:ext>
          </a:extLst>
        </xdr:cNvPr>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a:extLst>
            <a:ext uri="{FF2B5EF4-FFF2-40B4-BE49-F238E27FC236}">
              <a16:creationId xmlns:a16="http://schemas.microsoft.com/office/drawing/2014/main" id="{16DC1DBD-4C6C-4E3C-8067-CB435EB3B921}"/>
            </a:ext>
          </a:extLst>
        </xdr:cNvPr>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a:extLst>
            <a:ext uri="{FF2B5EF4-FFF2-40B4-BE49-F238E27FC236}">
              <a16:creationId xmlns:a16="http://schemas.microsoft.com/office/drawing/2014/main" id="{5E065EBD-ADD8-4C3D-81FD-03A12CE686DD}"/>
            </a:ext>
          </a:extLst>
        </xdr:cNvPr>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a:extLst>
            <a:ext uri="{FF2B5EF4-FFF2-40B4-BE49-F238E27FC236}">
              <a16:creationId xmlns:a16="http://schemas.microsoft.com/office/drawing/2014/main" id="{0DE80AB2-8EA1-4E7C-AE87-72B2A432403F}"/>
            </a:ext>
          </a:extLst>
        </xdr:cNvPr>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a:extLst>
            <a:ext uri="{FF2B5EF4-FFF2-40B4-BE49-F238E27FC236}">
              <a16:creationId xmlns:a16="http://schemas.microsoft.com/office/drawing/2014/main" id="{2D0D4AAA-08E6-432E-A2E8-B4CC3A2827A5}"/>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BF86790-F66C-4C74-A97A-53CBBE9F5FC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98CE2FFE-09B9-4EB7-9E04-D68A6A1D73A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1DF3A02B-B367-4027-92DA-7B3139A8C5E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B601FDAF-703D-4E5A-BFFA-DD5C28C4EC0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F71F6FF-CD56-4DEA-AFE5-185E18718F4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44" name="楕円 543">
          <a:extLst>
            <a:ext uri="{FF2B5EF4-FFF2-40B4-BE49-F238E27FC236}">
              <a16:creationId xmlns:a16="http://schemas.microsoft.com/office/drawing/2014/main" id="{F9011532-7EA6-4810-B3E8-277B154D2CF4}"/>
            </a:ext>
          </a:extLst>
        </xdr:cNvPr>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C51E3236-A9DD-4EA8-96F3-20A5214EA6FF}"/>
            </a:ext>
          </a:extLst>
        </xdr:cNvPr>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60643</xdr:rowOff>
    </xdr:from>
    <xdr:to>
      <xdr:col>81</xdr:col>
      <xdr:colOff>101600</xdr:colOff>
      <xdr:row>58</xdr:row>
      <xdr:rowOff>162243</xdr:rowOff>
    </xdr:to>
    <xdr:sp macro="" textlink="">
      <xdr:nvSpPr>
        <xdr:cNvPr id="546" name="楕円 545">
          <a:extLst>
            <a:ext uri="{FF2B5EF4-FFF2-40B4-BE49-F238E27FC236}">
              <a16:creationId xmlns:a16="http://schemas.microsoft.com/office/drawing/2014/main" id="{DA2969F2-FCD6-4171-87ED-9CB2D2FD28EF}"/>
            </a:ext>
          </a:extLst>
        </xdr:cNvPr>
        <xdr:cNvSpPr/>
      </xdr:nvSpPr>
      <xdr:spPr>
        <a:xfrm>
          <a:off x="15430500" y="100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111443</xdr:rowOff>
    </xdr:from>
    <xdr:to>
      <xdr:col>85</xdr:col>
      <xdr:colOff>127000</xdr:colOff>
      <xdr:row>58</xdr:row>
      <xdr:rowOff>125730</xdr:rowOff>
    </xdr:to>
    <xdr:cxnSp macro="">
      <xdr:nvCxnSpPr>
        <xdr:cNvPr id="547" name="直線コネクタ 546">
          <a:extLst>
            <a:ext uri="{FF2B5EF4-FFF2-40B4-BE49-F238E27FC236}">
              <a16:creationId xmlns:a16="http://schemas.microsoft.com/office/drawing/2014/main" id="{66BDF2C9-20B6-4500-BB42-694712569FEC}"/>
            </a:ext>
          </a:extLst>
        </xdr:cNvPr>
        <xdr:cNvCxnSpPr/>
      </xdr:nvCxnSpPr>
      <xdr:spPr>
        <a:xfrm>
          <a:off x="15481300" y="1005554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152082</xdr:rowOff>
    </xdr:from>
    <xdr:to>
      <xdr:col>76</xdr:col>
      <xdr:colOff>165100</xdr:colOff>
      <xdr:row>58</xdr:row>
      <xdr:rowOff>82232</xdr:rowOff>
    </xdr:to>
    <xdr:sp macro="" textlink="">
      <xdr:nvSpPr>
        <xdr:cNvPr id="548" name="楕円 547">
          <a:extLst>
            <a:ext uri="{FF2B5EF4-FFF2-40B4-BE49-F238E27FC236}">
              <a16:creationId xmlns:a16="http://schemas.microsoft.com/office/drawing/2014/main" id="{A583D5B0-1087-4018-BCF3-15278851A2A7}"/>
            </a:ext>
          </a:extLst>
        </xdr:cNvPr>
        <xdr:cNvSpPr/>
      </xdr:nvSpPr>
      <xdr:spPr>
        <a:xfrm>
          <a:off x="14541500" y="99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31432</xdr:rowOff>
    </xdr:from>
    <xdr:to>
      <xdr:col>81</xdr:col>
      <xdr:colOff>50800</xdr:colOff>
      <xdr:row>58</xdr:row>
      <xdr:rowOff>111443</xdr:rowOff>
    </xdr:to>
    <xdr:cxnSp macro="">
      <xdr:nvCxnSpPr>
        <xdr:cNvPr id="549" name="直線コネクタ 548">
          <a:extLst>
            <a:ext uri="{FF2B5EF4-FFF2-40B4-BE49-F238E27FC236}">
              <a16:creationId xmlns:a16="http://schemas.microsoft.com/office/drawing/2014/main" id="{C53E1940-421D-4183-A8B1-589A6DE6349E}"/>
            </a:ext>
          </a:extLst>
        </xdr:cNvPr>
        <xdr:cNvCxnSpPr/>
      </xdr:nvCxnSpPr>
      <xdr:spPr>
        <a:xfrm>
          <a:off x="14592300" y="9975532"/>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72072</xdr:rowOff>
    </xdr:from>
    <xdr:to>
      <xdr:col>72</xdr:col>
      <xdr:colOff>38100</xdr:colOff>
      <xdr:row>59</xdr:row>
      <xdr:rowOff>2222</xdr:rowOff>
    </xdr:to>
    <xdr:sp macro="" textlink="">
      <xdr:nvSpPr>
        <xdr:cNvPr id="550" name="楕円 549">
          <a:extLst>
            <a:ext uri="{FF2B5EF4-FFF2-40B4-BE49-F238E27FC236}">
              <a16:creationId xmlns:a16="http://schemas.microsoft.com/office/drawing/2014/main" id="{50996E62-C5BF-492C-B261-D3E11884F5E6}"/>
            </a:ext>
          </a:extLst>
        </xdr:cNvPr>
        <xdr:cNvSpPr/>
      </xdr:nvSpPr>
      <xdr:spPr>
        <a:xfrm>
          <a:off x="13652500" y="100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31432</xdr:rowOff>
    </xdr:from>
    <xdr:to>
      <xdr:col>76</xdr:col>
      <xdr:colOff>114300</xdr:colOff>
      <xdr:row>58</xdr:row>
      <xdr:rowOff>122872</xdr:rowOff>
    </xdr:to>
    <xdr:cxnSp macro="">
      <xdr:nvCxnSpPr>
        <xdr:cNvPr id="551" name="直線コネクタ 550">
          <a:extLst>
            <a:ext uri="{FF2B5EF4-FFF2-40B4-BE49-F238E27FC236}">
              <a16:creationId xmlns:a16="http://schemas.microsoft.com/office/drawing/2014/main" id="{4BDA9692-3364-4F2B-993B-4EB9F9F410B0}"/>
            </a:ext>
          </a:extLst>
        </xdr:cNvPr>
        <xdr:cNvCxnSpPr/>
      </xdr:nvCxnSpPr>
      <xdr:spPr>
        <a:xfrm flipV="1">
          <a:off x="13703300" y="99755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23495</xdr:rowOff>
    </xdr:from>
    <xdr:to>
      <xdr:col>67</xdr:col>
      <xdr:colOff>101600</xdr:colOff>
      <xdr:row>58</xdr:row>
      <xdr:rowOff>125095</xdr:rowOff>
    </xdr:to>
    <xdr:sp macro="" textlink="">
      <xdr:nvSpPr>
        <xdr:cNvPr id="552" name="楕円 551">
          <a:extLst>
            <a:ext uri="{FF2B5EF4-FFF2-40B4-BE49-F238E27FC236}">
              <a16:creationId xmlns:a16="http://schemas.microsoft.com/office/drawing/2014/main" id="{E66A3D5E-DF26-467A-BB94-908E44675CC3}"/>
            </a:ext>
          </a:extLst>
        </xdr:cNvPr>
        <xdr:cNvSpPr/>
      </xdr:nvSpPr>
      <xdr:spPr>
        <a:xfrm>
          <a:off x="12763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74295</xdr:rowOff>
    </xdr:from>
    <xdr:to>
      <xdr:col>71</xdr:col>
      <xdr:colOff>177800</xdr:colOff>
      <xdr:row>58</xdr:row>
      <xdr:rowOff>122872</xdr:rowOff>
    </xdr:to>
    <xdr:cxnSp macro="">
      <xdr:nvCxnSpPr>
        <xdr:cNvPr id="553" name="直線コネクタ 552">
          <a:extLst>
            <a:ext uri="{FF2B5EF4-FFF2-40B4-BE49-F238E27FC236}">
              <a16:creationId xmlns:a16="http://schemas.microsoft.com/office/drawing/2014/main" id="{8E993020-9699-4945-8032-32A5EE6A2364}"/>
            </a:ext>
          </a:extLst>
        </xdr:cNvPr>
        <xdr:cNvCxnSpPr/>
      </xdr:nvCxnSpPr>
      <xdr:spPr>
        <a:xfrm>
          <a:off x="12814300" y="10018395"/>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54" name="n_1aveValue【学校施設】&#10;有形固定資産減価償却率">
          <a:extLst>
            <a:ext uri="{FF2B5EF4-FFF2-40B4-BE49-F238E27FC236}">
              <a16:creationId xmlns:a16="http://schemas.microsoft.com/office/drawing/2014/main" id="{8E014C9E-FD84-4C00-8CEA-C820A25A5366}"/>
            </a:ext>
          </a:extLst>
        </xdr:cNvPr>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55" name="n_2aveValue【学校施設】&#10;有形固定資産減価償却率">
          <a:extLst>
            <a:ext uri="{FF2B5EF4-FFF2-40B4-BE49-F238E27FC236}">
              <a16:creationId xmlns:a16="http://schemas.microsoft.com/office/drawing/2014/main" id="{8CABEAEF-84C5-4526-8226-861349836B92}"/>
            </a:ext>
          </a:extLst>
        </xdr:cNvPr>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556" name="n_3aveValue【学校施設】&#10;有形固定資産減価償却率">
          <a:extLst>
            <a:ext uri="{FF2B5EF4-FFF2-40B4-BE49-F238E27FC236}">
              <a16:creationId xmlns:a16="http://schemas.microsoft.com/office/drawing/2014/main" id="{D598A88A-1F00-4D4F-AB02-5FC1A934B6FD}"/>
            </a:ext>
          </a:extLst>
        </xdr:cNvPr>
        <xdr:cNvSpPr txBox="1"/>
      </xdr:nvSpPr>
      <xdr:spPr>
        <a:xfrm>
          <a:off x="135007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57" name="n_4aveValue【学校施設】&#10;有形固定資産減価償却率">
          <a:extLst>
            <a:ext uri="{FF2B5EF4-FFF2-40B4-BE49-F238E27FC236}">
              <a16:creationId xmlns:a16="http://schemas.microsoft.com/office/drawing/2014/main" id="{62C80182-9DCC-449C-AFBF-32F406E6408B}"/>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7320</xdr:rowOff>
    </xdr:from>
    <xdr:ext cx="405111" cy="259045"/>
    <xdr:sp macro="" textlink="">
      <xdr:nvSpPr>
        <xdr:cNvPr id="558" name="n_1mainValue【学校施設】&#10;有形固定資産減価償却率">
          <a:extLst>
            <a:ext uri="{FF2B5EF4-FFF2-40B4-BE49-F238E27FC236}">
              <a16:creationId xmlns:a16="http://schemas.microsoft.com/office/drawing/2014/main" id="{D43B8004-61D1-43BF-B9FC-0F4C18DBD54B}"/>
            </a:ext>
          </a:extLst>
        </xdr:cNvPr>
        <xdr:cNvSpPr txBox="1"/>
      </xdr:nvSpPr>
      <xdr:spPr>
        <a:xfrm>
          <a:off x="15266044" y="977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98759</xdr:rowOff>
    </xdr:from>
    <xdr:ext cx="405111" cy="259045"/>
    <xdr:sp macro="" textlink="">
      <xdr:nvSpPr>
        <xdr:cNvPr id="559" name="n_2mainValue【学校施設】&#10;有形固定資産減価償却率">
          <a:extLst>
            <a:ext uri="{FF2B5EF4-FFF2-40B4-BE49-F238E27FC236}">
              <a16:creationId xmlns:a16="http://schemas.microsoft.com/office/drawing/2014/main" id="{5F4382BF-768F-416D-BA8D-5F4693F1213A}"/>
            </a:ext>
          </a:extLst>
        </xdr:cNvPr>
        <xdr:cNvSpPr txBox="1"/>
      </xdr:nvSpPr>
      <xdr:spPr>
        <a:xfrm>
          <a:off x="14389744" y="9699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18749</xdr:rowOff>
    </xdr:from>
    <xdr:ext cx="405111" cy="259045"/>
    <xdr:sp macro="" textlink="">
      <xdr:nvSpPr>
        <xdr:cNvPr id="560" name="n_3mainValue【学校施設】&#10;有形固定資産減価償却率">
          <a:extLst>
            <a:ext uri="{FF2B5EF4-FFF2-40B4-BE49-F238E27FC236}">
              <a16:creationId xmlns:a16="http://schemas.microsoft.com/office/drawing/2014/main" id="{D24BCE94-6A0D-46A2-807B-62357DF910FF}"/>
            </a:ext>
          </a:extLst>
        </xdr:cNvPr>
        <xdr:cNvSpPr txBox="1"/>
      </xdr:nvSpPr>
      <xdr:spPr>
        <a:xfrm>
          <a:off x="13500744" y="9791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141622</xdr:rowOff>
    </xdr:from>
    <xdr:ext cx="405111" cy="259045"/>
    <xdr:sp macro="" textlink="">
      <xdr:nvSpPr>
        <xdr:cNvPr id="561" name="n_4mainValue【学校施設】&#10;有形固定資産減価償却率">
          <a:extLst>
            <a:ext uri="{FF2B5EF4-FFF2-40B4-BE49-F238E27FC236}">
              <a16:creationId xmlns:a16="http://schemas.microsoft.com/office/drawing/2014/main" id="{F7D3DDED-CC4A-493C-881F-3B43AD0340DE}"/>
            </a:ext>
          </a:extLst>
        </xdr:cNvPr>
        <xdr:cNvSpPr txBox="1"/>
      </xdr:nvSpPr>
      <xdr:spPr>
        <a:xfrm>
          <a:off x="12611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FC67F5FD-2295-4CA2-83BC-724925F9DD0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56B70896-0B8B-4FEB-BE5A-0990DF8363A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502E40-2497-42D2-BB06-23B2D13839E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ED3B7C19-FB43-47A1-817A-321DFFA807C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46A5462F-33F8-46AB-9B88-F4F3AF72539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F3748987-30C3-4BAC-8DE8-5685C4B93E9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DD1CAF1E-6C2B-4F0A-801A-BFB7A49F1AF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36695046-184C-47F7-9242-7B59DEAB60F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C5FD96B2-368A-4785-9B2A-E880758D2F5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5DF95471-B79D-4E2D-B67F-00543DFA61A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C17CFD46-E618-4AE5-80A4-D7191357937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E90EBC05-D0A6-4797-AF58-16FF0ABCE2A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C897A7E3-97B5-46B3-B1BC-D235EFD2D1D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E8720637-A263-4E01-B4BA-4F7384E4FBF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ED5876DE-9EFF-434F-9EF8-40960E2DE97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2B72B105-9241-4D39-BA47-18668CBE96A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F0EF3F13-5B5B-43F9-8CE8-5B28B814A34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C0876F28-6C3B-47B0-BE4F-169DAC7A867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18053D2F-6CD9-4E3A-85A4-F060A7C05F5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38490562-8F08-4F3F-8238-36ED4A95B59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177FBEC6-F757-4832-B71F-EC935F6BCF4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A8DF9B75-587C-4FA8-A6FF-24E357B6F4A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4A463E47-FC95-46AD-9405-730EF85709B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CA6B69AD-B33E-4E89-8843-6C3FEFC9EDD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18F813EC-7BB9-4176-AC6F-1123647E706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1C158637-BADF-4953-AA6E-AF901F559DC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a:extLst>
            <a:ext uri="{FF2B5EF4-FFF2-40B4-BE49-F238E27FC236}">
              <a16:creationId xmlns:a16="http://schemas.microsoft.com/office/drawing/2014/main" id="{8C9BA813-54E5-46EA-A191-583AE135E573}"/>
            </a:ext>
          </a:extLst>
        </xdr:cNvPr>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a:extLst>
            <a:ext uri="{FF2B5EF4-FFF2-40B4-BE49-F238E27FC236}">
              <a16:creationId xmlns:a16="http://schemas.microsoft.com/office/drawing/2014/main" id="{0088400F-2E1D-489D-9A05-CD3CD669EEE2}"/>
            </a:ext>
          </a:extLst>
        </xdr:cNvPr>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a:extLst>
            <a:ext uri="{FF2B5EF4-FFF2-40B4-BE49-F238E27FC236}">
              <a16:creationId xmlns:a16="http://schemas.microsoft.com/office/drawing/2014/main" id="{A80EB11C-00C1-4777-8763-D8D8559AE051}"/>
            </a:ext>
          </a:extLst>
        </xdr:cNvPr>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a:extLst>
            <a:ext uri="{FF2B5EF4-FFF2-40B4-BE49-F238E27FC236}">
              <a16:creationId xmlns:a16="http://schemas.microsoft.com/office/drawing/2014/main" id="{E8CB8511-6AC0-4FE2-AEE4-53F62F960B91}"/>
            </a:ext>
          </a:extLst>
        </xdr:cNvPr>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a:extLst>
            <a:ext uri="{FF2B5EF4-FFF2-40B4-BE49-F238E27FC236}">
              <a16:creationId xmlns:a16="http://schemas.microsoft.com/office/drawing/2014/main" id="{71737F64-BD11-489A-8F43-00AAB74E0340}"/>
            </a:ext>
          </a:extLst>
        </xdr:cNvPr>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93" name="【学校施設】&#10;一人当たり面積平均値テキスト">
          <a:extLst>
            <a:ext uri="{FF2B5EF4-FFF2-40B4-BE49-F238E27FC236}">
              <a16:creationId xmlns:a16="http://schemas.microsoft.com/office/drawing/2014/main" id="{B134DB1D-7FE2-431A-AFBF-D8CCE9744437}"/>
            </a:ext>
          </a:extLst>
        </xdr:cNvPr>
        <xdr:cNvSpPr txBox="1"/>
      </xdr:nvSpPr>
      <xdr:spPr>
        <a:xfrm>
          <a:off x="22199600" y="1017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a:extLst>
            <a:ext uri="{FF2B5EF4-FFF2-40B4-BE49-F238E27FC236}">
              <a16:creationId xmlns:a16="http://schemas.microsoft.com/office/drawing/2014/main" id="{45EBF827-9FBF-4253-9F7F-DCF41438AF93}"/>
            </a:ext>
          </a:extLst>
        </xdr:cNvPr>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a:extLst>
            <a:ext uri="{FF2B5EF4-FFF2-40B4-BE49-F238E27FC236}">
              <a16:creationId xmlns:a16="http://schemas.microsoft.com/office/drawing/2014/main" id="{5DB45329-B581-4E61-ADB6-F4743EECE5D0}"/>
            </a:ext>
          </a:extLst>
        </xdr:cNvPr>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a:extLst>
            <a:ext uri="{FF2B5EF4-FFF2-40B4-BE49-F238E27FC236}">
              <a16:creationId xmlns:a16="http://schemas.microsoft.com/office/drawing/2014/main" id="{E17E499D-0E28-48C6-AE49-65208385CE35}"/>
            </a:ext>
          </a:extLst>
        </xdr:cNvPr>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a:extLst>
            <a:ext uri="{FF2B5EF4-FFF2-40B4-BE49-F238E27FC236}">
              <a16:creationId xmlns:a16="http://schemas.microsoft.com/office/drawing/2014/main" id="{B1D20E40-DACA-4433-B81E-5E986F6F3EF3}"/>
            </a:ext>
          </a:extLst>
        </xdr:cNvPr>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a:extLst>
            <a:ext uri="{FF2B5EF4-FFF2-40B4-BE49-F238E27FC236}">
              <a16:creationId xmlns:a16="http://schemas.microsoft.com/office/drawing/2014/main" id="{169C2BE9-FA7F-4668-A3B2-B83EE835825C}"/>
            </a:ext>
          </a:extLst>
        </xdr:cNvPr>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664BA72F-1750-4127-BCFF-DBC4B67BCF5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C3DA60A4-876A-4FAD-8A82-2E6BD794B9B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EBF221B-8366-416D-BB78-B6E25FCE14D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E1196B5-326B-49D6-8A84-C65710D474B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ED43145-782D-43B2-8621-EA115FE5A7C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4717</xdr:rowOff>
    </xdr:from>
    <xdr:to>
      <xdr:col>116</xdr:col>
      <xdr:colOff>114300</xdr:colOff>
      <xdr:row>58</xdr:row>
      <xdr:rowOff>106317</xdr:rowOff>
    </xdr:to>
    <xdr:sp macro="" textlink="">
      <xdr:nvSpPr>
        <xdr:cNvPr id="604" name="楕円 603">
          <a:extLst>
            <a:ext uri="{FF2B5EF4-FFF2-40B4-BE49-F238E27FC236}">
              <a16:creationId xmlns:a16="http://schemas.microsoft.com/office/drawing/2014/main" id="{7ECA283B-BEC7-4016-A56E-88F2E50FF856}"/>
            </a:ext>
          </a:extLst>
        </xdr:cNvPr>
        <xdr:cNvSpPr/>
      </xdr:nvSpPr>
      <xdr:spPr>
        <a:xfrm>
          <a:off x="221107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27594</xdr:rowOff>
    </xdr:from>
    <xdr:ext cx="469744" cy="259045"/>
    <xdr:sp macro="" textlink="">
      <xdr:nvSpPr>
        <xdr:cNvPr id="605" name="【学校施設】&#10;一人当たり面積該当値テキスト">
          <a:extLst>
            <a:ext uri="{FF2B5EF4-FFF2-40B4-BE49-F238E27FC236}">
              <a16:creationId xmlns:a16="http://schemas.microsoft.com/office/drawing/2014/main" id="{2C494A0E-BD4F-4DB4-8083-E228C3275855}"/>
            </a:ext>
          </a:extLst>
        </xdr:cNvPr>
        <xdr:cNvSpPr txBox="1"/>
      </xdr:nvSpPr>
      <xdr:spPr>
        <a:xfrm>
          <a:off x="22199600" y="980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16147</xdr:rowOff>
    </xdr:from>
    <xdr:to>
      <xdr:col>112</xdr:col>
      <xdr:colOff>38100</xdr:colOff>
      <xdr:row>58</xdr:row>
      <xdr:rowOff>117747</xdr:rowOff>
    </xdr:to>
    <xdr:sp macro="" textlink="">
      <xdr:nvSpPr>
        <xdr:cNvPr id="606" name="楕円 605">
          <a:extLst>
            <a:ext uri="{FF2B5EF4-FFF2-40B4-BE49-F238E27FC236}">
              <a16:creationId xmlns:a16="http://schemas.microsoft.com/office/drawing/2014/main" id="{8B1DCEA8-3146-4E38-8117-92822A06C190}"/>
            </a:ext>
          </a:extLst>
        </xdr:cNvPr>
        <xdr:cNvSpPr/>
      </xdr:nvSpPr>
      <xdr:spPr>
        <a:xfrm>
          <a:off x="21272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55517</xdr:rowOff>
    </xdr:from>
    <xdr:to>
      <xdr:col>116</xdr:col>
      <xdr:colOff>63500</xdr:colOff>
      <xdr:row>58</xdr:row>
      <xdr:rowOff>66947</xdr:rowOff>
    </xdr:to>
    <xdr:cxnSp macro="">
      <xdr:nvCxnSpPr>
        <xdr:cNvPr id="607" name="直線コネクタ 606">
          <a:extLst>
            <a:ext uri="{FF2B5EF4-FFF2-40B4-BE49-F238E27FC236}">
              <a16:creationId xmlns:a16="http://schemas.microsoft.com/office/drawing/2014/main" id="{50D58B84-F38C-4B07-AB81-9A32A6BDCCBD}"/>
            </a:ext>
          </a:extLst>
        </xdr:cNvPr>
        <xdr:cNvCxnSpPr/>
      </xdr:nvCxnSpPr>
      <xdr:spPr>
        <a:xfrm flipV="1">
          <a:off x="21323300" y="999961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135346</xdr:rowOff>
    </xdr:from>
    <xdr:to>
      <xdr:col>107</xdr:col>
      <xdr:colOff>101600</xdr:colOff>
      <xdr:row>58</xdr:row>
      <xdr:rowOff>65496</xdr:rowOff>
    </xdr:to>
    <xdr:sp macro="" textlink="">
      <xdr:nvSpPr>
        <xdr:cNvPr id="608" name="楕円 607">
          <a:extLst>
            <a:ext uri="{FF2B5EF4-FFF2-40B4-BE49-F238E27FC236}">
              <a16:creationId xmlns:a16="http://schemas.microsoft.com/office/drawing/2014/main" id="{DD6AD948-4404-491E-A73A-28D64AE25B82}"/>
            </a:ext>
          </a:extLst>
        </xdr:cNvPr>
        <xdr:cNvSpPr/>
      </xdr:nvSpPr>
      <xdr:spPr>
        <a:xfrm>
          <a:off x="20383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14696</xdr:rowOff>
    </xdr:from>
    <xdr:to>
      <xdr:col>111</xdr:col>
      <xdr:colOff>177800</xdr:colOff>
      <xdr:row>58</xdr:row>
      <xdr:rowOff>66947</xdr:rowOff>
    </xdr:to>
    <xdr:cxnSp macro="">
      <xdr:nvCxnSpPr>
        <xdr:cNvPr id="609" name="直線コネクタ 608">
          <a:extLst>
            <a:ext uri="{FF2B5EF4-FFF2-40B4-BE49-F238E27FC236}">
              <a16:creationId xmlns:a16="http://schemas.microsoft.com/office/drawing/2014/main" id="{D40A8A84-7758-4A73-B225-C050AE8E045E}"/>
            </a:ext>
          </a:extLst>
        </xdr:cNvPr>
        <xdr:cNvCxnSpPr/>
      </xdr:nvCxnSpPr>
      <xdr:spPr>
        <a:xfrm>
          <a:off x="20434300" y="995879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148409</xdr:rowOff>
    </xdr:from>
    <xdr:to>
      <xdr:col>102</xdr:col>
      <xdr:colOff>165100</xdr:colOff>
      <xdr:row>58</xdr:row>
      <xdr:rowOff>78559</xdr:rowOff>
    </xdr:to>
    <xdr:sp macro="" textlink="">
      <xdr:nvSpPr>
        <xdr:cNvPr id="610" name="楕円 609">
          <a:extLst>
            <a:ext uri="{FF2B5EF4-FFF2-40B4-BE49-F238E27FC236}">
              <a16:creationId xmlns:a16="http://schemas.microsoft.com/office/drawing/2014/main" id="{C76A1040-5E28-4EE0-87F4-37BE695C82C5}"/>
            </a:ext>
          </a:extLst>
        </xdr:cNvPr>
        <xdr:cNvSpPr/>
      </xdr:nvSpPr>
      <xdr:spPr>
        <a:xfrm>
          <a:off x="19494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14696</xdr:rowOff>
    </xdr:from>
    <xdr:to>
      <xdr:col>107</xdr:col>
      <xdr:colOff>50800</xdr:colOff>
      <xdr:row>58</xdr:row>
      <xdr:rowOff>27759</xdr:rowOff>
    </xdr:to>
    <xdr:cxnSp macro="">
      <xdr:nvCxnSpPr>
        <xdr:cNvPr id="611" name="直線コネクタ 610">
          <a:extLst>
            <a:ext uri="{FF2B5EF4-FFF2-40B4-BE49-F238E27FC236}">
              <a16:creationId xmlns:a16="http://schemas.microsoft.com/office/drawing/2014/main" id="{89E6B6B3-A385-4DCD-A657-1AFFAEA00C26}"/>
            </a:ext>
          </a:extLst>
        </xdr:cNvPr>
        <xdr:cNvCxnSpPr/>
      </xdr:nvCxnSpPr>
      <xdr:spPr>
        <a:xfrm flipV="1">
          <a:off x="19545300" y="995879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163104</xdr:rowOff>
    </xdr:from>
    <xdr:to>
      <xdr:col>98</xdr:col>
      <xdr:colOff>38100</xdr:colOff>
      <xdr:row>58</xdr:row>
      <xdr:rowOff>93254</xdr:rowOff>
    </xdr:to>
    <xdr:sp macro="" textlink="">
      <xdr:nvSpPr>
        <xdr:cNvPr id="612" name="楕円 611">
          <a:extLst>
            <a:ext uri="{FF2B5EF4-FFF2-40B4-BE49-F238E27FC236}">
              <a16:creationId xmlns:a16="http://schemas.microsoft.com/office/drawing/2014/main" id="{41E18A61-35E1-4878-B8BD-37293CDEC425}"/>
            </a:ext>
          </a:extLst>
        </xdr:cNvPr>
        <xdr:cNvSpPr/>
      </xdr:nvSpPr>
      <xdr:spPr>
        <a:xfrm>
          <a:off x="18605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27759</xdr:rowOff>
    </xdr:from>
    <xdr:to>
      <xdr:col>102</xdr:col>
      <xdr:colOff>114300</xdr:colOff>
      <xdr:row>58</xdr:row>
      <xdr:rowOff>42454</xdr:rowOff>
    </xdr:to>
    <xdr:cxnSp macro="">
      <xdr:nvCxnSpPr>
        <xdr:cNvPr id="613" name="直線コネクタ 612">
          <a:extLst>
            <a:ext uri="{FF2B5EF4-FFF2-40B4-BE49-F238E27FC236}">
              <a16:creationId xmlns:a16="http://schemas.microsoft.com/office/drawing/2014/main" id="{22F91EB9-AFA9-4E2F-9D7F-2B0A87774851}"/>
            </a:ext>
          </a:extLst>
        </xdr:cNvPr>
        <xdr:cNvCxnSpPr/>
      </xdr:nvCxnSpPr>
      <xdr:spPr>
        <a:xfrm flipV="1">
          <a:off x="18656300" y="997185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614" name="n_1aveValue【学校施設】&#10;一人当たり面積">
          <a:extLst>
            <a:ext uri="{FF2B5EF4-FFF2-40B4-BE49-F238E27FC236}">
              <a16:creationId xmlns:a16="http://schemas.microsoft.com/office/drawing/2014/main" id="{49E5984D-E9C8-44BB-9376-CA2DFD64E4D3}"/>
            </a:ext>
          </a:extLst>
        </xdr:cNvPr>
        <xdr:cNvSpPr txBox="1"/>
      </xdr:nvSpPr>
      <xdr:spPr>
        <a:xfrm>
          <a:off x="21075727" y="103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615" name="n_2aveValue【学校施設】&#10;一人当たり面積">
          <a:extLst>
            <a:ext uri="{FF2B5EF4-FFF2-40B4-BE49-F238E27FC236}">
              <a16:creationId xmlns:a16="http://schemas.microsoft.com/office/drawing/2014/main" id="{240C81A4-FC08-4474-844E-7002F043FAA8}"/>
            </a:ext>
          </a:extLst>
        </xdr:cNvPr>
        <xdr:cNvSpPr txBox="1"/>
      </xdr:nvSpPr>
      <xdr:spPr>
        <a:xfrm>
          <a:off x="201994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616" name="n_3aveValue【学校施設】&#10;一人当たり面積">
          <a:extLst>
            <a:ext uri="{FF2B5EF4-FFF2-40B4-BE49-F238E27FC236}">
              <a16:creationId xmlns:a16="http://schemas.microsoft.com/office/drawing/2014/main" id="{8F94AA70-03FE-44BB-90BC-369E1B37FB63}"/>
            </a:ext>
          </a:extLst>
        </xdr:cNvPr>
        <xdr:cNvSpPr txBox="1"/>
      </xdr:nvSpPr>
      <xdr:spPr>
        <a:xfrm>
          <a:off x="19310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170923</xdr:rowOff>
    </xdr:from>
    <xdr:ext cx="469744" cy="259045"/>
    <xdr:sp macro="" textlink="">
      <xdr:nvSpPr>
        <xdr:cNvPr id="617" name="n_4aveValue【学校施設】&#10;一人当たり面積">
          <a:extLst>
            <a:ext uri="{FF2B5EF4-FFF2-40B4-BE49-F238E27FC236}">
              <a16:creationId xmlns:a16="http://schemas.microsoft.com/office/drawing/2014/main" id="{1C99F414-9173-4202-9E0B-236C6DD3ABA2}"/>
            </a:ext>
          </a:extLst>
        </xdr:cNvPr>
        <xdr:cNvSpPr txBox="1"/>
      </xdr:nvSpPr>
      <xdr:spPr>
        <a:xfrm>
          <a:off x="18421427" y="1011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134274</xdr:rowOff>
    </xdr:from>
    <xdr:ext cx="469744" cy="259045"/>
    <xdr:sp macro="" textlink="">
      <xdr:nvSpPr>
        <xdr:cNvPr id="618" name="n_1mainValue【学校施設】&#10;一人当たり面積">
          <a:extLst>
            <a:ext uri="{FF2B5EF4-FFF2-40B4-BE49-F238E27FC236}">
              <a16:creationId xmlns:a16="http://schemas.microsoft.com/office/drawing/2014/main" id="{9FE2D2FA-FDC5-4102-9FB1-70269A0D65A7}"/>
            </a:ext>
          </a:extLst>
        </xdr:cNvPr>
        <xdr:cNvSpPr txBox="1"/>
      </xdr:nvSpPr>
      <xdr:spPr>
        <a:xfrm>
          <a:off x="21075727" y="973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82023</xdr:rowOff>
    </xdr:from>
    <xdr:ext cx="469744" cy="259045"/>
    <xdr:sp macro="" textlink="">
      <xdr:nvSpPr>
        <xdr:cNvPr id="619" name="n_2mainValue【学校施設】&#10;一人当たり面積">
          <a:extLst>
            <a:ext uri="{FF2B5EF4-FFF2-40B4-BE49-F238E27FC236}">
              <a16:creationId xmlns:a16="http://schemas.microsoft.com/office/drawing/2014/main" id="{88589C0E-5A7A-48E0-8F19-7393223E6920}"/>
            </a:ext>
          </a:extLst>
        </xdr:cNvPr>
        <xdr:cNvSpPr txBox="1"/>
      </xdr:nvSpPr>
      <xdr:spPr>
        <a:xfrm>
          <a:off x="20199427" y="968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95086</xdr:rowOff>
    </xdr:from>
    <xdr:ext cx="469744" cy="259045"/>
    <xdr:sp macro="" textlink="">
      <xdr:nvSpPr>
        <xdr:cNvPr id="620" name="n_3mainValue【学校施設】&#10;一人当たり面積">
          <a:extLst>
            <a:ext uri="{FF2B5EF4-FFF2-40B4-BE49-F238E27FC236}">
              <a16:creationId xmlns:a16="http://schemas.microsoft.com/office/drawing/2014/main" id="{CADF8541-8500-4EF3-822F-8166DDD6A3AC}"/>
            </a:ext>
          </a:extLst>
        </xdr:cNvPr>
        <xdr:cNvSpPr txBox="1"/>
      </xdr:nvSpPr>
      <xdr:spPr>
        <a:xfrm>
          <a:off x="19310427" y="969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109781</xdr:rowOff>
    </xdr:from>
    <xdr:ext cx="469744" cy="259045"/>
    <xdr:sp macro="" textlink="">
      <xdr:nvSpPr>
        <xdr:cNvPr id="621" name="n_4mainValue【学校施設】&#10;一人当たり面積">
          <a:extLst>
            <a:ext uri="{FF2B5EF4-FFF2-40B4-BE49-F238E27FC236}">
              <a16:creationId xmlns:a16="http://schemas.microsoft.com/office/drawing/2014/main" id="{E624A16C-37DF-4C93-AD19-FA77E26B720A}"/>
            </a:ext>
          </a:extLst>
        </xdr:cNvPr>
        <xdr:cNvSpPr txBox="1"/>
      </xdr:nvSpPr>
      <xdr:spPr>
        <a:xfrm>
          <a:off x="18421427" y="971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B0E84E11-AEB0-40DC-A8B1-5A55C867D3F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7D9F8445-0E97-4106-8679-F13F9DB0DD1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F45F0301-518E-4EBB-AA7F-28FC8C12BDD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1D10EBF4-4469-41DE-858A-A57FA5F0E45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946757C9-183D-4502-9B88-6C2A62E0503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33954FDC-7A85-4BE0-BF5B-220EA187CBA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975AEE90-1A72-4612-B5E1-2B5B823EE34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1667029B-00E4-41EA-AF40-0C7EA2074BC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107F41A4-F148-408F-9F73-0258E82011C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B733445C-788E-4EB4-86CC-586E6C0F18C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9EB72175-CE9E-4422-9034-535C641DBC2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92AA1184-FBAE-4E97-9257-D9DC3A4687F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40DF4E53-3063-4BD3-AFE0-8B8E03BA410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13EB03D4-B885-4A48-9484-CD0004B224A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47FF0C8F-E0F9-44BA-BDD6-FA0BD8964D5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E609C0FF-530E-4D2F-BDD4-C9E322FB39E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2E16F60A-5733-431A-A666-1F33D4AFC81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E491FD33-3A38-458F-87B8-D03EBED9742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981CA8B-9AEC-45A1-8CAB-1E422DE287D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50941F00-1EB4-4193-BE97-1CE414447A9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FD2F8288-8FF4-4043-88BB-9A3B8C1CA96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EB128BC5-1B22-4083-8D2C-9B0B6BFBD85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F0806C60-99AA-4A88-B1F0-01400E82532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53AE18F9-BF56-4CD4-A98C-AF0B071DE4C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5BED412A-49DD-4F1A-BF5C-154009F8C57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38B11FF6-45D3-48A7-BB9E-2B62D0C15895}"/>
            </a:ext>
          </a:extLst>
        </xdr:cNvPr>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B3086A70-A267-4B30-9ED7-D4DC16BE7E7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5C50C26C-FCC4-41D5-8028-C06D2C13CB3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a:extLst>
            <a:ext uri="{FF2B5EF4-FFF2-40B4-BE49-F238E27FC236}">
              <a16:creationId xmlns:a16="http://schemas.microsoft.com/office/drawing/2014/main" id="{9512396C-BC49-4E95-BD1E-336D81CEA845}"/>
            </a:ext>
          </a:extLst>
        </xdr:cNvPr>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a:extLst>
            <a:ext uri="{FF2B5EF4-FFF2-40B4-BE49-F238E27FC236}">
              <a16:creationId xmlns:a16="http://schemas.microsoft.com/office/drawing/2014/main" id="{7EF066C6-6726-42B5-8998-1262709A0BE4}"/>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652" name="【児童館】&#10;有形固定資産減価償却率平均値テキスト">
          <a:extLst>
            <a:ext uri="{FF2B5EF4-FFF2-40B4-BE49-F238E27FC236}">
              <a16:creationId xmlns:a16="http://schemas.microsoft.com/office/drawing/2014/main" id="{93D2BCD9-5FDF-451A-9478-D0AF85F212C8}"/>
            </a:ext>
          </a:extLst>
        </xdr:cNvPr>
        <xdr:cNvSpPr txBox="1"/>
      </xdr:nvSpPr>
      <xdr:spPr>
        <a:xfrm>
          <a:off x="16357600" y="14181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a:extLst>
            <a:ext uri="{FF2B5EF4-FFF2-40B4-BE49-F238E27FC236}">
              <a16:creationId xmlns:a16="http://schemas.microsoft.com/office/drawing/2014/main" id="{0D6986AB-DDA7-4022-9096-D50A274A3EA3}"/>
            </a:ext>
          </a:extLst>
        </xdr:cNvPr>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a:extLst>
            <a:ext uri="{FF2B5EF4-FFF2-40B4-BE49-F238E27FC236}">
              <a16:creationId xmlns:a16="http://schemas.microsoft.com/office/drawing/2014/main" id="{38C56128-5A64-44BA-BB3D-17C4AE7BB47D}"/>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a:extLst>
            <a:ext uri="{FF2B5EF4-FFF2-40B4-BE49-F238E27FC236}">
              <a16:creationId xmlns:a16="http://schemas.microsoft.com/office/drawing/2014/main" id="{681F9D36-1A41-47A9-80DF-443ADF3B43CF}"/>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a:extLst>
            <a:ext uri="{FF2B5EF4-FFF2-40B4-BE49-F238E27FC236}">
              <a16:creationId xmlns:a16="http://schemas.microsoft.com/office/drawing/2014/main" id="{9024500D-6578-4E81-8821-AB589DAE63AE}"/>
            </a:ext>
          </a:extLst>
        </xdr:cNvPr>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a:extLst>
            <a:ext uri="{FF2B5EF4-FFF2-40B4-BE49-F238E27FC236}">
              <a16:creationId xmlns:a16="http://schemas.microsoft.com/office/drawing/2014/main" id="{A3AA5CDD-25F8-41B2-9C95-FDF9526FA743}"/>
            </a:ext>
          </a:extLst>
        </xdr:cNvPr>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78A4D7CF-7421-4C90-8903-FDEFDD25C40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AF3756F-036A-4ECC-B8B8-CFE5F215F45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1484334E-A4C0-46FB-B54F-8CE270BBA8A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FAE26BF9-70CA-46E6-B432-C4B334EC2CE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7665887-70E0-4AFF-9FF7-22CA0183FD7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663" name="楕円 662">
          <a:extLst>
            <a:ext uri="{FF2B5EF4-FFF2-40B4-BE49-F238E27FC236}">
              <a16:creationId xmlns:a16="http://schemas.microsoft.com/office/drawing/2014/main" id="{69F369A1-FB44-4561-A591-E5778C634F9F}"/>
            </a:ext>
          </a:extLst>
        </xdr:cNvPr>
        <xdr:cNvSpPr/>
      </xdr:nvSpPr>
      <xdr:spPr>
        <a:xfrm>
          <a:off x="16268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158766</xdr:rowOff>
    </xdr:from>
    <xdr:ext cx="405111" cy="259045"/>
    <xdr:sp macro="" textlink="">
      <xdr:nvSpPr>
        <xdr:cNvPr id="664" name="【児童館】&#10;有形固定資産減価償却率該当値テキスト">
          <a:extLst>
            <a:ext uri="{FF2B5EF4-FFF2-40B4-BE49-F238E27FC236}">
              <a16:creationId xmlns:a16="http://schemas.microsoft.com/office/drawing/2014/main" id="{80EC6D62-EA4E-4A17-87F5-CEC45D33DBF2}"/>
            </a:ext>
          </a:extLst>
        </xdr:cNvPr>
        <xdr:cNvSpPr txBox="1"/>
      </xdr:nvSpPr>
      <xdr:spPr>
        <a:xfrm>
          <a:off x="16357600" y="1404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95069</xdr:rowOff>
    </xdr:from>
    <xdr:to>
      <xdr:col>81</xdr:col>
      <xdr:colOff>101600</xdr:colOff>
      <xdr:row>83</xdr:row>
      <xdr:rowOff>25219</xdr:rowOff>
    </xdr:to>
    <xdr:sp macro="" textlink="">
      <xdr:nvSpPr>
        <xdr:cNvPr id="665" name="楕円 664">
          <a:extLst>
            <a:ext uri="{FF2B5EF4-FFF2-40B4-BE49-F238E27FC236}">
              <a16:creationId xmlns:a16="http://schemas.microsoft.com/office/drawing/2014/main" id="{B2C1DA56-9989-412C-9026-795ACD8992DA}"/>
            </a:ext>
          </a:extLst>
        </xdr:cNvPr>
        <xdr:cNvSpPr/>
      </xdr:nvSpPr>
      <xdr:spPr>
        <a:xfrm>
          <a:off x="15430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145869</xdr:rowOff>
    </xdr:from>
    <xdr:to>
      <xdr:col>85</xdr:col>
      <xdr:colOff>127000</xdr:colOff>
      <xdr:row>83</xdr:row>
      <xdr:rowOff>15239</xdr:rowOff>
    </xdr:to>
    <xdr:cxnSp macro="">
      <xdr:nvCxnSpPr>
        <xdr:cNvPr id="666" name="直線コネクタ 665">
          <a:extLst>
            <a:ext uri="{FF2B5EF4-FFF2-40B4-BE49-F238E27FC236}">
              <a16:creationId xmlns:a16="http://schemas.microsoft.com/office/drawing/2014/main" id="{B4967454-3940-4850-A82A-21C3186860F7}"/>
            </a:ext>
          </a:extLst>
        </xdr:cNvPr>
        <xdr:cNvCxnSpPr/>
      </xdr:nvCxnSpPr>
      <xdr:spPr>
        <a:xfrm>
          <a:off x="15481300" y="14204769"/>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60779</xdr:rowOff>
    </xdr:from>
    <xdr:to>
      <xdr:col>76</xdr:col>
      <xdr:colOff>165100</xdr:colOff>
      <xdr:row>82</xdr:row>
      <xdr:rowOff>162379</xdr:rowOff>
    </xdr:to>
    <xdr:sp macro="" textlink="">
      <xdr:nvSpPr>
        <xdr:cNvPr id="667" name="楕円 666">
          <a:extLst>
            <a:ext uri="{FF2B5EF4-FFF2-40B4-BE49-F238E27FC236}">
              <a16:creationId xmlns:a16="http://schemas.microsoft.com/office/drawing/2014/main" id="{28BE51E1-34FD-4C5E-9B89-109F9CFFFAC8}"/>
            </a:ext>
          </a:extLst>
        </xdr:cNvPr>
        <xdr:cNvSpPr/>
      </xdr:nvSpPr>
      <xdr:spPr>
        <a:xfrm>
          <a:off x="14541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111579</xdr:rowOff>
    </xdr:from>
    <xdr:to>
      <xdr:col>81</xdr:col>
      <xdr:colOff>50800</xdr:colOff>
      <xdr:row>82</xdr:row>
      <xdr:rowOff>145869</xdr:rowOff>
    </xdr:to>
    <xdr:cxnSp macro="">
      <xdr:nvCxnSpPr>
        <xdr:cNvPr id="668" name="直線コネクタ 667">
          <a:extLst>
            <a:ext uri="{FF2B5EF4-FFF2-40B4-BE49-F238E27FC236}">
              <a16:creationId xmlns:a16="http://schemas.microsoft.com/office/drawing/2014/main" id="{F06A3C2A-5B73-44F6-BCEA-CEFDBDDB46A5}"/>
            </a:ext>
          </a:extLst>
        </xdr:cNvPr>
        <xdr:cNvCxnSpPr/>
      </xdr:nvCxnSpPr>
      <xdr:spPr>
        <a:xfrm>
          <a:off x="14592300" y="141704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78739</xdr:rowOff>
    </xdr:from>
    <xdr:to>
      <xdr:col>72</xdr:col>
      <xdr:colOff>38100</xdr:colOff>
      <xdr:row>83</xdr:row>
      <xdr:rowOff>8889</xdr:rowOff>
    </xdr:to>
    <xdr:sp macro="" textlink="">
      <xdr:nvSpPr>
        <xdr:cNvPr id="669" name="楕円 668">
          <a:extLst>
            <a:ext uri="{FF2B5EF4-FFF2-40B4-BE49-F238E27FC236}">
              <a16:creationId xmlns:a16="http://schemas.microsoft.com/office/drawing/2014/main" id="{6D565504-4F2C-4B24-A8D6-B239EDE4A793}"/>
            </a:ext>
          </a:extLst>
        </xdr:cNvPr>
        <xdr:cNvSpPr/>
      </xdr:nvSpPr>
      <xdr:spPr>
        <a:xfrm>
          <a:off x="1365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111579</xdr:rowOff>
    </xdr:from>
    <xdr:to>
      <xdr:col>76</xdr:col>
      <xdr:colOff>114300</xdr:colOff>
      <xdr:row>82</xdr:row>
      <xdr:rowOff>129539</xdr:rowOff>
    </xdr:to>
    <xdr:cxnSp macro="">
      <xdr:nvCxnSpPr>
        <xdr:cNvPr id="670" name="直線コネクタ 669">
          <a:extLst>
            <a:ext uri="{FF2B5EF4-FFF2-40B4-BE49-F238E27FC236}">
              <a16:creationId xmlns:a16="http://schemas.microsoft.com/office/drawing/2014/main" id="{26194414-260F-4D4B-8322-8FC1ECAD6D24}"/>
            </a:ext>
          </a:extLst>
        </xdr:cNvPr>
        <xdr:cNvCxnSpPr/>
      </xdr:nvCxnSpPr>
      <xdr:spPr>
        <a:xfrm flipV="1">
          <a:off x="13703300" y="1417047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59145</xdr:rowOff>
    </xdr:from>
    <xdr:to>
      <xdr:col>67</xdr:col>
      <xdr:colOff>101600</xdr:colOff>
      <xdr:row>82</xdr:row>
      <xdr:rowOff>160745</xdr:rowOff>
    </xdr:to>
    <xdr:sp macro="" textlink="">
      <xdr:nvSpPr>
        <xdr:cNvPr id="671" name="楕円 670">
          <a:extLst>
            <a:ext uri="{FF2B5EF4-FFF2-40B4-BE49-F238E27FC236}">
              <a16:creationId xmlns:a16="http://schemas.microsoft.com/office/drawing/2014/main" id="{6F6241FC-8E94-4050-9CBE-50B8417540F1}"/>
            </a:ext>
          </a:extLst>
        </xdr:cNvPr>
        <xdr:cNvSpPr/>
      </xdr:nvSpPr>
      <xdr:spPr>
        <a:xfrm>
          <a:off x="12763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109945</xdr:rowOff>
    </xdr:from>
    <xdr:to>
      <xdr:col>71</xdr:col>
      <xdr:colOff>177800</xdr:colOff>
      <xdr:row>82</xdr:row>
      <xdr:rowOff>129539</xdr:rowOff>
    </xdr:to>
    <xdr:cxnSp macro="">
      <xdr:nvCxnSpPr>
        <xdr:cNvPr id="672" name="直線コネクタ 671">
          <a:extLst>
            <a:ext uri="{FF2B5EF4-FFF2-40B4-BE49-F238E27FC236}">
              <a16:creationId xmlns:a16="http://schemas.microsoft.com/office/drawing/2014/main" id="{03E67AB3-98CD-4C2E-844C-8FC9F5004D5D}"/>
            </a:ext>
          </a:extLst>
        </xdr:cNvPr>
        <xdr:cNvCxnSpPr/>
      </xdr:nvCxnSpPr>
      <xdr:spPr>
        <a:xfrm>
          <a:off x="12814300" y="141688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673" name="n_1aveValue【児童館】&#10;有形固定資産減価償却率">
          <a:extLst>
            <a:ext uri="{FF2B5EF4-FFF2-40B4-BE49-F238E27FC236}">
              <a16:creationId xmlns:a16="http://schemas.microsoft.com/office/drawing/2014/main" id="{3B263CEB-C6E9-4128-BB2F-3753464DEAFB}"/>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4" name="n_2aveValue【児童館】&#10;有形固定資産減価償却率">
          <a:extLst>
            <a:ext uri="{FF2B5EF4-FFF2-40B4-BE49-F238E27FC236}">
              <a16:creationId xmlns:a16="http://schemas.microsoft.com/office/drawing/2014/main" id="{BCE0EA8E-EA52-4170-897D-C57F5F01B62D}"/>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675" name="n_3aveValue【児童館】&#10;有形固定資産減価償却率">
          <a:extLst>
            <a:ext uri="{FF2B5EF4-FFF2-40B4-BE49-F238E27FC236}">
              <a16:creationId xmlns:a16="http://schemas.microsoft.com/office/drawing/2014/main" id="{0241BC49-5DFC-4BA7-B1F7-1CF2AA9C171F}"/>
            </a:ext>
          </a:extLst>
        </xdr:cNvPr>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676" name="n_4aveValue【児童館】&#10;有形固定資産減価償却率">
          <a:extLst>
            <a:ext uri="{FF2B5EF4-FFF2-40B4-BE49-F238E27FC236}">
              <a16:creationId xmlns:a16="http://schemas.microsoft.com/office/drawing/2014/main" id="{E60F22C6-55FF-4D7B-B993-0552FAA35006}"/>
            </a:ext>
          </a:extLst>
        </xdr:cNvPr>
        <xdr:cNvSpPr txBox="1"/>
      </xdr:nvSpPr>
      <xdr:spPr>
        <a:xfrm>
          <a:off x="12611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41746</xdr:rowOff>
    </xdr:from>
    <xdr:ext cx="405111" cy="259045"/>
    <xdr:sp macro="" textlink="">
      <xdr:nvSpPr>
        <xdr:cNvPr id="677" name="n_1mainValue【児童館】&#10;有形固定資産減価償却率">
          <a:extLst>
            <a:ext uri="{FF2B5EF4-FFF2-40B4-BE49-F238E27FC236}">
              <a16:creationId xmlns:a16="http://schemas.microsoft.com/office/drawing/2014/main" id="{DDC8FFE7-93F7-467B-BC9F-05AF49C51A1A}"/>
            </a:ext>
          </a:extLst>
        </xdr:cNvPr>
        <xdr:cNvSpPr txBox="1"/>
      </xdr:nvSpPr>
      <xdr:spPr>
        <a:xfrm>
          <a:off x="152660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7456</xdr:rowOff>
    </xdr:from>
    <xdr:ext cx="405111" cy="259045"/>
    <xdr:sp macro="" textlink="">
      <xdr:nvSpPr>
        <xdr:cNvPr id="678" name="n_2mainValue【児童館】&#10;有形固定資産減価償却率">
          <a:extLst>
            <a:ext uri="{FF2B5EF4-FFF2-40B4-BE49-F238E27FC236}">
              <a16:creationId xmlns:a16="http://schemas.microsoft.com/office/drawing/2014/main" id="{79D8046E-3B39-4814-8007-35F26D192049}"/>
            </a:ext>
          </a:extLst>
        </xdr:cNvPr>
        <xdr:cNvSpPr txBox="1"/>
      </xdr:nvSpPr>
      <xdr:spPr>
        <a:xfrm>
          <a:off x="14389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25416</xdr:rowOff>
    </xdr:from>
    <xdr:ext cx="405111" cy="259045"/>
    <xdr:sp macro="" textlink="">
      <xdr:nvSpPr>
        <xdr:cNvPr id="679" name="n_3mainValue【児童館】&#10;有形固定資産減価償却率">
          <a:extLst>
            <a:ext uri="{FF2B5EF4-FFF2-40B4-BE49-F238E27FC236}">
              <a16:creationId xmlns:a16="http://schemas.microsoft.com/office/drawing/2014/main" id="{B06486CF-BF22-4035-AFA6-357CC1065F37}"/>
            </a:ext>
          </a:extLst>
        </xdr:cNvPr>
        <xdr:cNvSpPr txBox="1"/>
      </xdr:nvSpPr>
      <xdr:spPr>
        <a:xfrm>
          <a:off x="13500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5822</xdr:rowOff>
    </xdr:from>
    <xdr:ext cx="405111" cy="259045"/>
    <xdr:sp macro="" textlink="">
      <xdr:nvSpPr>
        <xdr:cNvPr id="680" name="n_4mainValue【児童館】&#10;有形固定資産減価償却率">
          <a:extLst>
            <a:ext uri="{FF2B5EF4-FFF2-40B4-BE49-F238E27FC236}">
              <a16:creationId xmlns:a16="http://schemas.microsoft.com/office/drawing/2014/main" id="{812107A7-A94C-4B4A-AFD6-DFE58488BD7B}"/>
            </a:ext>
          </a:extLst>
        </xdr:cNvPr>
        <xdr:cNvSpPr txBox="1"/>
      </xdr:nvSpPr>
      <xdr:spPr>
        <a:xfrm>
          <a:off x="12611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E5813352-7F0D-4A38-B6F6-B57CB1D7C38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E2914F73-0686-46EA-A9A9-97D4DCB0010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FD37109C-9AA7-436F-B662-5D120F35B10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59D3E313-7808-4607-8EA4-514ECD33784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66168FAA-37CC-42F2-BE4D-983E2FEF09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D263C0FA-FA4A-4240-84FF-676A80240BB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38C5CD28-D377-450E-877B-6B2A0C33465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1C40DC79-0F47-4B44-8EBF-E5D063D5F19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BB4CECFD-B78E-430C-9D76-A7AA4EA308E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6B5D0C0C-3F89-4C74-AE3C-548B406D8AF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F9DDFF9-5C29-4D46-835B-E9291FF4D41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38E7127-D9B3-48BF-9490-0C2CC77A6EE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FE43082C-CD65-462B-AA02-8ADBA8085C9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90D00244-60A2-4199-97E8-DE53B9B1CF4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3B6EFB41-1A05-4EBA-A28B-6F13EF78005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C99D7A98-400E-41D6-B060-A9C111B0DCB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F8195A84-7FBA-4D3C-8044-C2D5CD3FDEC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CB8ABDB7-B83E-4973-A980-5D61C19938E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49895D78-2D7C-4AE2-91CF-94AE0E2246A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59E265DD-C9EB-443F-8EF6-B504163F873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6DD2050D-067F-4E64-A795-BDA38B553C3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49530</xdr:rowOff>
    </xdr:from>
    <xdr:to>
      <xdr:col>116</xdr:col>
      <xdr:colOff>62864</xdr:colOff>
      <xdr:row>86</xdr:row>
      <xdr:rowOff>28956</xdr:rowOff>
    </xdr:to>
    <xdr:cxnSp macro="">
      <xdr:nvCxnSpPr>
        <xdr:cNvPr id="702" name="直線コネクタ 701">
          <a:extLst>
            <a:ext uri="{FF2B5EF4-FFF2-40B4-BE49-F238E27FC236}">
              <a16:creationId xmlns:a16="http://schemas.microsoft.com/office/drawing/2014/main" id="{22D4A508-E48B-4093-A2F3-E83F2B84D31D}"/>
            </a:ext>
          </a:extLst>
        </xdr:cNvPr>
        <xdr:cNvCxnSpPr/>
      </xdr:nvCxnSpPr>
      <xdr:spPr>
        <a:xfrm flipV="1">
          <a:off x="22160864" y="14279880"/>
          <a:ext cx="0" cy="49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03" name="【児童館】&#10;一人当たり面積最小値テキスト">
          <a:extLst>
            <a:ext uri="{FF2B5EF4-FFF2-40B4-BE49-F238E27FC236}">
              <a16:creationId xmlns:a16="http://schemas.microsoft.com/office/drawing/2014/main" id="{F3D9319E-C67C-4EF2-AC36-15D0F8C8DB28}"/>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04" name="直線コネクタ 703">
          <a:extLst>
            <a:ext uri="{FF2B5EF4-FFF2-40B4-BE49-F238E27FC236}">
              <a16:creationId xmlns:a16="http://schemas.microsoft.com/office/drawing/2014/main" id="{801BF284-DCB1-4746-9C92-822F7B643A6B}"/>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167657</xdr:rowOff>
    </xdr:from>
    <xdr:ext cx="469744" cy="259045"/>
    <xdr:sp macro="" textlink="">
      <xdr:nvSpPr>
        <xdr:cNvPr id="705" name="【児童館】&#10;一人当たり面積最大値テキスト">
          <a:extLst>
            <a:ext uri="{FF2B5EF4-FFF2-40B4-BE49-F238E27FC236}">
              <a16:creationId xmlns:a16="http://schemas.microsoft.com/office/drawing/2014/main" id="{2A055B42-A7E5-4AFA-BFDB-477BA32618AA}"/>
            </a:ext>
          </a:extLst>
        </xdr:cNvPr>
        <xdr:cNvSpPr txBox="1"/>
      </xdr:nvSpPr>
      <xdr:spPr>
        <a:xfrm>
          <a:off x="22199600" y="1405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49530</xdr:rowOff>
    </xdr:from>
    <xdr:to>
      <xdr:col>116</xdr:col>
      <xdr:colOff>152400</xdr:colOff>
      <xdr:row>83</xdr:row>
      <xdr:rowOff>49530</xdr:rowOff>
    </xdr:to>
    <xdr:cxnSp macro="">
      <xdr:nvCxnSpPr>
        <xdr:cNvPr id="706" name="直線コネクタ 705">
          <a:extLst>
            <a:ext uri="{FF2B5EF4-FFF2-40B4-BE49-F238E27FC236}">
              <a16:creationId xmlns:a16="http://schemas.microsoft.com/office/drawing/2014/main" id="{50D7669F-5381-4279-8784-E6902DFEC493}"/>
            </a:ext>
          </a:extLst>
        </xdr:cNvPr>
        <xdr:cNvCxnSpPr/>
      </xdr:nvCxnSpPr>
      <xdr:spPr>
        <a:xfrm>
          <a:off x="22072600" y="1427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18305</xdr:rowOff>
    </xdr:from>
    <xdr:ext cx="469744" cy="259045"/>
    <xdr:sp macro="" textlink="">
      <xdr:nvSpPr>
        <xdr:cNvPr id="707" name="【児童館】&#10;一人当たり面積平均値テキスト">
          <a:extLst>
            <a:ext uri="{FF2B5EF4-FFF2-40B4-BE49-F238E27FC236}">
              <a16:creationId xmlns:a16="http://schemas.microsoft.com/office/drawing/2014/main" id="{E16B34E2-7923-4361-8774-B7AFD0A0AAA6}"/>
            </a:ext>
          </a:extLst>
        </xdr:cNvPr>
        <xdr:cNvSpPr txBox="1"/>
      </xdr:nvSpPr>
      <xdr:spPr>
        <a:xfrm>
          <a:off x="22199600" y="1459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39878</xdr:rowOff>
    </xdr:from>
    <xdr:to>
      <xdr:col>116</xdr:col>
      <xdr:colOff>114300</xdr:colOff>
      <xdr:row>85</xdr:row>
      <xdr:rowOff>141478</xdr:rowOff>
    </xdr:to>
    <xdr:sp macro="" textlink="">
      <xdr:nvSpPr>
        <xdr:cNvPr id="708" name="フローチャート: 判断 707">
          <a:extLst>
            <a:ext uri="{FF2B5EF4-FFF2-40B4-BE49-F238E27FC236}">
              <a16:creationId xmlns:a16="http://schemas.microsoft.com/office/drawing/2014/main" id="{722EAFF9-FFE8-41A5-A103-98E9213432FA}"/>
            </a:ext>
          </a:extLst>
        </xdr:cNvPr>
        <xdr:cNvSpPr/>
      </xdr:nvSpPr>
      <xdr:spPr>
        <a:xfrm>
          <a:off x="221107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49022</xdr:rowOff>
    </xdr:from>
    <xdr:to>
      <xdr:col>112</xdr:col>
      <xdr:colOff>38100</xdr:colOff>
      <xdr:row>85</xdr:row>
      <xdr:rowOff>150622</xdr:rowOff>
    </xdr:to>
    <xdr:sp macro="" textlink="">
      <xdr:nvSpPr>
        <xdr:cNvPr id="709" name="フローチャート: 判断 708">
          <a:extLst>
            <a:ext uri="{FF2B5EF4-FFF2-40B4-BE49-F238E27FC236}">
              <a16:creationId xmlns:a16="http://schemas.microsoft.com/office/drawing/2014/main" id="{6AE6CDE5-C809-4104-AA28-115D8002E77B}"/>
            </a:ext>
          </a:extLst>
        </xdr:cNvPr>
        <xdr:cNvSpPr/>
      </xdr:nvSpPr>
      <xdr:spPr>
        <a:xfrm>
          <a:off x="21272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10" name="フローチャート: 判断 709">
          <a:extLst>
            <a:ext uri="{FF2B5EF4-FFF2-40B4-BE49-F238E27FC236}">
              <a16:creationId xmlns:a16="http://schemas.microsoft.com/office/drawing/2014/main" id="{19A2DA39-50AB-40FC-B038-D3F893C9F117}"/>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39878</xdr:rowOff>
    </xdr:from>
    <xdr:to>
      <xdr:col>102</xdr:col>
      <xdr:colOff>165100</xdr:colOff>
      <xdr:row>85</xdr:row>
      <xdr:rowOff>141478</xdr:rowOff>
    </xdr:to>
    <xdr:sp macro="" textlink="">
      <xdr:nvSpPr>
        <xdr:cNvPr id="711" name="フローチャート: 判断 710">
          <a:extLst>
            <a:ext uri="{FF2B5EF4-FFF2-40B4-BE49-F238E27FC236}">
              <a16:creationId xmlns:a16="http://schemas.microsoft.com/office/drawing/2014/main" id="{5F178C20-D0BE-4362-A62F-A33F616B78A4}"/>
            </a:ext>
          </a:extLst>
        </xdr:cNvPr>
        <xdr:cNvSpPr/>
      </xdr:nvSpPr>
      <xdr:spPr>
        <a:xfrm>
          <a:off x="19494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30735</xdr:rowOff>
    </xdr:from>
    <xdr:to>
      <xdr:col>98</xdr:col>
      <xdr:colOff>38100</xdr:colOff>
      <xdr:row>85</xdr:row>
      <xdr:rowOff>132335</xdr:rowOff>
    </xdr:to>
    <xdr:sp macro="" textlink="">
      <xdr:nvSpPr>
        <xdr:cNvPr id="712" name="フローチャート: 判断 711">
          <a:extLst>
            <a:ext uri="{FF2B5EF4-FFF2-40B4-BE49-F238E27FC236}">
              <a16:creationId xmlns:a16="http://schemas.microsoft.com/office/drawing/2014/main" id="{59539C32-7FB6-45AE-B582-B676EFA58715}"/>
            </a:ext>
          </a:extLst>
        </xdr:cNvPr>
        <xdr:cNvSpPr/>
      </xdr:nvSpPr>
      <xdr:spPr>
        <a:xfrm>
          <a:off x="18605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3F7C506D-12F8-4BB3-8D4D-5E580E0B97C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9730696B-D041-4C39-BE16-EFAA91B99BA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1B1148C9-7077-41FB-83A6-5F6DD85BA85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F290CFE2-A12D-4A03-8B38-D3DFEF3995A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8884E701-7FFF-4E4C-9B7F-9A6220494E0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718" name="楕円 717">
          <a:extLst>
            <a:ext uri="{FF2B5EF4-FFF2-40B4-BE49-F238E27FC236}">
              <a16:creationId xmlns:a16="http://schemas.microsoft.com/office/drawing/2014/main" id="{793C1D69-EBE3-482E-983D-61DC22041A68}"/>
            </a:ext>
          </a:extLst>
        </xdr:cNvPr>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123207</xdr:rowOff>
    </xdr:from>
    <xdr:ext cx="469744" cy="259045"/>
    <xdr:sp macro="" textlink="">
      <xdr:nvSpPr>
        <xdr:cNvPr id="719" name="【児童館】&#10;一人当たり面積該当値テキスト">
          <a:extLst>
            <a:ext uri="{FF2B5EF4-FFF2-40B4-BE49-F238E27FC236}">
              <a16:creationId xmlns:a16="http://schemas.microsoft.com/office/drawing/2014/main" id="{E25376B3-A7BC-43E2-B03B-4A262DEC2A34}"/>
            </a:ext>
          </a:extLst>
        </xdr:cNvPr>
        <xdr:cNvSpPr txBox="1"/>
      </xdr:nvSpPr>
      <xdr:spPr>
        <a:xfrm>
          <a:off x="22199600" y="1418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17018</xdr:rowOff>
    </xdr:from>
    <xdr:to>
      <xdr:col>112</xdr:col>
      <xdr:colOff>38100</xdr:colOff>
      <xdr:row>83</xdr:row>
      <xdr:rowOff>118618</xdr:rowOff>
    </xdr:to>
    <xdr:sp macro="" textlink="">
      <xdr:nvSpPr>
        <xdr:cNvPr id="720" name="楕円 719">
          <a:extLst>
            <a:ext uri="{FF2B5EF4-FFF2-40B4-BE49-F238E27FC236}">
              <a16:creationId xmlns:a16="http://schemas.microsoft.com/office/drawing/2014/main" id="{E0C67375-B113-4A9C-B193-76150B967531}"/>
            </a:ext>
          </a:extLst>
        </xdr:cNvPr>
        <xdr:cNvSpPr/>
      </xdr:nvSpPr>
      <xdr:spPr>
        <a:xfrm>
          <a:off x="21272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67818</xdr:rowOff>
    </xdr:to>
    <xdr:cxnSp macro="">
      <xdr:nvCxnSpPr>
        <xdr:cNvPr id="721" name="直線コネクタ 720">
          <a:extLst>
            <a:ext uri="{FF2B5EF4-FFF2-40B4-BE49-F238E27FC236}">
              <a16:creationId xmlns:a16="http://schemas.microsoft.com/office/drawing/2014/main" id="{85922134-D0BA-4688-B60D-B268339A03DC}"/>
            </a:ext>
          </a:extLst>
        </xdr:cNvPr>
        <xdr:cNvCxnSpPr/>
      </xdr:nvCxnSpPr>
      <xdr:spPr>
        <a:xfrm flipV="1">
          <a:off x="21323300" y="142798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76454</xdr:rowOff>
    </xdr:from>
    <xdr:to>
      <xdr:col>107</xdr:col>
      <xdr:colOff>101600</xdr:colOff>
      <xdr:row>78</xdr:row>
      <xdr:rowOff>6604</xdr:rowOff>
    </xdr:to>
    <xdr:sp macro="" textlink="">
      <xdr:nvSpPr>
        <xdr:cNvPr id="722" name="楕円 721">
          <a:extLst>
            <a:ext uri="{FF2B5EF4-FFF2-40B4-BE49-F238E27FC236}">
              <a16:creationId xmlns:a16="http://schemas.microsoft.com/office/drawing/2014/main" id="{E6991CDA-2E7C-445F-916C-2AEEAB4B081E}"/>
            </a:ext>
          </a:extLst>
        </xdr:cNvPr>
        <xdr:cNvSpPr/>
      </xdr:nvSpPr>
      <xdr:spPr>
        <a:xfrm>
          <a:off x="20383500" y="132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127254</xdr:rowOff>
    </xdr:from>
    <xdr:to>
      <xdr:col>111</xdr:col>
      <xdr:colOff>177800</xdr:colOff>
      <xdr:row>83</xdr:row>
      <xdr:rowOff>67818</xdr:rowOff>
    </xdr:to>
    <xdr:cxnSp macro="">
      <xdr:nvCxnSpPr>
        <xdr:cNvPr id="723" name="直線コネクタ 722">
          <a:extLst>
            <a:ext uri="{FF2B5EF4-FFF2-40B4-BE49-F238E27FC236}">
              <a16:creationId xmlns:a16="http://schemas.microsoft.com/office/drawing/2014/main" id="{E71F2F6D-233B-4218-8187-32152F37779E}"/>
            </a:ext>
          </a:extLst>
        </xdr:cNvPr>
        <xdr:cNvCxnSpPr/>
      </xdr:nvCxnSpPr>
      <xdr:spPr>
        <a:xfrm>
          <a:off x="20434300" y="13328904"/>
          <a:ext cx="889000" cy="96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65024</xdr:rowOff>
    </xdr:from>
    <xdr:to>
      <xdr:col>102</xdr:col>
      <xdr:colOff>165100</xdr:colOff>
      <xdr:row>80</xdr:row>
      <xdr:rowOff>166624</xdr:rowOff>
    </xdr:to>
    <xdr:sp macro="" textlink="">
      <xdr:nvSpPr>
        <xdr:cNvPr id="724" name="楕円 723">
          <a:extLst>
            <a:ext uri="{FF2B5EF4-FFF2-40B4-BE49-F238E27FC236}">
              <a16:creationId xmlns:a16="http://schemas.microsoft.com/office/drawing/2014/main" id="{B25A2707-2DC3-4E01-BBD6-4DF8C6410B39}"/>
            </a:ext>
          </a:extLst>
        </xdr:cNvPr>
        <xdr:cNvSpPr/>
      </xdr:nvSpPr>
      <xdr:spPr>
        <a:xfrm>
          <a:off x="19494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127254</xdr:rowOff>
    </xdr:from>
    <xdr:to>
      <xdr:col>107</xdr:col>
      <xdr:colOff>50800</xdr:colOff>
      <xdr:row>80</xdr:row>
      <xdr:rowOff>115824</xdr:rowOff>
    </xdr:to>
    <xdr:cxnSp macro="">
      <xdr:nvCxnSpPr>
        <xdr:cNvPr id="725" name="直線コネクタ 724">
          <a:extLst>
            <a:ext uri="{FF2B5EF4-FFF2-40B4-BE49-F238E27FC236}">
              <a16:creationId xmlns:a16="http://schemas.microsoft.com/office/drawing/2014/main" id="{F9524EE9-D0A4-4251-8E0B-B0BD565DE100}"/>
            </a:ext>
          </a:extLst>
        </xdr:cNvPr>
        <xdr:cNvCxnSpPr/>
      </xdr:nvCxnSpPr>
      <xdr:spPr>
        <a:xfrm flipV="1">
          <a:off x="19545300" y="13328904"/>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83313</xdr:rowOff>
    </xdr:from>
    <xdr:to>
      <xdr:col>98</xdr:col>
      <xdr:colOff>38100</xdr:colOff>
      <xdr:row>81</xdr:row>
      <xdr:rowOff>13463</xdr:rowOff>
    </xdr:to>
    <xdr:sp macro="" textlink="">
      <xdr:nvSpPr>
        <xdr:cNvPr id="726" name="楕円 725">
          <a:extLst>
            <a:ext uri="{FF2B5EF4-FFF2-40B4-BE49-F238E27FC236}">
              <a16:creationId xmlns:a16="http://schemas.microsoft.com/office/drawing/2014/main" id="{C128094F-92BD-4BE5-8231-869292D6564E}"/>
            </a:ext>
          </a:extLst>
        </xdr:cNvPr>
        <xdr:cNvSpPr/>
      </xdr:nvSpPr>
      <xdr:spPr>
        <a:xfrm>
          <a:off x="18605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115824</xdr:rowOff>
    </xdr:from>
    <xdr:to>
      <xdr:col>102</xdr:col>
      <xdr:colOff>114300</xdr:colOff>
      <xdr:row>80</xdr:row>
      <xdr:rowOff>134113</xdr:rowOff>
    </xdr:to>
    <xdr:cxnSp macro="">
      <xdr:nvCxnSpPr>
        <xdr:cNvPr id="727" name="直線コネクタ 726">
          <a:extLst>
            <a:ext uri="{FF2B5EF4-FFF2-40B4-BE49-F238E27FC236}">
              <a16:creationId xmlns:a16="http://schemas.microsoft.com/office/drawing/2014/main" id="{29560648-AF79-4C31-B498-464755B1C2DD}"/>
            </a:ext>
          </a:extLst>
        </xdr:cNvPr>
        <xdr:cNvCxnSpPr/>
      </xdr:nvCxnSpPr>
      <xdr:spPr>
        <a:xfrm flipV="1">
          <a:off x="18656300" y="138318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141749</xdr:rowOff>
    </xdr:from>
    <xdr:ext cx="469744" cy="259045"/>
    <xdr:sp macro="" textlink="">
      <xdr:nvSpPr>
        <xdr:cNvPr id="728" name="n_1aveValue【児童館】&#10;一人当たり面積">
          <a:extLst>
            <a:ext uri="{FF2B5EF4-FFF2-40B4-BE49-F238E27FC236}">
              <a16:creationId xmlns:a16="http://schemas.microsoft.com/office/drawing/2014/main" id="{CB516D49-1430-4CAD-B166-9C611EDEC676}"/>
            </a:ext>
          </a:extLst>
        </xdr:cNvPr>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29" name="n_2aveValue【児童館】&#10;一人当たり面積">
          <a:extLst>
            <a:ext uri="{FF2B5EF4-FFF2-40B4-BE49-F238E27FC236}">
              <a16:creationId xmlns:a16="http://schemas.microsoft.com/office/drawing/2014/main" id="{F8A53244-812D-4533-BD74-8FC33822AF86}"/>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132605</xdr:rowOff>
    </xdr:from>
    <xdr:ext cx="469744" cy="259045"/>
    <xdr:sp macro="" textlink="">
      <xdr:nvSpPr>
        <xdr:cNvPr id="730" name="n_3aveValue【児童館】&#10;一人当たり面積">
          <a:extLst>
            <a:ext uri="{FF2B5EF4-FFF2-40B4-BE49-F238E27FC236}">
              <a16:creationId xmlns:a16="http://schemas.microsoft.com/office/drawing/2014/main" id="{98540BA3-939E-4CA4-8A5C-280449E737B8}"/>
            </a:ext>
          </a:extLst>
        </xdr:cNvPr>
        <xdr:cNvSpPr txBox="1"/>
      </xdr:nvSpPr>
      <xdr:spPr>
        <a:xfrm>
          <a:off x="19310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123462</xdr:rowOff>
    </xdr:from>
    <xdr:ext cx="469744" cy="259045"/>
    <xdr:sp macro="" textlink="">
      <xdr:nvSpPr>
        <xdr:cNvPr id="731" name="n_4aveValue【児童館】&#10;一人当たり面積">
          <a:extLst>
            <a:ext uri="{FF2B5EF4-FFF2-40B4-BE49-F238E27FC236}">
              <a16:creationId xmlns:a16="http://schemas.microsoft.com/office/drawing/2014/main" id="{C6E5E611-5361-4EBA-832A-3E3C70219CF5}"/>
            </a:ext>
          </a:extLst>
        </xdr:cNvPr>
        <xdr:cNvSpPr txBox="1"/>
      </xdr:nvSpPr>
      <xdr:spPr>
        <a:xfrm>
          <a:off x="18421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135145</xdr:rowOff>
    </xdr:from>
    <xdr:ext cx="469744" cy="259045"/>
    <xdr:sp macro="" textlink="">
      <xdr:nvSpPr>
        <xdr:cNvPr id="732" name="n_1mainValue【児童館】&#10;一人当たり面積">
          <a:extLst>
            <a:ext uri="{FF2B5EF4-FFF2-40B4-BE49-F238E27FC236}">
              <a16:creationId xmlns:a16="http://schemas.microsoft.com/office/drawing/2014/main" id="{D4B228A7-C5A0-4921-99FF-04552E217BCF}"/>
            </a:ext>
          </a:extLst>
        </xdr:cNvPr>
        <xdr:cNvSpPr txBox="1"/>
      </xdr:nvSpPr>
      <xdr:spPr>
        <a:xfrm>
          <a:off x="210757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23131</xdr:rowOff>
    </xdr:from>
    <xdr:ext cx="469744" cy="259045"/>
    <xdr:sp macro="" textlink="">
      <xdr:nvSpPr>
        <xdr:cNvPr id="733" name="n_2mainValue【児童館】&#10;一人当たり面積">
          <a:extLst>
            <a:ext uri="{FF2B5EF4-FFF2-40B4-BE49-F238E27FC236}">
              <a16:creationId xmlns:a16="http://schemas.microsoft.com/office/drawing/2014/main" id="{911DC2E4-E949-4A4F-BAF3-A481017F6EF1}"/>
            </a:ext>
          </a:extLst>
        </xdr:cNvPr>
        <xdr:cNvSpPr txBox="1"/>
      </xdr:nvSpPr>
      <xdr:spPr>
        <a:xfrm>
          <a:off x="20199427" y="1305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11701</xdr:rowOff>
    </xdr:from>
    <xdr:ext cx="469744" cy="259045"/>
    <xdr:sp macro="" textlink="">
      <xdr:nvSpPr>
        <xdr:cNvPr id="734" name="n_3mainValue【児童館】&#10;一人当たり面積">
          <a:extLst>
            <a:ext uri="{FF2B5EF4-FFF2-40B4-BE49-F238E27FC236}">
              <a16:creationId xmlns:a16="http://schemas.microsoft.com/office/drawing/2014/main" id="{8D955E3F-DE68-429D-856B-22D0A96C602F}"/>
            </a:ext>
          </a:extLst>
        </xdr:cNvPr>
        <xdr:cNvSpPr txBox="1"/>
      </xdr:nvSpPr>
      <xdr:spPr>
        <a:xfrm>
          <a:off x="19310427"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29990</xdr:rowOff>
    </xdr:from>
    <xdr:ext cx="469744" cy="259045"/>
    <xdr:sp macro="" textlink="">
      <xdr:nvSpPr>
        <xdr:cNvPr id="735" name="n_4mainValue【児童館】&#10;一人当たり面積">
          <a:extLst>
            <a:ext uri="{FF2B5EF4-FFF2-40B4-BE49-F238E27FC236}">
              <a16:creationId xmlns:a16="http://schemas.microsoft.com/office/drawing/2014/main" id="{3CC2E1E3-A1E5-46CE-A12B-A194B9832AED}"/>
            </a:ext>
          </a:extLst>
        </xdr:cNvPr>
        <xdr:cNvSpPr txBox="1"/>
      </xdr:nvSpPr>
      <xdr:spPr>
        <a:xfrm>
          <a:off x="18421427" y="135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F8A64D2A-F44B-47D0-8AB9-4F5C9EC4A6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F35B20DE-F434-4461-8545-6628DC41FEC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EB11969E-7734-43DB-9FD9-AB4CA8188BB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99C9B6B3-CB8A-48BF-915D-0FA8ABF0A2B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677E1DC3-2156-43EA-B6D3-959A59E7663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BC244E53-9879-4DCA-8970-B3ADF92A24E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D1BD9274-7C53-454B-8C30-A4D9E5CDAA9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1F9451D0-43BA-43E0-9133-C3F59ED65A5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73434B1C-8CC7-4EE2-9101-75E1614E26C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6A4A5241-68E7-4C0D-A875-0B3CA86727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C69B7EF0-F6E0-4C29-AEEE-91808273533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8179909B-D192-47C0-9C43-FC7B9C682D1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17BC0F5A-2567-4B6B-87CE-83D00539673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72DE93FF-5DC3-4719-9F62-117F09D85AE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C2EA6DE3-BA10-4117-AF8E-E27C040E989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AE843FBC-33C6-4C5F-B118-ADBD38582DC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56A1E2C8-84E7-40A7-9B0A-8078EDDB252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FA4C0FFC-4CCD-4707-891B-F692E4DAEAC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3EA020A6-D625-4BC0-AA08-D7575EE2493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8281E7D5-39C1-447D-84B8-B61C37C96D5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EF91EFA5-B3B0-4C25-A798-FA7DB9ED0BA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D4C6663D-3904-4DD1-B228-09CCA0EB869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8D6BFC75-A2C1-4725-BF25-91192FEA91D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CA97EF57-BE11-4987-B615-D095F280039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7574146F-E2FC-4D0A-A453-4A9AD3923441}"/>
            </a:ext>
          </a:extLst>
        </xdr:cNvPr>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A529CE44-E2FD-45F8-B54D-801ACFB70BC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105C66E4-3FE4-4B40-9437-8A3576E2565C}"/>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a:extLst>
            <a:ext uri="{FF2B5EF4-FFF2-40B4-BE49-F238E27FC236}">
              <a16:creationId xmlns:a16="http://schemas.microsoft.com/office/drawing/2014/main" id="{023AB136-1C11-4F9D-9307-7E552D83A762}"/>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a:extLst>
            <a:ext uri="{FF2B5EF4-FFF2-40B4-BE49-F238E27FC236}">
              <a16:creationId xmlns:a16="http://schemas.microsoft.com/office/drawing/2014/main" id="{09277F21-1FFF-4FE1-BF9A-D3DE28D2E41D}"/>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65" name="【公民館】&#10;有形固定資産減価償却率平均値テキスト">
          <a:extLst>
            <a:ext uri="{FF2B5EF4-FFF2-40B4-BE49-F238E27FC236}">
              <a16:creationId xmlns:a16="http://schemas.microsoft.com/office/drawing/2014/main" id="{23513763-1FA2-48C9-8A8C-95207FEAED2B}"/>
            </a:ext>
          </a:extLst>
        </xdr:cNvPr>
        <xdr:cNvSpPr txBox="1"/>
      </xdr:nvSpPr>
      <xdr:spPr>
        <a:xfrm>
          <a:off x="16357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a:extLst>
            <a:ext uri="{FF2B5EF4-FFF2-40B4-BE49-F238E27FC236}">
              <a16:creationId xmlns:a16="http://schemas.microsoft.com/office/drawing/2014/main" id="{51518B7B-FEE7-4A2B-A1B2-495D6C311999}"/>
            </a:ext>
          </a:extLst>
        </xdr:cNvPr>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a:extLst>
            <a:ext uri="{FF2B5EF4-FFF2-40B4-BE49-F238E27FC236}">
              <a16:creationId xmlns:a16="http://schemas.microsoft.com/office/drawing/2014/main" id="{A1C75D23-B7B0-4D4A-B60B-AF3B9C8C7333}"/>
            </a:ext>
          </a:extLst>
        </xdr:cNvPr>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a:extLst>
            <a:ext uri="{FF2B5EF4-FFF2-40B4-BE49-F238E27FC236}">
              <a16:creationId xmlns:a16="http://schemas.microsoft.com/office/drawing/2014/main" id="{D3A307E8-328A-4448-AC61-E26B49C3CD6F}"/>
            </a:ext>
          </a:extLst>
        </xdr:cNvPr>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a:extLst>
            <a:ext uri="{FF2B5EF4-FFF2-40B4-BE49-F238E27FC236}">
              <a16:creationId xmlns:a16="http://schemas.microsoft.com/office/drawing/2014/main" id="{F5C6CE1B-DD70-4997-BEDD-EB6A1EA04E45}"/>
            </a:ext>
          </a:extLst>
        </xdr:cNvPr>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0" name="フローチャート: 判断 769">
          <a:extLst>
            <a:ext uri="{FF2B5EF4-FFF2-40B4-BE49-F238E27FC236}">
              <a16:creationId xmlns:a16="http://schemas.microsoft.com/office/drawing/2014/main" id="{1C4F0DE3-96CE-4AB0-A60E-B5C4709418BA}"/>
            </a:ext>
          </a:extLst>
        </xdr:cNvPr>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9D8DBE88-BE5C-476A-9CBA-A12C1F8B9EE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2E5F2804-CA78-4D82-892E-9EE787FA695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7A0F58A-1B25-4FC4-9134-6AD46CE12DF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DE73369D-1D72-4349-BDD6-2599B7C6F30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E9292C01-79CB-402F-BF91-84523DC70E1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80645</xdr:rowOff>
    </xdr:from>
    <xdr:to>
      <xdr:col>85</xdr:col>
      <xdr:colOff>177800</xdr:colOff>
      <xdr:row>103</xdr:row>
      <xdr:rowOff>10795</xdr:rowOff>
    </xdr:to>
    <xdr:sp macro="" textlink="">
      <xdr:nvSpPr>
        <xdr:cNvPr id="776" name="楕円 775">
          <a:extLst>
            <a:ext uri="{FF2B5EF4-FFF2-40B4-BE49-F238E27FC236}">
              <a16:creationId xmlns:a16="http://schemas.microsoft.com/office/drawing/2014/main" id="{7FFBC2BF-ABEF-443D-8588-1C6A06F9E98F}"/>
            </a:ext>
          </a:extLst>
        </xdr:cNvPr>
        <xdr:cNvSpPr/>
      </xdr:nvSpPr>
      <xdr:spPr>
        <a:xfrm>
          <a:off x="162687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103522</xdr:rowOff>
    </xdr:from>
    <xdr:ext cx="405111" cy="259045"/>
    <xdr:sp macro="" textlink="">
      <xdr:nvSpPr>
        <xdr:cNvPr id="777" name="【公民館】&#10;有形固定資産減価償却率該当値テキスト">
          <a:extLst>
            <a:ext uri="{FF2B5EF4-FFF2-40B4-BE49-F238E27FC236}">
              <a16:creationId xmlns:a16="http://schemas.microsoft.com/office/drawing/2014/main" id="{02180572-5FB1-4D18-B05E-D78E24FEFBA4}"/>
            </a:ext>
          </a:extLst>
        </xdr:cNvPr>
        <xdr:cNvSpPr txBox="1"/>
      </xdr:nvSpPr>
      <xdr:spPr>
        <a:xfrm>
          <a:off x="16357600"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36830</xdr:rowOff>
    </xdr:from>
    <xdr:to>
      <xdr:col>81</xdr:col>
      <xdr:colOff>101600</xdr:colOff>
      <xdr:row>102</xdr:row>
      <xdr:rowOff>138430</xdr:rowOff>
    </xdr:to>
    <xdr:sp macro="" textlink="">
      <xdr:nvSpPr>
        <xdr:cNvPr id="778" name="楕円 777">
          <a:extLst>
            <a:ext uri="{FF2B5EF4-FFF2-40B4-BE49-F238E27FC236}">
              <a16:creationId xmlns:a16="http://schemas.microsoft.com/office/drawing/2014/main" id="{7E8AAB02-EF4A-4159-A506-84AAF88BAF8D}"/>
            </a:ext>
          </a:extLst>
        </xdr:cNvPr>
        <xdr:cNvSpPr/>
      </xdr:nvSpPr>
      <xdr:spPr>
        <a:xfrm>
          <a:off x="15430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87630</xdr:rowOff>
    </xdr:from>
    <xdr:to>
      <xdr:col>85</xdr:col>
      <xdr:colOff>127000</xdr:colOff>
      <xdr:row>102</xdr:row>
      <xdr:rowOff>131445</xdr:rowOff>
    </xdr:to>
    <xdr:cxnSp macro="">
      <xdr:nvCxnSpPr>
        <xdr:cNvPr id="779" name="直線コネクタ 778">
          <a:extLst>
            <a:ext uri="{FF2B5EF4-FFF2-40B4-BE49-F238E27FC236}">
              <a16:creationId xmlns:a16="http://schemas.microsoft.com/office/drawing/2014/main" id="{303E9EFB-7B18-4393-AC22-C0187C8EA846}"/>
            </a:ext>
          </a:extLst>
        </xdr:cNvPr>
        <xdr:cNvCxnSpPr/>
      </xdr:nvCxnSpPr>
      <xdr:spPr>
        <a:xfrm>
          <a:off x="15481300" y="175755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6350</xdr:rowOff>
    </xdr:from>
    <xdr:to>
      <xdr:col>76</xdr:col>
      <xdr:colOff>165100</xdr:colOff>
      <xdr:row>102</xdr:row>
      <xdr:rowOff>107950</xdr:rowOff>
    </xdr:to>
    <xdr:sp macro="" textlink="">
      <xdr:nvSpPr>
        <xdr:cNvPr id="780" name="楕円 779">
          <a:extLst>
            <a:ext uri="{FF2B5EF4-FFF2-40B4-BE49-F238E27FC236}">
              <a16:creationId xmlns:a16="http://schemas.microsoft.com/office/drawing/2014/main" id="{4553FAF8-F05B-406C-9E4B-DC6360D8FA20}"/>
            </a:ext>
          </a:extLst>
        </xdr:cNvPr>
        <xdr:cNvSpPr/>
      </xdr:nvSpPr>
      <xdr:spPr>
        <a:xfrm>
          <a:off x="14541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57150</xdr:rowOff>
    </xdr:from>
    <xdr:to>
      <xdr:col>81</xdr:col>
      <xdr:colOff>50800</xdr:colOff>
      <xdr:row>102</xdr:row>
      <xdr:rowOff>87630</xdr:rowOff>
    </xdr:to>
    <xdr:cxnSp macro="">
      <xdr:nvCxnSpPr>
        <xdr:cNvPr id="781" name="直線コネクタ 780">
          <a:extLst>
            <a:ext uri="{FF2B5EF4-FFF2-40B4-BE49-F238E27FC236}">
              <a16:creationId xmlns:a16="http://schemas.microsoft.com/office/drawing/2014/main" id="{63B098CF-AC39-428D-911F-089720707B89}"/>
            </a:ext>
          </a:extLst>
        </xdr:cNvPr>
        <xdr:cNvCxnSpPr/>
      </xdr:nvCxnSpPr>
      <xdr:spPr>
        <a:xfrm>
          <a:off x="14592300" y="17545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103505</xdr:rowOff>
    </xdr:from>
    <xdr:to>
      <xdr:col>72</xdr:col>
      <xdr:colOff>38100</xdr:colOff>
      <xdr:row>103</xdr:row>
      <xdr:rowOff>33655</xdr:rowOff>
    </xdr:to>
    <xdr:sp macro="" textlink="">
      <xdr:nvSpPr>
        <xdr:cNvPr id="782" name="楕円 781">
          <a:extLst>
            <a:ext uri="{FF2B5EF4-FFF2-40B4-BE49-F238E27FC236}">
              <a16:creationId xmlns:a16="http://schemas.microsoft.com/office/drawing/2014/main" id="{6C4106E2-F435-40EE-A6E9-E2A88B2533B8}"/>
            </a:ext>
          </a:extLst>
        </xdr:cNvPr>
        <xdr:cNvSpPr/>
      </xdr:nvSpPr>
      <xdr:spPr>
        <a:xfrm>
          <a:off x="13652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57150</xdr:rowOff>
    </xdr:from>
    <xdr:to>
      <xdr:col>76</xdr:col>
      <xdr:colOff>114300</xdr:colOff>
      <xdr:row>102</xdr:row>
      <xdr:rowOff>154305</xdr:rowOff>
    </xdr:to>
    <xdr:cxnSp macro="">
      <xdr:nvCxnSpPr>
        <xdr:cNvPr id="783" name="直線コネクタ 782">
          <a:extLst>
            <a:ext uri="{FF2B5EF4-FFF2-40B4-BE49-F238E27FC236}">
              <a16:creationId xmlns:a16="http://schemas.microsoft.com/office/drawing/2014/main" id="{D5C25A2F-9A03-4294-8EFE-622465F668FB}"/>
            </a:ext>
          </a:extLst>
        </xdr:cNvPr>
        <xdr:cNvCxnSpPr/>
      </xdr:nvCxnSpPr>
      <xdr:spPr>
        <a:xfrm flipV="1">
          <a:off x="13703300" y="1754505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78739</xdr:rowOff>
    </xdr:from>
    <xdr:to>
      <xdr:col>67</xdr:col>
      <xdr:colOff>101600</xdr:colOff>
      <xdr:row>103</xdr:row>
      <xdr:rowOff>8889</xdr:rowOff>
    </xdr:to>
    <xdr:sp macro="" textlink="">
      <xdr:nvSpPr>
        <xdr:cNvPr id="784" name="楕円 783">
          <a:extLst>
            <a:ext uri="{FF2B5EF4-FFF2-40B4-BE49-F238E27FC236}">
              <a16:creationId xmlns:a16="http://schemas.microsoft.com/office/drawing/2014/main" id="{75FBDFF4-CDF9-4DC7-8C7E-9EC19F283007}"/>
            </a:ext>
          </a:extLst>
        </xdr:cNvPr>
        <xdr:cNvSpPr/>
      </xdr:nvSpPr>
      <xdr:spPr>
        <a:xfrm>
          <a:off x="12763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129539</xdr:rowOff>
    </xdr:from>
    <xdr:to>
      <xdr:col>71</xdr:col>
      <xdr:colOff>177800</xdr:colOff>
      <xdr:row>102</xdr:row>
      <xdr:rowOff>154305</xdr:rowOff>
    </xdr:to>
    <xdr:cxnSp macro="">
      <xdr:nvCxnSpPr>
        <xdr:cNvPr id="785" name="直線コネクタ 784">
          <a:extLst>
            <a:ext uri="{FF2B5EF4-FFF2-40B4-BE49-F238E27FC236}">
              <a16:creationId xmlns:a16="http://schemas.microsoft.com/office/drawing/2014/main" id="{6BDC325E-61A7-4798-BD57-B88733CA870D}"/>
            </a:ext>
          </a:extLst>
        </xdr:cNvPr>
        <xdr:cNvCxnSpPr/>
      </xdr:nvCxnSpPr>
      <xdr:spPr>
        <a:xfrm>
          <a:off x="12814300" y="176174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786" name="n_1aveValue【公民館】&#10;有形固定資産減価償却率">
          <a:extLst>
            <a:ext uri="{FF2B5EF4-FFF2-40B4-BE49-F238E27FC236}">
              <a16:creationId xmlns:a16="http://schemas.microsoft.com/office/drawing/2014/main" id="{C90705D2-805D-4EF3-8FBA-0D7880790C27}"/>
            </a:ext>
          </a:extLst>
        </xdr:cNvPr>
        <xdr:cNvSpPr txBox="1"/>
      </xdr:nvSpPr>
      <xdr:spPr>
        <a:xfrm>
          <a:off x="152660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787" name="n_2aveValue【公民館】&#10;有形固定資産減価償却率">
          <a:extLst>
            <a:ext uri="{FF2B5EF4-FFF2-40B4-BE49-F238E27FC236}">
              <a16:creationId xmlns:a16="http://schemas.microsoft.com/office/drawing/2014/main" id="{A062A8B7-A0EE-4F15-A841-E520DF09663A}"/>
            </a:ext>
          </a:extLst>
        </xdr:cNvPr>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788" name="n_3aveValue【公民館】&#10;有形固定資産減価償却率">
          <a:extLst>
            <a:ext uri="{FF2B5EF4-FFF2-40B4-BE49-F238E27FC236}">
              <a16:creationId xmlns:a16="http://schemas.microsoft.com/office/drawing/2014/main" id="{B5772106-10FE-433E-A10C-EE6E4211BCDA}"/>
            </a:ext>
          </a:extLst>
        </xdr:cNvPr>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789" name="n_4aveValue【公民館】&#10;有形固定資産減価償却率">
          <a:extLst>
            <a:ext uri="{FF2B5EF4-FFF2-40B4-BE49-F238E27FC236}">
              <a16:creationId xmlns:a16="http://schemas.microsoft.com/office/drawing/2014/main" id="{A0F94F29-0ED8-4A50-AF98-4178473E38F9}"/>
            </a:ext>
          </a:extLst>
        </xdr:cNvPr>
        <xdr:cNvSpPr txBox="1"/>
      </xdr:nvSpPr>
      <xdr:spPr>
        <a:xfrm>
          <a:off x="12611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154957</xdr:rowOff>
    </xdr:from>
    <xdr:ext cx="405111" cy="259045"/>
    <xdr:sp macro="" textlink="">
      <xdr:nvSpPr>
        <xdr:cNvPr id="790" name="n_1mainValue【公民館】&#10;有形固定資産減価償却率">
          <a:extLst>
            <a:ext uri="{FF2B5EF4-FFF2-40B4-BE49-F238E27FC236}">
              <a16:creationId xmlns:a16="http://schemas.microsoft.com/office/drawing/2014/main" id="{7F115012-AF5A-444C-A891-BA0BAB19D5E7}"/>
            </a:ext>
          </a:extLst>
        </xdr:cNvPr>
        <xdr:cNvSpPr txBox="1"/>
      </xdr:nvSpPr>
      <xdr:spPr>
        <a:xfrm>
          <a:off x="15266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124477</xdr:rowOff>
    </xdr:from>
    <xdr:ext cx="405111" cy="259045"/>
    <xdr:sp macro="" textlink="">
      <xdr:nvSpPr>
        <xdr:cNvPr id="791" name="n_2mainValue【公民館】&#10;有形固定資産減価償却率">
          <a:extLst>
            <a:ext uri="{FF2B5EF4-FFF2-40B4-BE49-F238E27FC236}">
              <a16:creationId xmlns:a16="http://schemas.microsoft.com/office/drawing/2014/main" id="{1AE34937-3FD9-44F8-8B45-0E57F09D70BB}"/>
            </a:ext>
          </a:extLst>
        </xdr:cNvPr>
        <xdr:cNvSpPr txBox="1"/>
      </xdr:nvSpPr>
      <xdr:spPr>
        <a:xfrm>
          <a:off x="143897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50182</xdr:rowOff>
    </xdr:from>
    <xdr:ext cx="405111" cy="259045"/>
    <xdr:sp macro="" textlink="">
      <xdr:nvSpPr>
        <xdr:cNvPr id="792" name="n_3mainValue【公民館】&#10;有形固定資産減価償却率">
          <a:extLst>
            <a:ext uri="{FF2B5EF4-FFF2-40B4-BE49-F238E27FC236}">
              <a16:creationId xmlns:a16="http://schemas.microsoft.com/office/drawing/2014/main" id="{A6903EA5-A3CB-4ACB-A4A6-F2DBAD1C4DB3}"/>
            </a:ext>
          </a:extLst>
        </xdr:cNvPr>
        <xdr:cNvSpPr txBox="1"/>
      </xdr:nvSpPr>
      <xdr:spPr>
        <a:xfrm>
          <a:off x="13500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25416</xdr:rowOff>
    </xdr:from>
    <xdr:ext cx="405111" cy="259045"/>
    <xdr:sp macro="" textlink="">
      <xdr:nvSpPr>
        <xdr:cNvPr id="793" name="n_4mainValue【公民館】&#10;有形固定資産減価償却率">
          <a:extLst>
            <a:ext uri="{FF2B5EF4-FFF2-40B4-BE49-F238E27FC236}">
              <a16:creationId xmlns:a16="http://schemas.microsoft.com/office/drawing/2014/main" id="{9BCBBE0E-EC63-460D-BB19-E29D8A562FE8}"/>
            </a:ext>
          </a:extLst>
        </xdr:cNvPr>
        <xdr:cNvSpPr txBox="1"/>
      </xdr:nvSpPr>
      <xdr:spPr>
        <a:xfrm>
          <a:off x="12611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AF6A688E-0BF4-4D4D-A43E-41DE9FF0232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BC8AC47C-25D7-4690-BDF3-236ECA98D1B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C888BDA8-DF9E-4381-B22A-815CB332FEB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87726C39-0F9F-4B04-875A-707B25E57C0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B06D6DAC-FC9F-4829-BC43-8700FB0BD19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DDDB5CB1-23AD-4F65-9155-40924F9CB3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8CBA60F4-5EAA-4447-9AED-2B0E27B8479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E1990C0A-A118-4DF7-B13C-BE0467893AC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D5AE549E-E234-455B-83F8-31DD9F83EA0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2EFA2598-B5C0-4F15-9FBC-F5D5E6B8ADB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76F87435-20E0-4F54-93F2-5C9FA47A25D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E3DD8621-4480-4AEF-B223-7FD8C324E91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97723FE1-BEA5-4EE3-8F23-A3B57AFB55A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903B6338-62FA-4C81-B024-2760A6EFC7A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DCCBF51A-FFA3-4C08-A31D-58C3555A911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D328544D-0CE7-46C7-BD43-AC958396796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1BAF6113-38F4-4A06-9DD2-4CED4CC868C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ACBC3727-AF0F-45C1-BE17-A396947C823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02B8D0B1-7F77-4B17-AD7D-23B9F72FE6D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817B3E73-D1D6-4F37-A1CD-51D44DE39A2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E3543394-CEA6-42F0-B538-42F0AA65AEE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1399079E-A4A6-4DB0-A3D1-B80AA9A5A67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5AB5DB90-41FB-4BF8-A237-0BF4E3CBDB5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a:extLst>
            <a:ext uri="{FF2B5EF4-FFF2-40B4-BE49-F238E27FC236}">
              <a16:creationId xmlns:a16="http://schemas.microsoft.com/office/drawing/2014/main" id="{7F01B6D3-F41A-400F-A9D7-EC66E032A7CD}"/>
            </a:ext>
          </a:extLst>
        </xdr:cNvPr>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a:extLst>
            <a:ext uri="{FF2B5EF4-FFF2-40B4-BE49-F238E27FC236}">
              <a16:creationId xmlns:a16="http://schemas.microsoft.com/office/drawing/2014/main" id="{C28B43B2-8CBE-4C7E-A708-25A2185360B2}"/>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a:extLst>
            <a:ext uri="{FF2B5EF4-FFF2-40B4-BE49-F238E27FC236}">
              <a16:creationId xmlns:a16="http://schemas.microsoft.com/office/drawing/2014/main" id="{8D39CE38-22C4-4164-B19F-290B4ED823FD}"/>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a:extLst>
            <a:ext uri="{FF2B5EF4-FFF2-40B4-BE49-F238E27FC236}">
              <a16:creationId xmlns:a16="http://schemas.microsoft.com/office/drawing/2014/main" id="{7CFAD858-58B0-4809-A975-0B6BB09338B5}"/>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a:extLst>
            <a:ext uri="{FF2B5EF4-FFF2-40B4-BE49-F238E27FC236}">
              <a16:creationId xmlns:a16="http://schemas.microsoft.com/office/drawing/2014/main" id="{44CB4901-E79F-499C-845E-674271386A5B}"/>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22" name="【公民館】&#10;一人当たり面積平均値テキスト">
          <a:extLst>
            <a:ext uri="{FF2B5EF4-FFF2-40B4-BE49-F238E27FC236}">
              <a16:creationId xmlns:a16="http://schemas.microsoft.com/office/drawing/2014/main" id="{4EB8D6B7-9140-40A2-A7A0-E8229954F753}"/>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a:extLst>
            <a:ext uri="{FF2B5EF4-FFF2-40B4-BE49-F238E27FC236}">
              <a16:creationId xmlns:a16="http://schemas.microsoft.com/office/drawing/2014/main" id="{5F9B9032-051F-4259-A4BB-689F707024C7}"/>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a:extLst>
            <a:ext uri="{FF2B5EF4-FFF2-40B4-BE49-F238E27FC236}">
              <a16:creationId xmlns:a16="http://schemas.microsoft.com/office/drawing/2014/main" id="{C7D6B684-F0AB-40F2-8A2A-3FF2AE2474D8}"/>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a:extLst>
            <a:ext uri="{FF2B5EF4-FFF2-40B4-BE49-F238E27FC236}">
              <a16:creationId xmlns:a16="http://schemas.microsoft.com/office/drawing/2014/main" id="{6D0F2A00-E149-4CAF-AEFC-25843840BD88}"/>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a:extLst>
            <a:ext uri="{FF2B5EF4-FFF2-40B4-BE49-F238E27FC236}">
              <a16:creationId xmlns:a16="http://schemas.microsoft.com/office/drawing/2014/main" id="{D11888F1-13FB-487D-826D-C276F5D9B34F}"/>
            </a:ext>
          </a:extLst>
        </xdr:cNvPr>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a:extLst>
            <a:ext uri="{FF2B5EF4-FFF2-40B4-BE49-F238E27FC236}">
              <a16:creationId xmlns:a16="http://schemas.microsoft.com/office/drawing/2014/main" id="{C9B416B0-199E-410D-A7C8-30DE140C3443}"/>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8A5B73D-AB4C-4EA1-9502-A10428240B1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6E95B452-410B-4581-898A-EAE256CCE46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FE21795B-4BE7-4C27-BCAD-98845FF613A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4A7A3156-DA71-466B-A420-62E029587E8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AAA29FF6-9B68-4F17-8B45-0E6AC030AF2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833" name="楕円 832">
          <a:extLst>
            <a:ext uri="{FF2B5EF4-FFF2-40B4-BE49-F238E27FC236}">
              <a16:creationId xmlns:a16="http://schemas.microsoft.com/office/drawing/2014/main" id="{688F40A1-9071-4A79-804C-1B4EC49FA6C3}"/>
            </a:ext>
          </a:extLst>
        </xdr:cNvPr>
        <xdr:cNvSpPr/>
      </xdr:nvSpPr>
      <xdr:spPr>
        <a:xfrm>
          <a:off x="22110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834" name="【公民館】&#10;一人当たり面積該当値テキスト">
          <a:extLst>
            <a:ext uri="{FF2B5EF4-FFF2-40B4-BE49-F238E27FC236}">
              <a16:creationId xmlns:a16="http://schemas.microsoft.com/office/drawing/2014/main" id="{E956B2E7-4FC5-48C1-A30F-973CCC7F12B5}"/>
            </a:ext>
          </a:extLst>
        </xdr:cNvPr>
        <xdr:cNvSpPr txBox="1"/>
      </xdr:nvSpPr>
      <xdr:spPr>
        <a:xfrm>
          <a:off x="22199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17780</xdr:rowOff>
    </xdr:from>
    <xdr:to>
      <xdr:col>112</xdr:col>
      <xdr:colOff>38100</xdr:colOff>
      <xdr:row>104</xdr:row>
      <xdr:rowOff>119380</xdr:rowOff>
    </xdr:to>
    <xdr:sp macro="" textlink="">
      <xdr:nvSpPr>
        <xdr:cNvPr id="835" name="楕円 834">
          <a:extLst>
            <a:ext uri="{FF2B5EF4-FFF2-40B4-BE49-F238E27FC236}">
              <a16:creationId xmlns:a16="http://schemas.microsoft.com/office/drawing/2014/main" id="{0CDE3102-F5A3-420B-B817-A5BE5457BEF9}"/>
            </a:ext>
          </a:extLst>
        </xdr:cNvPr>
        <xdr:cNvSpPr/>
      </xdr:nvSpPr>
      <xdr:spPr>
        <a:xfrm>
          <a:off x="2127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68580</xdr:rowOff>
    </xdr:to>
    <xdr:cxnSp macro="">
      <xdr:nvCxnSpPr>
        <xdr:cNvPr id="836" name="直線コネクタ 835">
          <a:extLst>
            <a:ext uri="{FF2B5EF4-FFF2-40B4-BE49-F238E27FC236}">
              <a16:creationId xmlns:a16="http://schemas.microsoft.com/office/drawing/2014/main" id="{18717AF5-210F-44CB-9DAB-E86081E2ED8E}"/>
            </a:ext>
          </a:extLst>
        </xdr:cNvPr>
        <xdr:cNvCxnSpPr/>
      </xdr:nvCxnSpPr>
      <xdr:spPr>
        <a:xfrm flipV="1">
          <a:off x="21323300" y="178841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59689</xdr:rowOff>
    </xdr:from>
    <xdr:to>
      <xdr:col>107</xdr:col>
      <xdr:colOff>101600</xdr:colOff>
      <xdr:row>103</xdr:row>
      <xdr:rowOff>161289</xdr:rowOff>
    </xdr:to>
    <xdr:sp macro="" textlink="">
      <xdr:nvSpPr>
        <xdr:cNvPr id="837" name="楕円 836">
          <a:extLst>
            <a:ext uri="{FF2B5EF4-FFF2-40B4-BE49-F238E27FC236}">
              <a16:creationId xmlns:a16="http://schemas.microsoft.com/office/drawing/2014/main" id="{943B1C77-E900-4081-865F-2352FA85F0F3}"/>
            </a:ext>
          </a:extLst>
        </xdr:cNvPr>
        <xdr:cNvSpPr/>
      </xdr:nvSpPr>
      <xdr:spPr>
        <a:xfrm>
          <a:off x="20383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110489</xdr:rowOff>
    </xdr:from>
    <xdr:to>
      <xdr:col>111</xdr:col>
      <xdr:colOff>177800</xdr:colOff>
      <xdr:row>104</xdr:row>
      <xdr:rowOff>68580</xdr:rowOff>
    </xdr:to>
    <xdr:cxnSp macro="">
      <xdr:nvCxnSpPr>
        <xdr:cNvPr id="838" name="直線コネクタ 837">
          <a:extLst>
            <a:ext uri="{FF2B5EF4-FFF2-40B4-BE49-F238E27FC236}">
              <a16:creationId xmlns:a16="http://schemas.microsoft.com/office/drawing/2014/main" id="{E9BC7533-BC21-4212-8C38-9D9150553DF9}"/>
            </a:ext>
          </a:extLst>
        </xdr:cNvPr>
        <xdr:cNvCxnSpPr/>
      </xdr:nvCxnSpPr>
      <xdr:spPr>
        <a:xfrm>
          <a:off x="20434300" y="177698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48261</xdr:rowOff>
    </xdr:from>
    <xdr:to>
      <xdr:col>102</xdr:col>
      <xdr:colOff>165100</xdr:colOff>
      <xdr:row>104</xdr:row>
      <xdr:rowOff>149861</xdr:rowOff>
    </xdr:to>
    <xdr:sp macro="" textlink="">
      <xdr:nvSpPr>
        <xdr:cNvPr id="839" name="楕円 838">
          <a:extLst>
            <a:ext uri="{FF2B5EF4-FFF2-40B4-BE49-F238E27FC236}">
              <a16:creationId xmlns:a16="http://schemas.microsoft.com/office/drawing/2014/main" id="{4FC5B096-7EBE-4924-83D4-697B81E4AE6D}"/>
            </a:ext>
          </a:extLst>
        </xdr:cNvPr>
        <xdr:cNvSpPr/>
      </xdr:nvSpPr>
      <xdr:spPr>
        <a:xfrm>
          <a:off x="19494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110489</xdr:rowOff>
    </xdr:from>
    <xdr:to>
      <xdr:col>107</xdr:col>
      <xdr:colOff>50800</xdr:colOff>
      <xdr:row>104</xdr:row>
      <xdr:rowOff>99061</xdr:rowOff>
    </xdr:to>
    <xdr:cxnSp macro="">
      <xdr:nvCxnSpPr>
        <xdr:cNvPr id="840" name="直線コネクタ 839">
          <a:extLst>
            <a:ext uri="{FF2B5EF4-FFF2-40B4-BE49-F238E27FC236}">
              <a16:creationId xmlns:a16="http://schemas.microsoft.com/office/drawing/2014/main" id="{6C90B879-B798-4471-97AD-56B399E50DF1}"/>
            </a:ext>
          </a:extLst>
        </xdr:cNvPr>
        <xdr:cNvCxnSpPr/>
      </xdr:nvCxnSpPr>
      <xdr:spPr>
        <a:xfrm flipV="1">
          <a:off x="19545300" y="177698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63500</xdr:rowOff>
    </xdr:from>
    <xdr:to>
      <xdr:col>98</xdr:col>
      <xdr:colOff>38100</xdr:colOff>
      <xdr:row>104</xdr:row>
      <xdr:rowOff>165100</xdr:rowOff>
    </xdr:to>
    <xdr:sp macro="" textlink="">
      <xdr:nvSpPr>
        <xdr:cNvPr id="841" name="楕円 840">
          <a:extLst>
            <a:ext uri="{FF2B5EF4-FFF2-40B4-BE49-F238E27FC236}">
              <a16:creationId xmlns:a16="http://schemas.microsoft.com/office/drawing/2014/main" id="{7FBE9E0B-1CCB-420E-84DA-E868FC470D14}"/>
            </a:ext>
          </a:extLst>
        </xdr:cNvPr>
        <xdr:cNvSpPr/>
      </xdr:nvSpPr>
      <xdr:spPr>
        <a:xfrm>
          <a:off x="18605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99061</xdr:rowOff>
    </xdr:from>
    <xdr:to>
      <xdr:col>102</xdr:col>
      <xdr:colOff>114300</xdr:colOff>
      <xdr:row>104</xdr:row>
      <xdr:rowOff>114300</xdr:rowOff>
    </xdr:to>
    <xdr:cxnSp macro="">
      <xdr:nvCxnSpPr>
        <xdr:cNvPr id="842" name="直線コネクタ 841">
          <a:extLst>
            <a:ext uri="{FF2B5EF4-FFF2-40B4-BE49-F238E27FC236}">
              <a16:creationId xmlns:a16="http://schemas.microsoft.com/office/drawing/2014/main" id="{5E77901C-616A-40C1-B7F6-30CC686D4CE0}"/>
            </a:ext>
          </a:extLst>
        </xdr:cNvPr>
        <xdr:cNvCxnSpPr/>
      </xdr:nvCxnSpPr>
      <xdr:spPr>
        <a:xfrm flipV="1">
          <a:off x="18656300" y="17929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843" name="n_1aveValue【公民館】&#10;一人当たり面積">
          <a:extLst>
            <a:ext uri="{FF2B5EF4-FFF2-40B4-BE49-F238E27FC236}">
              <a16:creationId xmlns:a16="http://schemas.microsoft.com/office/drawing/2014/main" id="{04766EE0-C958-4D7B-BDD6-57B1DF2DE1A8}"/>
            </a:ext>
          </a:extLst>
        </xdr:cNvPr>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4" name="n_2aveValue【公民館】&#10;一人当たり面積">
          <a:extLst>
            <a:ext uri="{FF2B5EF4-FFF2-40B4-BE49-F238E27FC236}">
              <a16:creationId xmlns:a16="http://schemas.microsoft.com/office/drawing/2014/main" id="{3E321CBA-2B84-4541-848A-D45D6242FE9C}"/>
            </a:ext>
          </a:extLst>
        </xdr:cNvPr>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845" name="n_3aveValue【公民館】&#10;一人当たり面積">
          <a:extLst>
            <a:ext uri="{FF2B5EF4-FFF2-40B4-BE49-F238E27FC236}">
              <a16:creationId xmlns:a16="http://schemas.microsoft.com/office/drawing/2014/main" id="{77194DF8-9E9D-4171-8418-11299565E272}"/>
            </a:ext>
          </a:extLst>
        </xdr:cNvPr>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46" name="n_4aveValue【公民館】&#10;一人当たり面積">
          <a:extLst>
            <a:ext uri="{FF2B5EF4-FFF2-40B4-BE49-F238E27FC236}">
              <a16:creationId xmlns:a16="http://schemas.microsoft.com/office/drawing/2014/main" id="{CA4CEFAB-F504-4EB5-9EBC-1ECDD4E714E0}"/>
            </a:ext>
          </a:extLst>
        </xdr:cNvPr>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135907</xdr:rowOff>
    </xdr:from>
    <xdr:ext cx="469744" cy="259045"/>
    <xdr:sp macro="" textlink="">
      <xdr:nvSpPr>
        <xdr:cNvPr id="847" name="n_1mainValue【公民館】&#10;一人当たり面積">
          <a:extLst>
            <a:ext uri="{FF2B5EF4-FFF2-40B4-BE49-F238E27FC236}">
              <a16:creationId xmlns:a16="http://schemas.microsoft.com/office/drawing/2014/main" id="{865A472D-C80F-4949-BE31-2B37D8F74552}"/>
            </a:ext>
          </a:extLst>
        </xdr:cNvPr>
        <xdr:cNvSpPr txBox="1"/>
      </xdr:nvSpPr>
      <xdr:spPr>
        <a:xfrm>
          <a:off x="21075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6366</xdr:rowOff>
    </xdr:from>
    <xdr:ext cx="469744" cy="259045"/>
    <xdr:sp macro="" textlink="">
      <xdr:nvSpPr>
        <xdr:cNvPr id="848" name="n_2mainValue【公民館】&#10;一人当たり面積">
          <a:extLst>
            <a:ext uri="{FF2B5EF4-FFF2-40B4-BE49-F238E27FC236}">
              <a16:creationId xmlns:a16="http://schemas.microsoft.com/office/drawing/2014/main" id="{BB4F1EEA-2214-41C5-857A-6AF9B86A9936}"/>
            </a:ext>
          </a:extLst>
        </xdr:cNvPr>
        <xdr:cNvSpPr txBox="1"/>
      </xdr:nvSpPr>
      <xdr:spPr>
        <a:xfrm>
          <a:off x="20199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166388</xdr:rowOff>
    </xdr:from>
    <xdr:ext cx="469744" cy="259045"/>
    <xdr:sp macro="" textlink="">
      <xdr:nvSpPr>
        <xdr:cNvPr id="849" name="n_3mainValue【公民館】&#10;一人当たり面積">
          <a:extLst>
            <a:ext uri="{FF2B5EF4-FFF2-40B4-BE49-F238E27FC236}">
              <a16:creationId xmlns:a16="http://schemas.microsoft.com/office/drawing/2014/main" id="{29D5C1BF-E329-483A-A6CF-D64B61D78548}"/>
            </a:ext>
          </a:extLst>
        </xdr:cNvPr>
        <xdr:cNvSpPr txBox="1"/>
      </xdr:nvSpPr>
      <xdr:spPr>
        <a:xfrm>
          <a:off x="19310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10177</xdr:rowOff>
    </xdr:from>
    <xdr:ext cx="469744" cy="259045"/>
    <xdr:sp macro="" textlink="">
      <xdr:nvSpPr>
        <xdr:cNvPr id="850" name="n_4mainValue【公民館】&#10;一人当たり面積">
          <a:extLst>
            <a:ext uri="{FF2B5EF4-FFF2-40B4-BE49-F238E27FC236}">
              <a16:creationId xmlns:a16="http://schemas.microsoft.com/office/drawing/2014/main" id="{6346F20F-8DED-4A58-8463-6A22BCB3DA6C}"/>
            </a:ext>
          </a:extLst>
        </xdr:cNvPr>
        <xdr:cNvSpPr txBox="1"/>
      </xdr:nvSpPr>
      <xdr:spPr>
        <a:xfrm>
          <a:off x="18421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FD5306DF-4406-4EC9-A64A-CEA7FBBA03D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68B2819A-27F9-4717-A7FB-4D106931F19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A27B8338-388D-4BBA-A944-7CC5039BA91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道路」、「橋りょう・トンネル」及び「認定こども園・幼稚園・保育所」にお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耐用年数を迎える道路、橋りょう・トンネル及び保育所が多いことが影響している。道路、橋りょう、トンネル及び保育所については、今後、公共施設等総合管理計画等に基づき、計画的な修繕や大規模改修を行うこととしており、施設の長寿命化と適正な維持管理を行っていくこととしている。</a:t>
          </a:r>
        </a:p>
        <a:p>
          <a:r>
            <a:rPr kumimoji="1" lang="ja-JP" altLang="en-US" sz="1300">
              <a:latin typeface="ＭＳ Ｐゴシック" panose="020B0600070205080204" pitchFamily="50" charset="-128"/>
              <a:ea typeface="ＭＳ Ｐゴシック" panose="020B0600070205080204" pitchFamily="50" charset="-128"/>
            </a:rPr>
            <a:t>   さらに、市営住宅の一人当たりの面積は増加したものの、類似団体平均を下回っている。また、認定こども園・幼稚園・保育所の一人当たりの面積についても、前年度に引き続き類似団体平均を下回っている。学校施設、児童館、公民館の一人当たり面積については、前年度に引き続き類似団体平均を上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945B897-D159-4EE7-8628-7D7F70A820D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7E9C0FB-F7F3-4BA7-B289-33990AD1715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5B00530-A931-47E6-8153-CC76D68BBF8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9CD1956-566E-4F08-BFDD-69FE270723C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241B020-06D1-4EE5-AE59-ECC3BCA5B3E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620BAF0-8A59-49B1-84F9-D0360764F0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023360E-1920-4309-9998-8DDA90104A4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03E20E5-A4B6-4BC9-9C53-F0E89E038E8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2948469-20B7-4E1C-89E7-9CCA399A34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1185BD3-F9D7-4AF3-B1A5-211D61C02B5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285,270
283,766
886.47
139,109,169
136,553,886
1,593,332
67,851,036
138,714,290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588CB9-5725-4ADD-9CA2-BD01474DEE6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564328C-107B-4353-B17D-3CEF91F627F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2F101CF-7D6F-4DFC-8C56-F51176D8100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D52820-60C2-4CAD-BB2C-8CAC044DCF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4D09C1-7AA6-4920-AABF-974CFAAAE4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FC46804-E862-4BC8-ADDB-338B9C8CD2A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B57D99D-0570-485B-810D-1E86160982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DF323EE-6E3F-4C6E-BC6F-EF91A17C2F2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F6AA5B2-19FB-4A2F-BACB-7A446BA14A3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7FE397B-D6A6-4B80-91C4-28722549BF8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7E7C68E-6043-4840-8E8D-05AF97F489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1A45510-601A-4558-8FF4-B62454437CC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1CEE664-765C-41B8-98FD-4A754A0433E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5FCD537-F9B4-4370-A6BB-593027486F0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3C5CC73-57E6-4C53-B766-0D83795B38A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33135C-787C-432A-8A29-91E59D4DBBA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3FAEB8B-E20F-46B6-B6EE-CD630600967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A96EF01-C80F-4C27-B404-93E461B7513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3C1B044-A6E7-42AC-888C-6B2BC3CBAFF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1B4D6A7-8440-4543-9EBF-BDF1C52BDC6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2EC0934-12C2-4D7E-8F12-0A9EC552C9C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4D49FBA-B60D-4907-AF5A-489C4AC6E21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A459379-1638-4C98-B254-AEE36993C7E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D7F6E11-36AB-454F-99CA-CA4C8B870B9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905F9A7-D8FC-4676-BF01-6446FDDA051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259037C-B2CC-456C-8C7C-8BC66980B8C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98E93A6-087F-488D-B99E-8A14557158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31F1783-8E23-4EA4-B5C0-5C86C53C9B2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A7DCF9F-1E59-43CA-BFB3-C06D9A3154E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58FD332-3250-48B1-B55C-97E996611B2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182BFEB-DA6E-442D-94ED-3638EAF8439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24A847E-C7D8-4D8D-8335-48E454CD870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C011C7B-1821-4165-935C-E81C2F4901B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2EC4307-8B8B-4CE5-87D9-18035399972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D6C1ABA-B3ED-44BF-85FB-794A6EFEAE6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FCA4404-842C-4380-B476-2FC418E5CDC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88BD666-57F2-4D77-B875-64BAAE77AC4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B99A904-2AF3-4CF3-B906-8A5AAEE5B2B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C8CEEE5-F9A6-4F2E-AAB4-7B0C67C15BB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8FDEE7D-3382-49BA-8DF4-C819D60C313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6662CC3-9CC2-4752-BC18-B93B28ACF60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487EECA-AB12-494E-95CF-109CBE6FD68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A028D0A-12B2-40AC-8116-AC7B6AABBF0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8AACB29-F787-4B12-A6E4-8BEDFFEB797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3B4B84E-C80E-43CA-BD6C-B7F30F700A7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8C53269-7FD0-4429-B105-B9371A937B8E}"/>
            </a:ext>
          </a:extLst>
        </xdr:cNvPr>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9EF31D9A-11A4-4CCE-A877-807A6EC50751}"/>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92E432F6-962D-4938-B881-0595115ED0C8}"/>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00C48CE4-5DAF-44D1-9A81-0E9A1EE157D3}"/>
            </a:ext>
          </a:extLst>
        </xdr:cNvPr>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83F5487F-99E2-4D86-AA5F-055E8D4C4894}"/>
            </a:ext>
          </a:extLst>
        </xdr:cNvPr>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a:extLst>
            <a:ext uri="{FF2B5EF4-FFF2-40B4-BE49-F238E27FC236}">
              <a16:creationId xmlns:a16="http://schemas.microsoft.com/office/drawing/2014/main" id="{7403A4E8-EF6F-4872-920F-02EE4AA5C180}"/>
            </a:ext>
          </a:extLst>
        </xdr:cNvPr>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F5143A03-DD33-4702-8DB4-F1E74FCBC243}"/>
            </a:ext>
          </a:extLst>
        </xdr:cNvPr>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DDF52344-152F-4DEA-900A-C0419F099BD0}"/>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D12B57F6-B7A2-45A0-AF40-8B9215FFC950}"/>
            </a:ext>
          </a:extLst>
        </xdr:cNvPr>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7C22B37E-5CAF-41F5-BFA3-00F2EB36710D}"/>
            </a:ext>
          </a:extLst>
        </xdr:cNvPr>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90248C88-4F08-4982-A0B9-E226A2A9FDB0}"/>
            </a:ext>
          </a:extLst>
        </xdr:cNvPr>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9115C66-D585-4129-A903-F81C9CE2079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05B8349-5FFF-49F4-BD02-314CC29ED31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BE59373-5BFF-44A2-A693-4234EF24CBA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E67D06E-C338-4368-A757-02E2DD3B41C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E36812D-1154-4C7E-8182-283F5FFDABB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73" name="楕円 72">
          <a:extLst>
            <a:ext uri="{FF2B5EF4-FFF2-40B4-BE49-F238E27FC236}">
              <a16:creationId xmlns:a16="http://schemas.microsoft.com/office/drawing/2014/main" id="{8FE38DD7-40A3-4B68-A147-AAFF92C57EC5}"/>
            </a:ext>
          </a:extLst>
        </xdr:cNvPr>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83837</xdr:rowOff>
    </xdr:from>
    <xdr:ext cx="405111" cy="259045"/>
    <xdr:sp macro="" textlink="">
      <xdr:nvSpPr>
        <xdr:cNvPr id="74" name="【図書館】&#10;有形固定資産減価償却率該当値テキスト">
          <a:extLst>
            <a:ext uri="{FF2B5EF4-FFF2-40B4-BE49-F238E27FC236}">
              <a16:creationId xmlns:a16="http://schemas.microsoft.com/office/drawing/2014/main" id="{2DFD5A3E-4ED1-4753-9496-0540CAE3B6B7}"/>
            </a:ext>
          </a:extLst>
        </xdr:cNvPr>
        <xdr:cNvSpPr txBox="1"/>
      </xdr:nvSpPr>
      <xdr:spPr>
        <a:xfrm>
          <a:off x="4673600"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67310</xdr:rowOff>
    </xdr:from>
    <xdr:to>
      <xdr:col>20</xdr:col>
      <xdr:colOff>38100</xdr:colOff>
      <xdr:row>36</xdr:row>
      <xdr:rowOff>168910</xdr:rowOff>
    </xdr:to>
    <xdr:sp macro="" textlink="">
      <xdr:nvSpPr>
        <xdr:cNvPr id="75" name="楕円 74">
          <a:extLst>
            <a:ext uri="{FF2B5EF4-FFF2-40B4-BE49-F238E27FC236}">
              <a16:creationId xmlns:a16="http://schemas.microsoft.com/office/drawing/2014/main" id="{FAB69A9C-160F-4607-8BA8-4B6597F46BED}"/>
            </a:ext>
          </a:extLst>
        </xdr:cNvPr>
        <xdr:cNvSpPr/>
      </xdr:nvSpPr>
      <xdr:spPr>
        <a:xfrm>
          <a:off x="3746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118110</xdr:rowOff>
    </xdr:from>
    <xdr:to>
      <xdr:col>24</xdr:col>
      <xdr:colOff>63500</xdr:colOff>
      <xdr:row>36</xdr:row>
      <xdr:rowOff>156210</xdr:rowOff>
    </xdr:to>
    <xdr:cxnSp macro="">
      <xdr:nvCxnSpPr>
        <xdr:cNvPr id="76" name="直線コネクタ 75">
          <a:extLst>
            <a:ext uri="{FF2B5EF4-FFF2-40B4-BE49-F238E27FC236}">
              <a16:creationId xmlns:a16="http://schemas.microsoft.com/office/drawing/2014/main" id="{AABD38E0-D30B-460C-B7A3-B5B351BE6796}"/>
            </a:ext>
          </a:extLst>
        </xdr:cNvPr>
        <xdr:cNvCxnSpPr/>
      </xdr:nvCxnSpPr>
      <xdr:spPr>
        <a:xfrm>
          <a:off x="3797300" y="62903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29210</xdr:rowOff>
    </xdr:from>
    <xdr:to>
      <xdr:col>15</xdr:col>
      <xdr:colOff>101600</xdr:colOff>
      <xdr:row>36</xdr:row>
      <xdr:rowOff>130810</xdr:rowOff>
    </xdr:to>
    <xdr:sp macro="" textlink="">
      <xdr:nvSpPr>
        <xdr:cNvPr id="77" name="楕円 76">
          <a:extLst>
            <a:ext uri="{FF2B5EF4-FFF2-40B4-BE49-F238E27FC236}">
              <a16:creationId xmlns:a16="http://schemas.microsoft.com/office/drawing/2014/main" id="{C9364DD9-A845-4B58-A901-CD24D140148B}"/>
            </a:ext>
          </a:extLst>
        </xdr:cNvPr>
        <xdr:cNvSpPr/>
      </xdr:nvSpPr>
      <xdr:spPr>
        <a:xfrm>
          <a:off x="2857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80010</xdr:rowOff>
    </xdr:from>
    <xdr:to>
      <xdr:col>19</xdr:col>
      <xdr:colOff>177800</xdr:colOff>
      <xdr:row>36</xdr:row>
      <xdr:rowOff>118110</xdr:rowOff>
    </xdr:to>
    <xdr:cxnSp macro="">
      <xdr:nvCxnSpPr>
        <xdr:cNvPr id="78" name="直線コネクタ 77">
          <a:extLst>
            <a:ext uri="{FF2B5EF4-FFF2-40B4-BE49-F238E27FC236}">
              <a16:creationId xmlns:a16="http://schemas.microsoft.com/office/drawing/2014/main" id="{E7ED557F-1974-4F44-A20C-F7DD5E0F1BFE}"/>
            </a:ext>
          </a:extLst>
        </xdr:cNvPr>
        <xdr:cNvCxnSpPr/>
      </xdr:nvCxnSpPr>
      <xdr:spPr>
        <a:xfrm>
          <a:off x="2908300" y="62522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162560</xdr:rowOff>
    </xdr:from>
    <xdr:to>
      <xdr:col>10</xdr:col>
      <xdr:colOff>165100</xdr:colOff>
      <xdr:row>36</xdr:row>
      <xdr:rowOff>92710</xdr:rowOff>
    </xdr:to>
    <xdr:sp macro="" textlink="">
      <xdr:nvSpPr>
        <xdr:cNvPr id="79" name="楕円 78">
          <a:extLst>
            <a:ext uri="{FF2B5EF4-FFF2-40B4-BE49-F238E27FC236}">
              <a16:creationId xmlns:a16="http://schemas.microsoft.com/office/drawing/2014/main" id="{D2B660F6-F492-47F5-BD2F-7E3AD627A724}"/>
            </a:ext>
          </a:extLst>
        </xdr:cNvPr>
        <xdr:cNvSpPr/>
      </xdr:nvSpPr>
      <xdr:spPr>
        <a:xfrm>
          <a:off x="1968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41910</xdr:rowOff>
    </xdr:from>
    <xdr:to>
      <xdr:col>15</xdr:col>
      <xdr:colOff>50800</xdr:colOff>
      <xdr:row>36</xdr:row>
      <xdr:rowOff>80010</xdr:rowOff>
    </xdr:to>
    <xdr:cxnSp macro="">
      <xdr:nvCxnSpPr>
        <xdr:cNvPr id="80" name="直線コネクタ 79">
          <a:extLst>
            <a:ext uri="{FF2B5EF4-FFF2-40B4-BE49-F238E27FC236}">
              <a16:creationId xmlns:a16="http://schemas.microsoft.com/office/drawing/2014/main" id="{B8901BE9-8CBB-4817-9044-921BA1990BA4}"/>
            </a:ext>
          </a:extLst>
        </xdr:cNvPr>
        <xdr:cNvCxnSpPr/>
      </xdr:nvCxnSpPr>
      <xdr:spPr>
        <a:xfrm>
          <a:off x="2019300" y="62141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122555</xdr:rowOff>
    </xdr:from>
    <xdr:to>
      <xdr:col>6</xdr:col>
      <xdr:colOff>38100</xdr:colOff>
      <xdr:row>36</xdr:row>
      <xdr:rowOff>52705</xdr:rowOff>
    </xdr:to>
    <xdr:sp macro="" textlink="">
      <xdr:nvSpPr>
        <xdr:cNvPr id="81" name="楕円 80">
          <a:extLst>
            <a:ext uri="{FF2B5EF4-FFF2-40B4-BE49-F238E27FC236}">
              <a16:creationId xmlns:a16="http://schemas.microsoft.com/office/drawing/2014/main" id="{3C84182B-AA66-4CA3-B581-89A64262323D}"/>
            </a:ext>
          </a:extLst>
        </xdr:cNvPr>
        <xdr:cNvSpPr/>
      </xdr:nvSpPr>
      <xdr:spPr>
        <a:xfrm>
          <a:off x="1079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1905</xdr:rowOff>
    </xdr:from>
    <xdr:to>
      <xdr:col>10</xdr:col>
      <xdr:colOff>114300</xdr:colOff>
      <xdr:row>36</xdr:row>
      <xdr:rowOff>41910</xdr:rowOff>
    </xdr:to>
    <xdr:cxnSp macro="">
      <xdr:nvCxnSpPr>
        <xdr:cNvPr id="82" name="直線コネクタ 81">
          <a:extLst>
            <a:ext uri="{FF2B5EF4-FFF2-40B4-BE49-F238E27FC236}">
              <a16:creationId xmlns:a16="http://schemas.microsoft.com/office/drawing/2014/main" id="{2A1F5C62-0A31-4FCD-9481-747643006D23}"/>
            </a:ext>
          </a:extLst>
        </xdr:cNvPr>
        <xdr:cNvCxnSpPr/>
      </xdr:nvCxnSpPr>
      <xdr:spPr>
        <a:xfrm>
          <a:off x="1130300" y="61741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6D97C0DC-2846-4A63-9950-79ECFA583ECA}"/>
            </a:ext>
          </a:extLst>
        </xdr:cNvPr>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a:extLst>
            <a:ext uri="{FF2B5EF4-FFF2-40B4-BE49-F238E27FC236}">
              <a16:creationId xmlns:a16="http://schemas.microsoft.com/office/drawing/2014/main" id="{D314ECA8-CB4F-4663-81EF-B65B9369E868}"/>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a:extLst>
            <a:ext uri="{FF2B5EF4-FFF2-40B4-BE49-F238E27FC236}">
              <a16:creationId xmlns:a16="http://schemas.microsoft.com/office/drawing/2014/main" id="{82391CE3-7F38-431A-BE6C-D58B9E911F1F}"/>
            </a:ext>
          </a:extLst>
        </xdr:cNvPr>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a:extLst>
            <a:ext uri="{FF2B5EF4-FFF2-40B4-BE49-F238E27FC236}">
              <a16:creationId xmlns:a16="http://schemas.microsoft.com/office/drawing/2014/main" id="{15F9BF93-47E5-4091-B499-840E2C3D398D}"/>
            </a:ext>
          </a:extLst>
        </xdr:cNvPr>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160037</xdr:rowOff>
    </xdr:from>
    <xdr:ext cx="405111" cy="259045"/>
    <xdr:sp macro="" textlink="">
      <xdr:nvSpPr>
        <xdr:cNvPr id="87" name="n_1mainValue【図書館】&#10;有形固定資産減価償却率">
          <a:extLst>
            <a:ext uri="{FF2B5EF4-FFF2-40B4-BE49-F238E27FC236}">
              <a16:creationId xmlns:a16="http://schemas.microsoft.com/office/drawing/2014/main" id="{705F2EFE-21C6-4BA4-9163-BA38C11A517E}"/>
            </a:ext>
          </a:extLst>
        </xdr:cNvPr>
        <xdr:cNvSpPr txBox="1"/>
      </xdr:nvSpPr>
      <xdr:spPr>
        <a:xfrm>
          <a:off x="3582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121937</xdr:rowOff>
    </xdr:from>
    <xdr:ext cx="405111" cy="259045"/>
    <xdr:sp macro="" textlink="">
      <xdr:nvSpPr>
        <xdr:cNvPr id="88" name="n_2mainValue【図書館】&#10;有形固定資産減価償却率">
          <a:extLst>
            <a:ext uri="{FF2B5EF4-FFF2-40B4-BE49-F238E27FC236}">
              <a16:creationId xmlns:a16="http://schemas.microsoft.com/office/drawing/2014/main" id="{9A5B4B89-2B5B-4EE8-9342-2BC3FEBBB9F5}"/>
            </a:ext>
          </a:extLst>
        </xdr:cNvPr>
        <xdr:cNvSpPr txBox="1"/>
      </xdr:nvSpPr>
      <xdr:spPr>
        <a:xfrm>
          <a:off x="2705744"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83837</xdr:rowOff>
    </xdr:from>
    <xdr:ext cx="405111" cy="259045"/>
    <xdr:sp macro="" textlink="">
      <xdr:nvSpPr>
        <xdr:cNvPr id="89" name="n_3mainValue【図書館】&#10;有形固定資産減価償却率">
          <a:extLst>
            <a:ext uri="{FF2B5EF4-FFF2-40B4-BE49-F238E27FC236}">
              <a16:creationId xmlns:a16="http://schemas.microsoft.com/office/drawing/2014/main" id="{74B002C9-EECE-4126-9048-0472B62397CA}"/>
            </a:ext>
          </a:extLst>
        </xdr:cNvPr>
        <xdr:cNvSpPr txBox="1"/>
      </xdr:nvSpPr>
      <xdr:spPr>
        <a:xfrm>
          <a:off x="1816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43832</xdr:rowOff>
    </xdr:from>
    <xdr:ext cx="405111" cy="259045"/>
    <xdr:sp macro="" textlink="">
      <xdr:nvSpPr>
        <xdr:cNvPr id="90" name="n_4mainValue【図書館】&#10;有形固定資産減価償却率">
          <a:extLst>
            <a:ext uri="{FF2B5EF4-FFF2-40B4-BE49-F238E27FC236}">
              <a16:creationId xmlns:a16="http://schemas.microsoft.com/office/drawing/2014/main" id="{8101281F-DBDE-4159-9BF7-E3CBC652A96F}"/>
            </a:ext>
          </a:extLst>
        </xdr:cNvPr>
        <xdr:cNvSpPr txBox="1"/>
      </xdr:nvSpPr>
      <xdr:spPr>
        <a:xfrm>
          <a:off x="927744" y="621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AC10D66-5580-48F2-B123-AAD7032C441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6EA42E9-4056-47BC-92EC-4806893F23D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941832A-7F0D-4AA5-898D-A0B7F1A0B2C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9474CEB-354F-4B79-903C-4FEE8887127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D7633F6-07C8-44D6-8F88-3CFFF05250D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D8EB412-8E43-43E7-A984-B9269A4F0B4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DD0215E-7D8B-4C80-90C3-6A0A37B56CA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C5DD1B7-3061-4746-8772-9E6A3771B47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29CCA076-F51D-4013-AAA5-4DF90A4C593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D3558F7-B59E-40EE-9A02-EFF379CB40B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2F4C7B28-2AB0-400A-B331-C57414C0F95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8258292D-2617-4423-939B-F9603956E1F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3374265C-3E41-4BBC-8752-87DA39A7AEF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92616AFA-36E1-407F-8F57-2C7C7AB05116}"/>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6411AB40-47F5-41DA-AA40-C85DC1232C3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3963D9EA-608D-47B3-B3E6-BDD30F31916B}"/>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1897677A-F816-4ED2-A232-298357A1C8D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2C30E81-CB84-4C23-A158-318192D3E81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B5D4032-1B80-4C54-A85D-3297AA4C0B3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69CCB1AC-2D5B-47E3-8055-7EB4409CD7A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53027C65-796D-4231-ACCC-BDB249F2048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37B6AAEE-95BA-416A-B396-27BCF333D9D6}"/>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9C26E07B-2C92-40F4-9B0E-3E76C0FE50D8}"/>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89831A21-2346-4976-9854-24692C601EAC}"/>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1F19D66B-C0FE-4557-8F20-7A86368B8EB9}"/>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B429F3F4-35E6-4F84-9489-AFA09F702AC8}"/>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A7D053A3-9DC5-494B-A98C-1C81CE0EE7A5}"/>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EAC310F6-D387-4D21-B0DC-B7DE8FEF0A59}"/>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D03A38C5-70B4-403D-8368-3277E0351222}"/>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D144CCF5-583A-4420-A268-A9E14E7F38D8}"/>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B4EA5103-F478-446A-A041-CE2406F190D6}"/>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a:extLst>
            <a:ext uri="{FF2B5EF4-FFF2-40B4-BE49-F238E27FC236}">
              <a16:creationId xmlns:a16="http://schemas.microsoft.com/office/drawing/2014/main" id="{05ECD968-1675-4D54-A9E3-52252E01FF16}"/>
            </a:ext>
          </a:extLst>
        </xdr:cNvPr>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68F4FF6-13FE-484C-BAF9-05E4B56EF96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72C5506-46DE-44C6-B814-3609FFE3E9A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1958026-1ABE-4738-B2C7-A4BA3402913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8686A3D-C4CC-4C59-A4E7-D2ADC1A230D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9452BC7-D4B6-471A-B965-7884FBDCF08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8" name="楕円 127">
          <a:extLst>
            <a:ext uri="{FF2B5EF4-FFF2-40B4-BE49-F238E27FC236}">
              <a16:creationId xmlns:a16="http://schemas.microsoft.com/office/drawing/2014/main" id="{168DD2FC-6FB5-491A-A58D-37F216F65F4D}"/>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29" name="【図書館】&#10;一人当たり面積該当値テキスト">
          <a:extLst>
            <a:ext uri="{FF2B5EF4-FFF2-40B4-BE49-F238E27FC236}">
              <a16:creationId xmlns:a16="http://schemas.microsoft.com/office/drawing/2014/main" id="{4053CF87-187D-4451-A0C4-94B2A57F487D}"/>
            </a:ext>
          </a:extLst>
        </xdr:cNvPr>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0" name="楕円 129">
          <a:extLst>
            <a:ext uri="{FF2B5EF4-FFF2-40B4-BE49-F238E27FC236}">
              <a16:creationId xmlns:a16="http://schemas.microsoft.com/office/drawing/2014/main" id="{5E40EC3A-9A22-441D-9775-9535CB0E2B3E}"/>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1" name="直線コネクタ 130">
          <a:extLst>
            <a:ext uri="{FF2B5EF4-FFF2-40B4-BE49-F238E27FC236}">
              <a16:creationId xmlns:a16="http://schemas.microsoft.com/office/drawing/2014/main" id="{518D81FF-A78A-4B5F-93D4-B701B79DC36C}"/>
            </a:ext>
          </a:extLst>
        </xdr:cNvPr>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2" name="楕円 131">
          <a:extLst>
            <a:ext uri="{FF2B5EF4-FFF2-40B4-BE49-F238E27FC236}">
              <a16:creationId xmlns:a16="http://schemas.microsoft.com/office/drawing/2014/main" id="{A50B2967-10A7-4A65-9318-E760A43F617C}"/>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3" name="直線コネクタ 132">
          <a:extLst>
            <a:ext uri="{FF2B5EF4-FFF2-40B4-BE49-F238E27FC236}">
              <a16:creationId xmlns:a16="http://schemas.microsoft.com/office/drawing/2014/main" id="{B472CF1D-E721-4048-B8E7-8C550A8B750F}"/>
            </a:ext>
          </a:extLst>
        </xdr:cNvPr>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4" name="楕円 133">
          <a:extLst>
            <a:ext uri="{FF2B5EF4-FFF2-40B4-BE49-F238E27FC236}">
              <a16:creationId xmlns:a16="http://schemas.microsoft.com/office/drawing/2014/main" id="{20E837C6-EEFB-4B07-8BBD-2C54C9E28A91}"/>
            </a:ext>
          </a:extLst>
        </xdr:cNvPr>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41910</xdr:rowOff>
    </xdr:to>
    <xdr:cxnSp macro="">
      <xdr:nvCxnSpPr>
        <xdr:cNvPr id="135" name="直線コネクタ 134">
          <a:extLst>
            <a:ext uri="{FF2B5EF4-FFF2-40B4-BE49-F238E27FC236}">
              <a16:creationId xmlns:a16="http://schemas.microsoft.com/office/drawing/2014/main" id="{28DFC5FB-C3B0-4933-9D72-30F4A9570DBD}"/>
            </a:ext>
          </a:extLst>
        </xdr:cNvPr>
        <xdr:cNvCxnSpPr/>
      </xdr:nvCxnSpPr>
      <xdr:spPr>
        <a:xfrm flipV="1">
          <a:off x="7861300" y="6705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36" name="楕円 135">
          <a:extLst>
            <a:ext uri="{FF2B5EF4-FFF2-40B4-BE49-F238E27FC236}">
              <a16:creationId xmlns:a16="http://schemas.microsoft.com/office/drawing/2014/main" id="{B521B3C4-AA87-4833-9066-A100D170C680}"/>
            </a:ext>
          </a:extLst>
        </xdr:cNvPr>
        <xdr:cNvSpPr/>
      </xdr:nvSpPr>
      <xdr:spPr>
        <a:xfrm>
          <a:off x="692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41910</xdr:rowOff>
    </xdr:from>
    <xdr:to>
      <xdr:col>41</xdr:col>
      <xdr:colOff>50800</xdr:colOff>
      <xdr:row>39</xdr:row>
      <xdr:rowOff>41910</xdr:rowOff>
    </xdr:to>
    <xdr:cxnSp macro="">
      <xdr:nvCxnSpPr>
        <xdr:cNvPr id="137" name="直線コネクタ 136">
          <a:extLst>
            <a:ext uri="{FF2B5EF4-FFF2-40B4-BE49-F238E27FC236}">
              <a16:creationId xmlns:a16="http://schemas.microsoft.com/office/drawing/2014/main" id="{8177C160-740E-41AD-B9FF-A78D93A42A90}"/>
            </a:ext>
          </a:extLst>
        </xdr:cNvPr>
        <xdr:cNvCxnSpPr/>
      </xdr:nvCxnSpPr>
      <xdr:spPr>
        <a:xfrm>
          <a:off x="6972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a:extLst>
            <a:ext uri="{FF2B5EF4-FFF2-40B4-BE49-F238E27FC236}">
              <a16:creationId xmlns:a16="http://schemas.microsoft.com/office/drawing/2014/main" id="{77A2141D-B0FF-4F4D-A665-ACC13B2E4188}"/>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12AB3F78-1352-4C7E-8019-3387869D5FAE}"/>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a:extLst>
            <a:ext uri="{FF2B5EF4-FFF2-40B4-BE49-F238E27FC236}">
              <a16:creationId xmlns:a16="http://schemas.microsoft.com/office/drawing/2014/main" id="{2ACE43D4-406E-4F63-9D82-8EDC8CD84EF4}"/>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a:extLst>
            <a:ext uri="{FF2B5EF4-FFF2-40B4-BE49-F238E27FC236}">
              <a16:creationId xmlns:a16="http://schemas.microsoft.com/office/drawing/2014/main" id="{22812791-3B72-49EC-BFAB-6BC669803AB9}"/>
            </a:ext>
          </a:extLst>
        </xdr:cNvPr>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2" name="n_1mainValue【図書館】&#10;一人当たり面積">
          <a:extLst>
            <a:ext uri="{FF2B5EF4-FFF2-40B4-BE49-F238E27FC236}">
              <a16:creationId xmlns:a16="http://schemas.microsoft.com/office/drawing/2014/main" id="{FBB2DF6D-82B9-4107-906C-8147EEB3E025}"/>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3" name="n_2mainValue【図書館】&#10;一人当たり面積">
          <a:extLst>
            <a:ext uri="{FF2B5EF4-FFF2-40B4-BE49-F238E27FC236}">
              <a16:creationId xmlns:a16="http://schemas.microsoft.com/office/drawing/2014/main" id="{BC254385-C224-476A-93EE-3BA101086F39}"/>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4" name="n_3mainValue【図書館】&#10;一人当たり面積">
          <a:extLst>
            <a:ext uri="{FF2B5EF4-FFF2-40B4-BE49-F238E27FC236}">
              <a16:creationId xmlns:a16="http://schemas.microsoft.com/office/drawing/2014/main" id="{3494682B-4CCF-4DEA-ABB4-4724D53981D4}"/>
            </a:ext>
          </a:extLst>
        </xdr:cNvPr>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5" name="n_4mainValue【図書館】&#10;一人当たり面積">
          <a:extLst>
            <a:ext uri="{FF2B5EF4-FFF2-40B4-BE49-F238E27FC236}">
              <a16:creationId xmlns:a16="http://schemas.microsoft.com/office/drawing/2014/main" id="{64E9D75A-90C2-4B5E-9CC4-DF3C430F9729}"/>
            </a:ext>
          </a:extLst>
        </xdr:cNvPr>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B4A76F0-E841-47A0-9029-031C2A400E9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443BDC45-378C-46ED-A8F7-BDD4C628BB2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B34CBD2B-667C-4FA4-8F5E-BE4A30C2857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27A9AE4-0A16-47B9-AB19-2134019130B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1806803C-61DD-486D-B490-7196AC2F42E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5F29D543-917F-42BA-BA2F-A392628BB87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C62FCD62-68B5-4427-9D21-97327DAEEF4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258A798-4815-41FF-857A-39495DE7A33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96ACA2A-8D9F-4728-B445-E10D19B5D45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2531A29-CC54-4F46-BE31-BFDE6F210F1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22AB207-428B-4396-8C24-E312D8B943C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A8ED7DC8-6710-4339-83B3-AAD8717C959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94920A9F-402E-4A06-AD34-9A542EF1DC7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6CB2F1BB-3C29-4D73-8883-BC0D2DD6A2D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1B5C6273-F2AE-4CAA-B45C-7BEB1ED63DC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F3D441BE-D799-470E-9166-C80E0D09F08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50334385-704E-4635-9E4C-5C8926D0AE9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3224A22D-FA2E-48F7-B77A-31768D9F1DC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A16DEE1C-6079-4E50-8870-D24572DB130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476F9CE0-5FCD-4BF7-8A42-9EF3F8FE25A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DC404854-36D2-4350-9F6F-B7CEBB77D68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111BD731-51CA-497D-B0B4-1E8AFBB40DB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2B08F415-1F02-41C2-ADF2-E621ED0F1B2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40385A17-47EC-405B-89E2-CA46B825AE2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CEBC728F-4D92-4F73-BFA8-8131E1807759}"/>
            </a:ext>
          </a:extLst>
        </xdr:cNvPr>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59420538-C854-40FF-B4CC-37C70E187FBF}"/>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77F51F7E-9507-4B38-ACF7-B425191564EB}"/>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9677CB9E-F5B5-4901-8B1A-4BBCF1371E02}"/>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FCBFE4DB-7E7C-4CD1-9FF1-892B257884B4}"/>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64CF3C61-C938-49ED-A896-6DBF1B521215}"/>
            </a:ext>
          </a:extLst>
        </xdr:cNvPr>
        <xdr:cNvSpPr txBox="1"/>
      </xdr:nvSpPr>
      <xdr:spPr>
        <a:xfrm>
          <a:off x="4673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B91FC002-41A2-4748-A98E-CF1A749595AE}"/>
            </a:ext>
          </a:extLst>
        </xdr:cNvPr>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99B7E76B-7D35-4370-AA56-C7110ECE530D}"/>
            </a:ext>
          </a:extLst>
        </xdr:cNvPr>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9CFE336B-6D02-4C0D-BF96-E901DD116AFA}"/>
            </a:ext>
          </a:extLst>
        </xdr:cNvPr>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a:extLst>
            <a:ext uri="{FF2B5EF4-FFF2-40B4-BE49-F238E27FC236}">
              <a16:creationId xmlns:a16="http://schemas.microsoft.com/office/drawing/2014/main" id="{F71061FF-C9D3-4313-861D-7D60A0FF1FC7}"/>
            </a:ext>
          </a:extLst>
        </xdr:cNvPr>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a:extLst>
            <a:ext uri="{FF2B5EF4-FFF2-40B4-BE49-F238E27FC236}">
              <a16:creationId xmlns:a16="http://schemas.microsoft.com/office/drawing/2014/main" id="{12799C18-BFB8-4808-81A5-57CCE1C56FA3}"/>
            </a:ext>
          </a:extLst>
        </xdr:cNvPr>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41F5DD4-14C8-4E6E-8832-74552CC53C5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0F763E1-704A-404F-8A46-68526E2C055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5C152A4-8A0E-41E3-93CC-1F0CBA68733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8C41265-EBE2-4B13-85AA-C4E67A268ED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E6EDC6A-CABB-4CC5-8AB2-D58F1632F74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156845</xdr:rowOff>
    </xdr:from>
    <xdr:to>
      <xdr:col>24</xdr:col>
      <xdr:colOff>114300</xdr:colOff>
      <xdr:row>58</xdr:row>
      <xdr:rowOff>86995</xdr:rowOff>
    </xdr:to>
    <xdr:sp macro="" textlink="">
      <xdr:nvSpPr>
        <xdr:cNvPr id="186" name="楕円 185">
          <a:extLst>
            <a:ext uri="{FF2B5EF4-FFF2-40B4-BE49-F238E27FC236}">
              <a16:creationId xmlns:a16="http://schemas.microsoft.com/office/drawing/2014/main" id="{EEE366C4-EDCB-44A7-A6CD-383C9AD10183}"/>
            </a:ext>
          </a:extLst>
        </xdr:cNvPr>
        <xdr:cNvSpPr/>
      </xdr:nvSpPr>
      <xdr:spPr>
        <a:xfrm>
          <a:off x="45847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8272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BE4B6FCF-D70D-4381-B680-EC5EB58E63DC}"/>
            </a:ext>
          </a:extLst>
        </xdr:cNvPr>
        <xdr:cNvSpPr txBox="1"/>
      </xdr:nvSpPr>
      <xdr:spPr>
        <a:xfrm>
          <a:off x="4673600"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107315</xdr:rowOff>
    </xdr:from>
    <xdr:to>
      <xdr:col>20</xdr:col>
      <xdr:colOff>38100</xdr:colOff>
      <xdr:row>58</xdr:row>
      <xdr:rowOff>37465</xdr:rowOff>
    </xdr:to>
    <xdr:sp macro="" textlink="">
      <xdr:nvSpPr>
        <xdr:cNvPr id="188" name="楕円 187">
          <a:extLst>
            <a:ext uri="{FF2B5EF4-FFF2-40B4-BE49-F238E27FC236}">
              <a16:creationId xmlns:a16="http://schemas.microsoft.com/office/drawing/2014/main" id="{868624D5-3CDB-4A6E-A227-275A36A20B5D}"/>
            </a:ext>
          </a:extLst>
        </xdr:cNvPr>
        <xdr:cNvSpPr/>
      </xdr:nvSpPr>
      <xdr:spPr>
        <a:xfrm>
          <a:off x="3746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158115</xdr:rowOff>
    </xdr:from>
    <xdr:to>
      <xdr:col>24</xdr:col>
      <xdr:colOff>63500</xdr:colOff>
      <xdr:row>58</xdr:row>
      <xdr:rowOff>36195</xdr:rowOff>
    </xdr:to>
    <xdr:cxnSp macro="">
      <xdr:nvCxnSpPr>
        <xdr:cNvPr id="189" name="直線コネクタ 188">
          <a:extLst>
            <a:ext uri="{FF2B5EF4-FFF2-40B4-BE49-F238E27FC236}">
              <a16:creationId xmlns:a16="http://schemas.microsoft.com/office/drawing/2014/main" id="{4C7D10C9-7981-4E9C-A959-913D7824D582}"/>
            </a:ext>
          </a:extLst>
        </xdr:cNvPr>
        <xdr:cNvCxnSpPr/>
      </xdr:nvCxnSpPr>
      <xdr:spPr>
        <a:xfrm>
          <a:off x="3797300" y="993076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120650</xdr:rowOff>
    </xdr:from>
    <xdr:to>
      <xdr:col>15</xdr:col>
      <xdr:colOff>101600</xdr:colOff>
      <xdr:row>58</xdr:row>
      <xdr:rowOff>50800</xdr:rowOff>
    </xdr:to>
    <xdr:sp macro="" textlink="">
      <xdr:nvSpPr>
        <xdr:cNvPr id="190" name="楕円 189">
          <a:extLst>
            <a:ext uri="{FF2B5EF4-FFF2-40B4-BE49-F238E27FC236}">
              <a16:creationId xmlns:a16="http://schemas.microsoft.com/office/drawing/2014/main" id="{F79F5BBC-5F55-4BCB-B8FC-605B3719C0FD}"/>
            </a:ext>
          </a:extLst>
        </xdr:cNvPr>
        <xdr:cNvSpPr/>
      </xdr:nvSpPr>
      <xdr:spPr>
        <a:xfrm>
          <a:off x="2857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158115</xdr:rowOff>
    </xdr:from>
    <xdr:to>
      <xdr:col>19</xdr:col>
      <xdr:colOff>177800</xdr:colOff>
      <xdr:row>58</xdr:row>
      <xdr:rowOff>0</xdr:rowOff>
    </xdr:to>
    <xdr:cxnSp macro="">
      <xdr:nvCxnSpPr>
        <xdr:cNvPr id="191" name="直線コネクタ 190">
          <a:extLst>
            <a:ext uri="{FF2B5EF4-FFF2-40B4-BE49-F238E27FC236}">
              <a16:creationId xmlns:a16="http://schemas.microsoft.com/office/drawing/2014/main" id="{0A75417A-F2DB-4A6F-A8C8-4CCB7410B492}"/>
            </a:ext>
          </a:extLst>
        </xdr:cNvPr>
        <xdr:cNvCxnSpPr/>
      </xdr:nvCxnSpPr>
      <xdr:spPr>
        <a:xfrm flipV="1">
          <a:off x="2908300" y="99307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73025</xdr:rowOff>
    </xdr:from>
    <xdr:to>
      <xdr:col>10</xdr:col>
      <xdr:colOff>165100</xdr:colOff>
      <xdr:row>58</xdr:row>
      <xdr:rowOff>3175</xdr:rowOff>
    </xdr:to>
    <xdr:sp macro="" textlink="">
      <xdr:nvSpPr>
        <xdr:cNvPr id="192" name="楕円 191">
          <a:extLst>
            <a:ext uri="{FF2B5EF4-FFF2-40B4-BE49-F238E27FC236}">
              <a16:creationId xmlns:a16="http://schemas.microsoft.com/office/drawing/2014/main" id="{8EC93FB8-70B3-44DB-BF79-8770DAE68611}"/>
            </a:ext>
          </a:extLst>
        </xdr:cNvPr>
        <xdr:cNvSpPr/>
      </xdr:nvSpPr>
      <xdr:spPr>
        <a:xfrm>
          <a:off x="1968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123825</xdr:rowOff>
    </xdr:from>
    <xdr:to>
      <xdr:col>15</xdr:col>
      <xdr:colOff>50800</xdr:colOff>
      <xdr:row>58</xdr:row>
      <xdr:rowOff>0</xdr:rowOff>
    </xdr:to>
    <xdr:cxnSp macro="">
      <xdr:nvCxnSpPr>
        <xdr:cNvPr id="193" name="直線コネクタ 192">
          <a:extLst>
            <a:ext uri="{FF2B5EF4-FFF2-40B4-BE49-F238E27FC236}">
              <a16:creationId xmlns:a16="http://schemas.microsoft.com/office/drawing/2014/main" id="{EC2F13D8-CB0C-464E-AFC0-01FA7FF3D41A}"/>
            </a:ext>
          </a:extLst>
        </xdr:cNvPr>
        <xdr:cNvCxnSpPr/>
      </xdr:nvCxnSpPr>
      <xdr:spPr>
        <a:xfrm>
          <a:off x="2019300" y="98964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48260</xdr:rowOff>
    </xdr:from>
    <xdr:to>
      <xdr:col>6</xdr:col>
      <xdr:colOff>38100</xdr:colOff>
      <xdr:row>57</xdr:row>
      <xdr:rowOff>149860</xdr:rowOff>
    </xdr:to>
    <xdr:sp macro="" textlink="">
      <xdr:nvSpPr>
        <xdr:cNvPr id="194" name="楕円 193">
          <a:extLst>
            <a:ext uri="{FF2B5EF4-FFF2-40B4-BE49-F238E27FC236}">
              <a16:creationId xmlns:a16="http://schemas.microsoft.com/office/drawing/2014/main" id="{CE35690A-88B8-4171-81CA-F6AB56E5935A}"/>
            </a:ext>
          </a:extLst>
        </xdr:cNvPr>
        <xdr:cNvSpPr/>
      </xdr:nvSpPr>
      <xdr:spPr>
        <a:xfrm>
          <a:off x="1079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99060</xdr:rowOff>
    </xdr:from>
    <xdr:to>
      <xdr:col>10</xdr:col>
      <xdr:colOff>114300</xdr:colOff>
      <xdr:row>57</xdr:row>
      <xdr:rowOff>123825</xdr:rowOff>
    </xdr:to>
    <xdr:cxnSp macro="">
      <xdr:nvCxnSpPr>
        <xdr:cNvPr id="195" name="直線コネクタ 194">
          <a:extLst>
            <a:ext uri="{FF2B5EF4-FFF2-40B4-BE49-F238E27FC236}">
              <a16:creationId xmlns:a16="http://schemas.microsoft.com/office/drawing/2014/main" id="{E30965AF-999D-4022-9722-7DB559F096C8}"/>
            </a:ext>
          </a:extLst>
        </xdr:cNvPr>
        <xdr:cNvCxnSpPr/>
      </xdr:nvCxnSpPr>
      <xdr:spPr>
        <a:xfrm>
          <a:off x="1130300" y="98717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a:extLst>
            <a:ext uri="{FF2B5EF4-FFF2-40B4-BE49-F238E27FC236}">
              <a16:creationId xmlns:a16="http://schemas.microsoft.com/office/drawing/2014/main" id="{35BBCDE6-6351-4256-ADF4-056BCB9199AA}"/>
            </a:ext>
          </a:extLst>
        </xdr:cNvPr>
        <xdr:cNvSpPr txBox="1"/>
      </xdr:nvSpPr>
      <xdr:spPr>
        <a:xfrm>
          <a:off x="3582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a:extLst>
            <a:ext uri="{FF2B5EF4-FFF2-40B4-BE49-F238E27FC236}">
              <a16:creationId xmlns:a16="http://schemas.microsoft.com/office/drawing/2014/main" id="{51F40395-06DD-42E3-AA2A-0BDCE35AAA1B}"/>
            </a:ext>
          </a:extLst>
        </xdr:cNvPr>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8" name="n_3aveValue【体育館・プール】&#10;有形固定資産減価償却率">
          <a:extLst>
            <a:ext uri="{FF2B5EF4-FFF2-40B4-BE49-F238E27FC236}">
              <a16:creationId xmlns:a16="http://schemas.microsoft.com/office/drawing/2014/main" id="{445F71A6-7FBB-4458-AAEF-0407FF556436}"/>
            </a:ext>
          </a:extLst>
        </xdr:cNvPr>
        <xdr:cNvSpPr txBox="1"/>
      </xdr:nvSpPr>
      <xdr:spPr>
        <a:xfrm>
          <a:off x="1816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22877</xdr:rowOff>
    </xdr:from>
    <xdr:ext cx="405111" cy="259045"/>
    <xdr:sp macro="" textlink="">
      <xdr:nvSpPr>
        <xdr:cNvPr id="199" name="n_4aveValue【体育館・プール】&#10;有形固定資産減価償却率">
          <a:extLst>
            <a:ext uri="{FF2B5EF4-FFF2-40B4-BE49-F238E27FC236}">
              <a16:creationId xmlns:a16="http://schemas.microsoft.com/office/drawing/2014/main" id="{7D962D3E-44C1-4201-B48B-537DCFF68173}"/>
            </a:ext>
          </a:extLst>
        </xdr:cNvPr>
        <xdr:cNvSpPr txBox="1"/>
      </xdr:nvSpPr>
      <xdr:spPr>
        <a:xfrm>
          <a:off x="927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53992</xdr:rowOff>
    </xdr:from>
    <xdr:ext cx="405111" cy="259045"/>
    <xdr:sp macro="" textlink="">
      <xdr:nvSpPr>
        <xdr:cNvPr id="200" name="n_1mainValue【体育館・プール】&#10;有形固定資産減価償却率">
          <a:extLst>
            <a:ext uri="{FF2B5EF4-FFF2-40B4-BE49-F238E27FC236}">
              <a16:creationId xmlns:a16="http://schemas.microsoft.com/office/drawing/2014/main" id="{AA597A90-DC8B-40B1-8BE4-9D47712BE559}"/>
            </a:ext>
          </a:extLst>
        </xdr:cNvPr>
        <xdr:cNvSpPr txBox="1"/>
      </xdr:nvSpPr>
      <xdr:spPr>
        <a:xfrm>
          <a:off x="35820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67327</xdr:rowOff>
    </xdr:from>
    <xdr:ext cx="405111" cy="259045"/>
    <xdr:sp macro="" textlink="">
      <xdr:nvSpPr>
        <xdr:cNvPr id="201" name="n_2mainValue【体育館・プール】&#10;有形固定資産減価償却率">
          <a:extLst>
            <a:ext uri="{FF2B5EF4-FFF2-40B4-BE49-F238E27FC236}">
              <a16:creationId xmlns:a16="http://schemas.microsoft.com/office/drawing/2014/main" id="{EC2EB097-B9BF-4B73-ACD8-F4683CBDF09E}"/>
            </a:ext>
          </a:extLst>
        </xdr:cNvPr>
        <xdr:cNvSpPr txBox="1"/>
      </xdr:nvSpPr>
      <xdr:spPr>
        <a:xfrm>
          <a:off x="2705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19702</xdr:rowOff>
    </xdr:from>
    <xdr:ext cx="405111" cy="259045"/>
    <xdr:sp macro="" textlink="">
      <xdr:nvSpPr>
        <xdr:cNvPr id="202" name="n_3mainValue【体育館・プール】&#10;有形固定資産減価償却率">
          <a:extLst>
            <a:ext uri="{FF2B5EF4-FFF2-40B4-BE49-F238E27FC236}">
              <a16:creationId xmlns:a16="http://schemas.microsoft.com/office/drawing/2014/main" id="{F9B16539-DCC1-4DD7-9392-AFF42E88FB1F}"/>
            </a:ext>
          </a:extLst>
        </xdr:cNvPr>
        <xdr:cNvSpPr txBox="1"/>
      </xdr:nvSpPr>
      <xdr:spPr>
        <a:xfrm>
          <a:off x="1816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166387</xdr:rowOff>
    </xdr:from>
    <xdr:ext cx="405111" cy="259045"/>
    <xdr:sp macro="" textlink="">
      <xdr:nvSpPr>
        <xdr:cNvPr id="203" name="n_4mainValue【体育館・プール】&#10;有形固定資産減価償却率">
          <a:extLst>
            <a:ext uri="{FF2B5EF4-FFF2-40B4-BE49-F238E27FC236}">
              <a16:creationId xmlns:a16="http://schemas.microsoft.com/office/drawing/2014/main" id="{2705498D-B9A9-4CEB-B8F5-65DD0D323C49}"/>
            </a:ext>
          </a:extLst>
        </xdr:cNvPr>
        <xdr:cNvSpPr txBox="1"/>
      </xdr:nvSpPr>
      <xdr:spPr>
        <a:xfrm>
          <a:off x="927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F959571B-B4BD-402B-918A-495824E3D33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8C77FEFE-BC2C-46EF-99CE-412C6FF454C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A4F55CF7-1DDF-4001-8339-5048F3E2D73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8D17E4D8-B8D9-43D7-8CCF-22A6191249C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596FD06-53FB-45DB-8B6C-462A6085ADA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948E20FD-E923-4123-8161-CF6CAE254EF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55C4A149-E030-41B7-B1E4-624389174F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C1A0CA0F-C7AF-4934-A4CA-0718F48BA3C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D0654FEE-E8FC-4B3B-8C11-36024E4148C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F3E3B303-1DEB-44D9-AD01-ECFBFEFA079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56FE85D5-D1EE-43E8-993D-195C0A07822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CC9B77C5-A70F-450C-8EFD-D503B728CAA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8EDD47E4-2860-4882-B9FC-1E33FB68EA9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6FA56CF2-9DC7-460C-9D88-0B1057EBD3B2}"/>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3773A1F0-F306-4045-8C70-764130963EA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87E11189-952D-478D-922A-4798E46C123A}"/>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3D5D07D0-146F-469F-9C05-2FBDF220753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F090E617-A048-4D51-9DFA-40C87A6777AF}"/>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4818A05A-849B-4106-A67E-F59A880CF03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BDA036A2-F95F-4608-AD59-1F5CCB11DF6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2ED4AF1C-4D6E-414F-83BF-2763E0725B5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2B6B0D45-6CDB-403A-A486-11A189D9C3DA}"/>
            </a:ext>
          </a:extLst>
        </xdr:cNvPr>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56486F4A-1160-4437-BCBD-88591D6C961C}"/>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46357DE-679F-41B2-8AAA-0F3675A18176}"/>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8576E54F-68DF-4965-B717-0309A5C0AAAD}"/>
            </a:ext>
          </a:extLst>
        </xdr:cNvPr>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4A4B6159-5072-43FD-B483-E089355449F8}"/>
            </a:ext>
          </a:extLst>
        </xdr:cNvPr>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30" name="【体育館・プール】&#10;一人当たり面積平均値テキスト">
          <a:extLst>
            <a:ext uri="{FF2B5EF4-FFF2-40B4-BE49-F238E27FC236}">
              <a16:creationId xmlns:a16="http://schemas.microsoft.com/office/drawing/2014/main" id="{3FDE2C79-6A72-473A-895F-0B9263AF5939}"/>
            </a:ext>
          </a:extLst>
        </xdr:cNvPr>
        <xdr:cNvSpPr txBox="1"/>
      </xdr:nvSpPr>
      <xdr:spPr>
        <a:xfrm>
          <a:off x="105156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AD481DE3-8A3D-45BD-8848-ABE81104C6DB}"/>
            </a:ext>
          </a:extLst>
        </xdr:cNvPr>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47CC82A4-8D83-44D2-A849-19A244F7655A}"/>
            </a:ext>
          </a:extLst>
        </xdr:cNvPr>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17D4DFA7-05B0-4F67-86C3-E3D7E24D46AB}"/>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a:extLst>
            <a:ext uri="{FF2B5EF4-FFF2-40B4-BE49-F238E27FC236}">
              <a16:creationId xmlns:a16="http://schemas.microsoft.com/office/drawing/2014/main" id="{A304278D-4D3D-4487-B57B-413230A03D64}"/>
            </a:ext>
          </a:extLst>
        </xdr:cNvPr>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a:extLst>
            <a:ext uri="{FF2B5EF4-FFF2-40B4-BE49-F238E27FC236}">
              <a16:creationId xmlns:a16="http://schemas.microsoft.com/office/drawing/2014/main" id="{5540F8B4-0723-454C-91ED-756B3CA617C8}"/>
            </a:ext>
          </a:extLst>
        </xdr:cNvPr>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9D0DD0C4-72D6-462C-9122-8A4F957B028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DA03AEE-0E6B-4AB7-8E8C-83E270E25FE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E05F6C8-6CC1-4CE0-9ED0-75B54B3BD92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7D4F90C-34A4-4053-915D-C69ABAFCAB2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4EB11A1-32E9-4D2C-AB4D-8555CC7C1AC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109220</xdr:rowOff>
    </xdr:from>
    <xdr:to>
      <xdr:col>55</xdr:col>
      <xdr:colOff>50800</xdr:colOff>
      <xdr:row>61</xdr:row>
      <xdr:rowOff>39370</xdr:rowOff>
    </xdr:to>
    <xdr:sp macro="" textlink="">
      <xdr:nvSpPr>
        <xdr:cNvPr id="241" name="楕円 240">
          <a:extLst>
            <a:ext uri="{FF2B5EF4-FFF2-40B4-BE49-F238E27FC236}">
              <a16:creationId xmlns:a16="http://schemas.microsoft.com/office/drawing/2014/main" id="{F7FF82BF-984D-4245-B116-5CFCF8894C45}"/>
            </a:ext>
          </a:extLst>
        </xdr:cNvPr>
        <xdr:cNvSpPr/>
      </xdr:nvSpPr>
      <xdr:spPr>
        <a:xfrm>
          <a:off x="10426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132097</xdr:rowOff>
    </xdr:from>
    <xdr:ext cx="469744" cy="259045"/>
    <xdr:sp macro="" textlink="">
      <xdr:nvSpPr>
        <xdr:cNvPr id="242" name="【体育館・プール】&#10;一人当たり面積該当値テキスト">
          <a:extLst>
            <a:ext uri="{FF2B5EF4-FFF2-40B4-BE49-F238E27FC236}">
              <a16:creationId xmlns:a16="http://schemas.microsoft.com/office/drawing/2014/main" id="{BFA33748-5BC2-471C-AFF6-C8CE32842F46}"/>
            </a:ext>
          </a:extLst>
        </xdr:cNvPr>
        <xdr:cNvSpPr txBox="1"/>
      </xdr:nvSpPr>
      <xdr:spPr>
        <a:xfrm>
          <a:off x="105156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111506</xdr:rowOff>
    </xdr:from>
    <xdr:to>
      <xdr:col>50</xdr:col>
      <xdr:colOff>165100</xdr:colOff>
      <xdr:row>61</xdr:row>
      <xdr:rowOff>41656</xdr:rowOff>
    </xdr:to>
    <xdr:sp macro="" textlink="">
      <xdr:nvSpPr>
        <xdr:cNvPr id="243" name="楕円 242">
          <a:extLst>
            <a:ext uri="{FF2B5EF4-FFF2-40B4-BE49-F238E27FC236}">
              <a16:creationId xmlns:a16="http://schemas.microsoft.com/office/drawing/2014/main" id="{64650EC9-53B1-41F6-A6CC-46E71CDAECEB}"/>
            </a:ext>
          </a:extLst>
        </xdr:cNvPr>
        <xdr:cNvSpPr/>
      </xdr:nvSpPr>
      <xdr:spPr>
        <a:xfrm>
          <a:off x="95885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160020</xdr:rowOff>
    </xdr:from>
    <xdr:to>
      <xdr:col>55</xdr:col>
      <xdr:colOff>0</xdr:colOff>
      <xdr:row>60</xdr:row>
      <xdr:rowOff>162306</xdr:rowOff>
    </xdr:to>
    <xdr:cxnSp macro="">
      <xdr:nvCxnSpPr>
        <xdr:cNvPr id="244" name="直線コネクタ 243">
          <a:extLst>
            <a:ext uri="{FF2B5EF4-FFF2-40B4-BE49-F238E27FC236}">
              <a16:creationId xmlns:a16="http://schemas.microsoft.com/office/drawing/2014/main" id="{30C47553-A418-486B-94F1-C3677A96955B}"/>
            </a:ext>
          </a:extLst>
        </xdr:cNvPr>
        <xdr:cNvCxnSpPr/>
      </xdr:nvCxnSpPr>
      <xdr:spPr>
        <a:xfrm flipV="1">
          <a:off x="9639300" y="104470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109220</xdr:rowOff>
    </xdr:from>
    <xdr:to>
      <xdr:col>46</xdr:col>
      <xdr:colOff>38100</xdr:colOff>
      <xdr:row>61</xdr:row>
      <xdr:rowOff>39370</xdr:rowOff>
    </xdr:to>
    <xdr:sp macro="" textlink="">
      <xdr:nvSpPr>
        <xdr:cNvPr id="245" name="楕円 244">
          <a:extLst>
            <a:ext uri="{FF2B5EF4-FFF2-40B4-BE49-F238E27FC236}">
              <a16:creationId xmlns:a16="http://schemas.microsoft.com/office/drawing/2014/main" id="{1D83E46B-397C-487C-8721-0EFE4FBDAE80}"/>
            </a:ext>
          </a:extLst>
        </xdr:cNvPr>
        <xdr:cNvSpPr/>
      </xdr:nvSpPr>
      <xdr:spPr>
        <a:xfrm>
          <a:off x="869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160020</xdr:rowOff>
    </xdr:from>
    <xdr:to>
      <xdr:col>50</xdr:col>
      <xdr:colOff>114300</xdr:colOff>
      <xdr:row>60</xdr:row>
      <xdr:rowOff>162306</xdr:rowOff>
    </xdr:to>
    <xdr:cxnSp macro="">
      <xdr:nvCxnSpPr>
        <xdr:cNvPr id="246" name="直線コネクタ 245">
          <a:extLst>
            <a:ext uri="{FF2B5EF4-FFF2-40B4-BE49-F238E27FC236}">
              <a16:creationId xmlns:a16="http://schemas.microsoft.com/office/drawing/2014/main" id="{C881F53F-A2EC-4FC9-8CA5-5CB039C23229}"/>
            </a:ext>
          </a:extLst>
        </xdr:cNvPr>
        <xdr:cNvCxnSpPr/>
      </xdr:nvCxnSpPr>
      <xdr:spPr>
        <a:xfrm>
          <a:off x="8750300" y="104470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113792</xdr:rowOff>
    </xdr:from>
    <xdr:to>
      <xdr:col>41</xdr:col>
      <xdr:colOff>101600</xdr:colOff>
      <xdr:row>61</xdr:row>
      <xdr:rowOff>43942</xdr:rowOff>
    </xdr:to>
    <xdr:sp macro="" textlink="">
      <xdr:nvSpPr>
        <xdr:cNvPr id="247" name="楕円 246">
          <a:extLst>
            <a:ext uri="{FF2B5EF4-FFF2-40B4-BE49-F238E27FC236}">
              <a16:creationId xmlns:a16="http://schemas.microsoft.com/office/drawing/2014/main" id="{85F81C2B-C4C8-4319-B82E-6E182411CB42}"/>
            </a:ext>
          </a:extLst>
        </xdr:cNvPr>
        <xdr:cNvSpPr/>
      </xdr:nvSpPr>
      <xdr:spPr>
        <a:xfrm>
          <a:off x="7810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160020</xdr:rowOff>
    </xdr:from>
    <xdr:to>
      <xdr:col>45</xdr:col>
      <xdr:colOff>177800</xdr:colOff>
      <xdr:row>60</xdr:row>
      <xdr:rowOff>164592</xdr:rowOff>
    </xdr:to>
    <xdr:cxnSp macro="">
      <xdr:nvCxnSpPr>
        <xdr:cNvPr id="248" name="直線コネクタ 247">
          <a:extLst>
            <a:ext uri="{FF2B5EF4-FFF2-40B4-BE49-F238E27FC236}">
              <a16:creationId xmlns:a16="http://schemas.microsoft.com/office/drawing/2014/main" id="{E04861F7-D9C3-4373-9120-999709082249}"/>
            </a:ext>
          </a:extLst>
        </xdr:cNvPr>
        <xdr:cNvCxnSpPr/>
      </xdr:nvCxnSpPr>
      <xdr:spPr>
        <a:xfrm flipV="1">
          <a:off x="7861300" y="1044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116078</xdr:rowOff>
    </xdr:from>
    <xdr:to>
      <xdr:col>36</xdr:col>
      <xdr:colOff>165100</xdr:colOff>
      <xdr:row>61</xdr:row>
      <xdr:rowOff>46228</xdr:rowOff>
    </xdr:to>
    <xdr:sp macro="" textlink="">
      <xdr:nvSpPr>
        <xdr:cNvPr id="249" name="楕円 248">
          <a:extLst>
            <a:ext uri="{FF2B5EF4-FFF2-40B4-BE49-F238E27FC236}">
              <a16:creationId xmlns:a16="http://schemas.microsoft.com/office/drawing/2014/main" id="{4FC08ADD-A184-49FF-8490-44E26F016F2B}"/>
            </a:ext>
          </a:extLst>
        </xdr:cNvPr>
        <xdr:cNvSpPr/>
      </xdr:nvSpPr>
      <xdr:spPr>
        <a:xfrm>
          <a:off x="6921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164592</xdr:rowOff>
    </xdr:from>
    <xdr:to>
      <xdr:col>41</xdr:col>
      <xdr:colOff>50800</xdr:colOff>
      <xdr:row>60</xdr:row>
      <xdr:rowOff>166878</xdr:rowOff>
    </xdr:to>
    <xdr:cxnSp macro="">
      <xdr:nvCxnSpPr>
        <xdr:cNvPr id="250" name="直線コネクタ 249">
          <a:extLst>
            <a:ext uri="{FF2B5EF4-FFF2-40B4-BE49-F238E27FC236}">
              <a16:creationId xmlns:a16="http://schemas.microsoft.com/office/drawing/2014/main" id="{E13970AD-018B-4A26-8D0D-EF62ED08DED9}"/>
            </a:ext>
          </a:extLst>
        </xdr:cNvPr>
        <xdr:cNvCxnSpPr/>
      </xdr:nvCxnSpPr>
      <xdr:spPr>
        <a:xfrm flipV="1">
          <a:off x="6972300" y="104515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1" name="n_1aveValue【体育館・プール】&#10;一人当たり面積">
          <a:extLst>
            <a:ext uri="{FF2B5EF4-FFF2-40B4-BE49-F238E27FC236}">
              <a16:creationId xmlns:a16="http://schemas.microsoft.com/office/drawing/2014/main" id="{23D278BE-AB0A-4740-95F5-DB8079856D1A}"/>
            </a:ext>
          </a:extLst>
        </xdr:cNvPr>
        <xdr:cNvSpPr txBox="1"/>
      </xdr:nvSpPr>
      <xdr:spPr>
        <a:xfrm>
          <a:off x="93917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a:extLst>
            <a:ext uri="{FF2B5EF4-FFF2-40B4-BE49-F238E27FC236}">
              <a16:creationId xmlns:a16="http://schemas.microsoft.com/office/drawing/2014/main" id="{EF4D45B9-DBCB-4674-9B61-D927D699B081}"/>
            </a:ext>
          </a:extLst>
        </xdr:cNvPr>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53" name="n_3aveValue【体育館・プール】&#10;一人当たり面積">
          <a:extLst>
            <a:ext uri="{FF2B5EF4-FFF2-40B4-BE49-F238E27FC236}">
              <a16:creationId xmlns:a16="http://schemas.microsoft.com/office/drawing/2014/main" id="{96302A12-7A5B-41BD-8CFF-F4D7A48D4A46}"/>
            </a:ext>
          </a:extLst>
        </xdr:cNvPr>
        <xdr:cNvSpPr txBox="1"/>
      </xdr:nvSpPr>
      <xdr:spPr>
        <a:xfrm>
          <a:off x="7626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83075</xdr:rowOff>
    </xdr:from>
    <xdr:ext cx="469744" cy="259045"/>
    <xdr:sp macro="" textlink="">
      <xdr:nvSpPr>
        <xdr:cNvPr id="254" name="n_4aveValue【体育館・プール】&#10;一人当たり面積">
          <a:extLst>
            <a:ext uri="{FF2B5EF4-FFF2-40B4-BE49-F238E27FC236}">
              <a16:creationId xmlns:a16="http://schemas.microsoft.com/office/drawing/2014/main" id="{4A89A24D-2356-4DCC-8B04-75BB0B03C61A}"/>
            </a:ext>
          </a:extLst>
        </xdr:cNvPr>
        <xdr:cNvSpPr txBox="1"/>
      </xdr:nvSpPr>
      <xdr:spPr>
        <a:xfrm>
          <a:off x="6737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58183</xdr:rowOff>
    </xdr:from>
    <xdr:ext cx="469744" cy="259045"/>
    <xdr:sp macro="" textlink="">
      <xdr:nvSpPr>
        <xdr:cNvPr id="255" name="n_1mainValue【体育館・プール】&#10;一人当たり面積">
          <a:extLst>
            <a:ext uri="{FF2B5EF4-FFF2-40B4-BE49-F238E27FC236}">
              <a16:creationId xmlns:a16="http://schemas.microsoft.com/office/drawing/2014/main" id="{CB3AED5B-48B6-4FF9-AA12-34D3848DF046}"/>
            </a:ext>
          </a:extLst>
        </xdr:cNvPr>
        <xdr:cNvSpPr txBox="1"/>
      </xdr:nvSpPr>
      <xdr:spPr>
        <a:xfrm>
          <a:off x="9391727" y="1017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55897</xdr:rowOff>
    </xdr:from>
    <xdr:ext cx="469744" cy="259045"/>
    <xdr:sp macro="" textlink="">
      <xdr:nvSpPr>
        <xdr:cNvPr id="256" name="n_2mainValue【体育館・プール】&#10;一人当たり面積">
          <a:extLst>
            <a:ext uri="{FF2B5EF4-FFF2-40B4-BE49-F238E27FC236}">
              <a16:creationId xmlns:a16="http://schemas.microsoft.com/office/drawing/2014/main" id="{AC3B4252-88E7-401A-A484-047ED2596DA1}"/>
            </a:ext>
          </a:extLst>
        </xdr:cNvPr>
        <xdr:cNvSpPr txBox="1"/>
      </xdr:nvSpPr>
      <xdr:spPr>
        <a:xfrm>
          <a:off x="8515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60469</xdr:rowOff>
    </xdr:from>
    <xdr:ext cx="469744" cy="259045"/>
    <xdr:sp macro="" textlink="">
      <xdr:nvSpPr>
        <xdr:cNvPr id="257" name="n_3mainValue【体育館・プール】&#10;一人当たり面積">
          <a:extLst>
            <a:ext uri="{FF2B5EF4-FFF2-40B4-BE49-F238E27FC236}">
              <a16:creationId xmlns:a16="http://schemas.microsoft.com/office/drawing/2014/main" id="{9A6F0B83-0A68-4A4B-964A-0F85DB87D6DD}"/>
            </a:ext>
          </a:extLst>
        </xdr:cNvPr>
        <xdr:cNvSpPr txBox="1"/>
      </xdr:nvSpPr>
      <xdr:spPr>
        <a:xfrm>
          <a:off x="76264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62755</xdr:rowOff>
    </xdr:from>
    <xdr:ext cx="469744" cy="259045"/>
    <xdr:sp macro="" textlink="">
      <xdr:nvSpPr>
        <xdr:cNvPr id="258" name="n_4mainValue【体育館・プール】&#10;一人当たり面積">
          <a:extLst>
            <a:ext uri="{FF2B5EF4-FFF2-40B4-BE49-F238E27FC236}">
              <a16:creationId xmlns:a16="http://schemas.microsoft.com/office/drawing/2014/main" id="{CD661795-F8CF-497C-A368-EFB9F24E07D6}"/>
            </a:ext>
          </a:extLst>
        </xdr:cNvPr>
        <xdr:cNvSpPr txBox="1"/>
      </xdr:nvSpPr>
      <xdr:spPr>
        <a:xfrm>
          <a:off x="6737427" y="101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34E237DC-A2C4-4329-9029-6D7217276F3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21E10607-2654-419A-B236-03939F74B62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E53D3068-2EF4-4405-9BE0-8CB401A03BC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FE5336E5-03D6-4A8B-A122-B77E46F9591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AB901819-0971-44E7-9B3A-D4920EED08F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39D3C863-BC38-43FB-BEBE-6AF80A387A6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568D10AD-71D8-4A68-8AAE-EAD8868B577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815DE4F3-BF8E-4CA0-8C06-1B0B2FEAC3B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5035AF02-7C7E-4381-A6A4-601DBA02D84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AB2602BB-4630-4A90-ACD4-5012BF6409A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F9CE19EF-2399-4751-9415-DDF9584DD30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28329667-9A2B-468B-9C44-FFD8C8A91841}"/>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546F62F4-4433-4750-B91A-1A6ED5CB71F5}"/>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7005737F-C0CE-4AA3-9C92-DB0F506FACC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237C3DBA-B3A8-45D8-AEB9-0BBF5761BEA9}"/>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31EA0C41-6A71-4F3D-A848-BF9329AA1A6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550E3243-E572-4C63-B4C2-9E27CC1D88D3}"/>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30B2AB7E-CA38-497E-A157-65A8AB60E3EB}"/>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3BDEF9E3-DB45-4CCA-B0BA-33B8B698BC51}"/>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ED945A1C-DA29-4D1A-BAE5-69672C6C690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D0E59AC3-C105-404C-A64A-508727EB3F27}"/>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85ABF7AC-1373-4AFF-8EC6-B4BFE927D34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3DD6A1C6-DB38-4090-BD8C-B4470DE50084}"/>
            </a:ext>
          </a:extLst>
        </xdr:cNvPr>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DB8BD5C-E878-44E3-AB40-CDDAE1F63AB6}"/>
            </a:ext>
          </a:extLst>
        </xdr:cNvPr>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9721001C-2C7D-45CB-9674-6DA36AFA5434}"/>
            </a:ext>
          </a:extLst>
        </xdr:cNvPr>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C6B55664-013D-4CC1-8146-719AAF645DAA}"/>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7A7AE439-4B34-47F2-80F1-F4FE68CCFF9A}"/>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BE6821F5-DCCF-411A-9E46-395218230C26}"/>
            </a:ext>
          </a:extLst>
        </xdr:cNvPr>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D2A9B3B1-76DE-4861-96EC-AD4B22BAC1E5}"/>
            </a:ext>
          </a:extLst>
        </xdr:cNvPr>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686F929F-879E-4CF7-B82B-42FABA0595B1}"/>
            </a:ext>
          </a:extLst>
        </xdr:cNvPr>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B98ED339-03F4-4410-86F7-25A151A1CD66}"/>
            </a:ext>
          </a:extLst>
        </xdr:cNvPr>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a:extLst>
            <a:ext uri="{FF2B5EF4-FFF2-40B4-BE49-F238E27FC236}">
              <a16:creationId xmlns:a16="http://schemas.microsoft.com/office/drawing/2014/main" id="{C4B1EB6E-C7D8-4472-993C-4981C7B77635}"/>
            </a:ext>
          </a:extLst>
        </xdr:cNvPr>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a:extLst>
            <a:ext uri="{FF2B5EF4-FFF2-40B4-BE49-F238E27FC236}">
              <a16:creationId xmlns:a16="http://schemas.microsoft.com/office/drawing/2014/main" id="{2899A0AC-A228-48BC-B244-2A0F7EB1C338}"/>
            </a:ext>
          </a:extLst>
        </xdr:cNvPr>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B2F6BEB7-0BB3-4FF0-A16D-ECE8C8EEC5B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A24CDA29-B629-45D3-B20C-AC843E23764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7316C339-D247-483A-8C81-960DE92A779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32C836D9-DC5D-4FF4-BE96-EC71CE9C3C6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EC743CA-9582-4B2C-ADD4-09C8C91E9B4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76454</xdr:rowOff>
    </xdr:from>
    <xdr:to>
      <xdr:col>24</xdr:col>
      <xdr:colOff>114300</xdr:colOff>
      <xdr:row>80</xdr:row>
      <xdr:rowOff>6604</xdr:rowOff>
    </xdr:to>
    <xdr:sp macro="" textlink="">
      <xdr:nvSpPr>
        <xdr:cNvPr id="297" name="楕円 296">
          <a:extLst>
            <a:ext uri="{FF2B5EF4-FFF2-40B4-BE49-F238E27FC236}">
              <a16:creationId xmlns:a16="http://schemas.microsoft.com/office/drawing/2014/main" id="{F10C22DA-FFC1-45BB-A23B-37D33F0C51B5}"/>
            </a:ext>
          </a:extLst>
        </xdr:cNvPr>
        <xdr:cNvSpPr/>
      </xdr:nvSpPr>
      <xdr:spPr>
        <a:xfrm>
          <a:off x="4584700" y="13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99331</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9867F147-99A9-4B4A-B180-29DA8DCAC03A}"/>
            </a:ext>
          </a:extLst>
        </xdr:cNvPr>
        <xdr:cNvSpPr txBox="1"/>
      </xdr:nvSpPr>
      <xdr:spPr>
        <a:xfrm>
          <a:off x="4673600" y="134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37592</xdr:rowOff>
    </xdr:from>
    <xdr:to>
      <xdr:col>20</xdr:col>
      <xdr:colOff>38100</xdr:colOff>
      <xdr:row>79</xdr:row>
      <xdr:rowOff>139192</xdr:rowOff>
    </xdr:to>
    <xdr:sp macro="" textlink="">
      <xdr:nvSpPr>
        <xdr:cNvPr id="299" name="楕円 298">
          <a:extLst>
            <a:ext uri="{FF2B5EF4-FFF2-40B4-BE49-F238E27FC236}">
              <a16:creationId xmlns:a16="http://schemas.microsoft.com/office/drawing/2014/main" id="{A1D78BF0-6C34-465A-A659-48C249456739}"/>
            </a:ext>
          </a:extLst>
        </xdr:cNvPr>
        <xdr:cNvSpPr/>
      </xdr:nvSpPr>
      <xdr:spPr>
        <a:xfrm>
          <a:off x="3746500" y="135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88392</xdr:rowOff>
    </xdr:from>
    <xdr:to>
      <xdr:col>24</xdr:col>
      <xdr:colOff>63500</xdr:colOff>
      <xdr:row>79</xdr:row>
      <xdr:rowOff>127254</xdr:rowOff>
    </xdr:to>
    <xdr:cxnSp macro="">
      <xdr:nvCxnSpPr>
        <xdr:cNvPr id="300" name="直線コネクタ 299">
          <a:extLst>
            <a:ext uri="{FF2B5EF4-FFF2-40B4-BE49-F238E27FC236}">
              <a16:creationId xmlns:a16="http://schemas.microsoft.com/office/drawing/2014/main" id="{33C6878D-ED66-4A8C-BBD2-9D5D04AB30EF}"/>
            </a:ext>
          </a:extLst>
        </xdr:cNvPr>
        <xdr:cNvCxnSpPr/>
      </xdr:nvCxnSpPr>
      <xdr:spPr>
        <a:xfrm>
          <a:off x="3797300" y="1363294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124461</xdr:rowOff>
    </xdr:from>
    <xdr:to>
      <xdr:col>15</xdr:col>
      <xdr:colOff>101600</xdr:colOff>
      <xdr:row>79</xdr:row>
      <xdr:rowOff>54611</xdr:rowOff>
    </xdr:to>
    <xdr:sp macro="" textlink="">
      <xdr:nvSpPr>
        <xdr:cNvPr id="301" name="楕円 300">
          <a:extLst>
            <a:ext uri="{FF2B5EF4-FFF2-40B4-BE49-F238E27FC236}">
              <a16:creationId xmlns:a16="http://schemas.microsoft.com/office/drawing/2014/main" id="{A3BD93C0-B5B9-417B-8D74-98E2DC396AC8}"/>
            </a:ext>
          </a:extLst>
        </xdr:cNvPr>
        <xdr:cNvSpPr/>
      </xdr:nvSpPr>
      <xdr:spPr>
        <a:xfrm>
          <a:off x="2857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3811</xdr:rowOff>
    </xdr:from>
    <xdr:to>
      <xdr:col>19</xdr:col>
      <xdr:colOff>177800</xdr:colOff>
      <xdr:row>79</xdr:row>
      <xdr:rowOff>88392</xdr:rowOff>
    </xdr:to>
    <xdr:cxnSp macro="">
      <xdr:nvCxnSpPr>
        <xdr:cNvPr id="302" name="直線コネクタ 301">
          <a:extLst>
            <a:ext uri="{FF2B5EF4-FFF2-40B4-BE49-F238E27FC236}">
              <a16:creationId xmlns:a16="http://schemas.microsoft.com/office/drawing/2014/main" id="{D7D0E46C-AC04-4FD5-8622-40AEE9F93D8B}"/>
            </a:ext>
          </a:extLst>
        </xdr:cNvPr>
        <xdr:cNvCxnSpPr/>
      </xdr:nvCxnSpPr>
      <xdr:spPr>
        <a:xfrm>
          <a:off x="2908300" y="13548361"/>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103887</xdr:rowOff>
    </xdr:from>
    <xdr:to>
      <xdr:col>10</xdr:col>
      <xdr:colOff>165100</xdr:colOff>
      <xdr:row>79</xdr:row>
      <xdr:rowOff>34037</xdr:rowOff>
    </xdr:to>
    <xdr:sp macro="" textlink="">
      <xdr:nvSpPr>
        <xdr:cNvPr id="303" name="楕円 302">
          <a:extLst>
            <a:ext uri="{FF2B5EF4-FFF2-40B4-BE49-F238E27FC236}">
              <a16:creationId xmlns:a16="http://schemas.microsoft.com/office/drawing/2014/main" id="{459D4A77-EA8B-41B5-8614-790AB5ED081B}"/>
            </a:ext>
          </a:extLst>
        </xdr:cNvPr>
        <xdr:cNvSpPr/>
      </xdr:nvSpPr>
      <xdr:spPr>
        <a:xfrm>
          <a:off x="1968500" y="13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154687</xdr:rowOff>
    </xdr:from>
    <xdr:to>
      <xdr:col>15</xdr:col>
      <xdr:colOff>50800</xdr:colOff>
      <xdr:row>79</xdr:row>
      <xdr:rowOff>3811</xdr:rowOff>
    </xdr:to>
    <xdr:cxnSp macro="">
      <xdr:nvCxnSpPr>
        <xdr:cNvPr id="304" name="直線コネクタ 303">
          <a:extLst>
            <a:ext uri="{FF2B5EF4-FFF2-40B4-BE49-F238E27FC236}">
              <a16:creationId xmlns:a16="http://schemas.microsoft.com/office/drawing/2014/main" id="{51EB3294-7C5F-4F90-903F-DBEF4D5C97FA}"/>
            </a:ext>
          </a:extLst>
        </xdr:cNvPr>
        <xdr:cNvCxnSpPr/>
      </xdr:nvCxnSpPr>
      <xdr:spPr>
        <a:xfrm>
          <a:off x="2019300" y="1352778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124461</xdr:rowOff>
    </xdr:from>
    <xdr:to>
      <xdr:col>6</xdr:col>
      <xdr:colOff>38100</xdr:colOff>
      <xdr:row>79</xdr:row>
      <xdr:rowOff>54611</xdr:rowOff>
    </xdr:to>
    <xdr:sp macro="" textlink="">
      <xdr:nvSpPr>
        <xdr:cNvPr id="305" name="楕円 304">
          <a:extLst>
            <a:ext uri="{FF2B5EF4-FFF2-40B4-BE49-F238E27FC236}">
              <a16:creationId xmlns:a16="http://schemas.microsoft.com/office/drawing/2014/main" id="{F89B5061-4AC8-407D-8EDB-BF7F9C62FD7D}"/>
            </a:ext>
          </a:extLst>
        </xdr:cNvPr>
        <xdr:cNvSpPr/>
      </xdr:nvSpPr>
      <xdr:spPr>
        <a:xfrm>
          <a:off x="1079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154687</xdr:rowOff>
    </xdr:from>
    <xdr:to>
      <xdr:col>10</xdr:col>
      <xdr:colOff>114300</xdr:colOff>
      <xdr:row>79</xdr:row>
      <xdr:rowOff>3811</xdr:rowOff>
    </xdr:to>
    <xdr:cxnSp macro="">
      <xdr:nvCxnSpPr>
        <xdr:cNvPr id="306" name="直線コネクタ 305">
          <a:extLst>
            <a:ext uri="{FF2B5EF4-FFF2-40B4-BE49-F238E27FC236}">
              <a16:creationId xmlns:a16="http://schemas.microsoft.com/office/drawing/2014/main" id="{3513447A-6516-4566-9CFA-EF2CB2DAFE3E}"/>
            </a:ext>
          </a:extLst>
        </xdr:cNvPr>
        <xdr:cNvCxnSpPr/>
      </xdr:nvCxnSpPr>
      <xdr:spPr>
        <a:xfrm flipV="1">
          <a:off x="1130300" y="1352778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a:extLst>
            <a:ext uri="{FF2B5EF4-FFF2-40B4-BE49-F238E27FC236}">
              <a16:creationId xmlns:a16="http://schemas.microsoft.com/office/drawing/2014/main" id="{933884F5-0589-4A54-BC22-8BE43BD1278D}"/>
            </a:ext>
          </a:extLst>
        </xdr:cNvPr>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8" name="n_2aveValue【福祉施設】&#10;有形固定資産減価償却率">
          <a:extLst>
            <a:ext uri="{FF2B5EF4-FFF2-40B4-BE49-F238E27FC236}">
              <a16:creationId xmlns:a16="http://schemas.microsoft.com/office/drawing/2014/main" id="{2330BBC1-F101-4522-882B-BBF36D6485EE}"/>
            </a:ext>
          </a:extLst>
        </xdr:cNvPr>
        <xdr:cNvSpPr txBox="1"/>
      </xdr:nvSpPr>
      <xdr:spPr>
        <a:xfrm>
          <a:off x="27057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309" name="n_3aveValue【福祉施設】&#10;有形固定資産減価償却率">
          <a:extLst>
            <a:ext uri="{FF2B5EF4-FFF2-40B4-BE49-F238E27FC236}">
              <a16:creationId xmlns:a16="http://schemas.microsoft.com/office/drawing/2014/main" id="{CFF7056E-DD90-4473-81AA-578E65DAA623}"/>
            </a:ext>
          </a:extLst>
        </xdr:cNvPr>
        <xdr:cNvSpPr txBox="1"/>
      </xdr:nvSpPr>
      <xdr:spPr>
        <a:xfrm>
          <a:off x="1816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144035</xdr:rowOff>
    </xdr:from>
    <xdr:ext cx="405111" cy="259045"/>
    <xdr:sp macro="" textlink="">
      <xdr:nvSpPr>
        <xdr:cNvPr id="310" name="n_4aveValue【福祉施設】&#10;有形固定資産減価償却率">
          <a:extLst>
            <a:ext uri="{FF2B5EF4-FFF2-40B4-BE49-F238E27FC236}">
              <a16:creationId xmlns:a16="http://schemas.microsoft.com/office/drawing/2014/main" id="{131EE62C-A136-4758-B9F8-986973897B3F}"/>
            </a:ext>
          </a:extLst>
        </xdr:cNvPr>
        <xdr:cNvSpPr txBox="1"/>
      </xdr:nvSpPr>
      <xdr:spPr>
        <a:xfrm>
          <a:off x="927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155719</xdr:rowOff>
    </xdr:from>
    <xdr:ext cx="405111" cy="259045"/>
    <xdr:sp macro="" textlink="">
      <xdr:nvSpPr>
        <xdr:cNvPr id="311" name="n_1mainValue【福祉施設】&#10;有形固定資産減価償却率">
          <a:extLst>
            <a:ext uri="{FF2B5EF4-FFF2-40B4-BE49-F238E27FC236}">
              <a16:creationId xmlns:a16="http://schemas.microsoft.com/office/drawing/2014/main" id="{5CA99B93-4AC4-49C7-8B81-B428E9E91EF1}"/>
            </a:ext>
          </a:extLst>
        </xdr:cNvPr>
        <xdr:cNvSpPr txBox="1"/>
      </xdr:nvSpPr>
      <xdr:spPr>
        <a:xfrm>
          <a:off x="35820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71138</xdr:rowOff>
    </xdr:from>
    <xdr:ext cx="405111" cy="259045"/>
    <xdr:sp macro="" textlink="">
      <xdr:nvSpPr>
        <xdr:cNvPr id="312" name="n_2mainValue【福祉施設】&#10;有形固定資産減価償却率">
          <a:extLst>
            <a:ext uri="{FF2B5EF4-FFF2-40B4-BE49-F238E27FC236}">
              <a16:creationId xmlns:a16="http://schemas.microsoft.com/office/drawing/2014/main" id="{9536D9C1-2280-4CA5-AD4C-38966FE4616F}"/>
            </a:ext>
          </a:extLst>
        </xdr:cNvPr>
        <xdr:cNvSpPr txBox="1"/>
      </xdr:nvSpPr>
      <xdr:spPr>
        <a:xfrm>
          <a:off x="2705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50564</xdr:rowOff>
    </xdr:from>
    <xdr:ext cx="405111" cy="259045"/>
    <xdr:sp macro="" textlink="">
      <xdr:nvSpPr>
        <xdr:cNvPr id="313" name="n_3mainValue【福祉施設】&#10;有形固定資産減価償却率">
          <a:extLst>
            <a:ext uri="{FF2B5EF4-FFF2-40B4-BE49-F238E27FC236}">
              <a16:creationId xmlns:a16="http://schemas.microsoft.com/office/drawing/2014/main" id="{C4B8311D-FF5F-4428-9611-158843E7F6C3}"/>
            </a:ext>
          </a:extLst>
        </xdr:cNvPr>
        <xdr:cNvSpPr txBox="1"/>
      </xdr:nvSpPr>
      <xdr:spPr>
        <a:xfrm>
          <a:off x="1816744" y="1325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71138</xdr:rowOff>
    </xdr:from>
    <xdr:ext cx="405111" cy="259045"/>
    <xdr:sp macro="" textlink="">
      <xdr:nvSpPr>
        <xdr:cNvPr id="314" name="n_4mainValue【福祉施設】&#10;有形固定資産減価償却率">
          <a:extLst>
            <a:ext uri="{FF2B5EF4-FFF2-40B4-BE49-F238E27FC236}">
              <a16:creationId xmlns:a16="http://schemas.microsoft.com/office/drawing/2014/main" id="{1A912C48-F2C4-4106-911E-AE937E965284}"/>
            </a:ext>
          </a:extLst>
        </xdr:cNvPr>
        <xdr:cNvSpPr txBox="1"/>
      </xdr:nvSpPr>
      <xdr:spPr>
        <a:xfrm>
          <a:off x="927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B67F9E4A-A3A5-4A53-BB6E-6325E5C6B23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6DF06EA1-4A26-47E4-9A15-E4888539D45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5046950F-EAF4-4E69-9687-1D1F503C6B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916BBE4B-EF9E-4C32-A680-976954205EC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55903E44-0FB2-465D-9D60-591E60E23BF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8E0F9B37-3F22-4116-8CA9-B84868CA909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EDDEB321-AAB1-422B-8B9D-63B2178AAF8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877370B4-7C4F-4FE2-9C0A-19C74A010F3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86C6EE15-AFEC-4CAB-A0F2-0FDB6F0DC79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8E679287-8EC2-4F1E-B33E-4BB72AA13B0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51CE1A88-2253-4E4E-9564-B5BEEDAAE4F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40086BEE-503F-4592-A3B2-9AF05014B1A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EA866112-F929-4744-8862-0B54B96C95B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BDA44347-4323-4BCB-B1B1-FBAA13371F7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17FB6600-0973-4EE0-9193-A8256059E6F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C9889AE4-DE06-40F0-A130-B1748A4CB7F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DE9AA1B9-D6E2-42E3-A07D-F952135C036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F2A697A7-8D34-4130-87CF-F5B17F45E91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A5A3C8FB-551A-45CA-AA82-02D2DF6EE4F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6C52E8FD-AC6D-45F8-AA89-E1665AA4A81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726A8884-FF81-462C-8B95-2CB8979B3E3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70781564-9B36-4DA5-ACC7-2490F5D472B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C4B3A973-9590-4C9A-BB8F-8B37F6AD0EE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2448E20B-364C-42B8-A6C6-247B3969F2F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44188DE4-906F-4FAD-903A-EB7D2629EFE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181A8F69-281D-4EB7-ADF6-0B284BAAC4F7}"/>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41CA9569-7992-468A-8ECC-0767514775A7}"/>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261D97A0-F65B-4298-B3CC-C811AB03A753}"/>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97B04DE0-5F95-4FDA-86C9-EF312A4976A4}"/>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BF1D3455-B6FD-4980-91AD-5D50F721116C}"/>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a:extLst>
            <a:ext uri="{FF2B5EF4-FFF2-40B4-BE49-F238E27FC236}">
              <a16:creationId xmlns:a16="http://schemas.microsoft.com/office/drawing/2014/main" id="{B982D9E6-7FBE-46F9-9E82-9DB4909086FA}"/>
            </a:ext>
          </a:extLst>
        </xdr:cNvPr>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380A965C-5D52-4FA8-AC78-BBEA20CB0E31}"/>
            </a:ext>
          </a:extLst>
        </xdr:cNvPr>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97F635D8-4FED-4C02-B56C-09DD4F99B29C}"/>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9F9E1D1D-636F-4103-8704-890AA91C7F8F}"/>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a:extLst>
            <a:ext uri="{FF2B5EF4-FFF2-40B4-BE49-F238E27FC236}">
              <a16:creationId xmlns:a16="http://schemas.microsoft.com/office/drawing/2014/main" id="{CC04171F-6A11-4F48-AEBE-5A4C7CDE5F6F}"/>
            </a:ext>
          </a:extLst>
        </xdr:cNvPr>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628F19E1-8928-404D-8274-328369DE44A3}"/>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FF29C7B-251A-496A-9CDD-93F110E4563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1DB8780-EDFE-41F1-80B0-43E86DC7B1B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9A0DA428-E5F5-47CE-AD4B-504F61FFBA6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507EFAF-CA43-4A6D-BAB0-A5BCFB0F5D8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DE7482D-B2BF-4A6B-825E-8EA90E4FF99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28121</xdr:rowOff>
    </xdr:from>
    <xdr:to>
      <xdr:col>55</xdr:col>
      <xdr:colOff>50800</xdr:colOff>
      <xdr:row>81</xdr:row>
      <xdr:rowOff>129721</xdr:rowOff>
    </xdr:to>
    <xdr:sp macro="" textlink="">
      <xdr:nvSpPr>
        <xdr:cNvPr id="356" name="楕円 355">
          <a:extLst>
            <a:ext uri="{FF2B5EF4-FFF2-40B4-BE49-F238E27FC236}">
              <a16:creationId xmlns:a16="http://schemas.microsoft.com/office/drawing/2014/main" id="{02466376-2BC3-41BB-A015-4DF274027C11}"/>
            </a:ext>
          </a:extLst>
        </xdr:cNvPr>
        <xdr:cNvSpPr/>
      </xdr:nvSpPr>
      <xdr:spPr>
        <a:xfrm>
          <a:off x="10426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50998</xdr:rowOff>
    </xdr:from>
    <xdr:ext cx="469744" cy="259045"/>
    <xdr:sp macro="" textlink="">
      <xdr:nvSpPr>
        <xdr:cNvPr id="357" name="【福祉施設】&#10;一人当たり面積該当値テキスト">
          <a:extLst>
            <a:ext uri="{FF2B5EF4-FFF2-40B4-BE49-F238E27FC236}">
              <a16:creationId xmlns:a16="http://schemas.microsoft.com/office/drawing/2014/main" id="{4FCB2692-D631-48FD-B3A8-FE21E5B67CF2}"/>
            </a:ext>
          </a:extLst>
        </xdr:cNvPr>
        <xdr:cNvSpPr txBox="1"/>
      </xdr:nvSpPr>
      <xdr:spPr>
        <a:xfrm>
          <a:off x="10515600" y="137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166914</xdr:rowOff>
    </xdr:from>
    <xdr:to>
      <xdr:col>50</xdr:col>
      <xdr:colOff>165100</xdr:colOff>
      <xdr:row>81</xdr:row>
      <xdr:rowOff>97064</xdr:rowOff>
    </xdr:to>
    <xdr:sp macro="" textlink="">
      <xdr:nvSpPr>
        <xdr:cNvPr id="358" name="楕円 357">
          <a:extLst>
            <a:ext uri="{FF2B5EF4-FFF2-40B4-BE49-F238E27FC236}">
              <a16:creationId xmlns:a16="http://schemas.microsoft.com/office/drawing/2014/main" id="{AA398DC6-9468-496D-B5E6-8849B16EE384}"/>
            </a:ext>
          </a:extLst>
        </xdr:cNvPr>
        <xdr:cNvSpPr/>
      </xdr:nvSpPr>
      <xdr:spPr>
        <a:xfrm>
          <a:off x="9588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46264</xdr:rowOff>
    </xdr:from>
    <xdr:to>
      <xdr:col>55</xdr:col>
      <xdr:colOff>0</xdr:colOff>
      <xdr:row>81</xdr:row>
      <xdr:rowOff>78921</xdr:rowOff>
    </xdr:to>
    <xdr:cxnSp macro="">
      <xdr:nvCxnSpPr>
        <xdr:cNvPr id="359" name="直線コネクタ 358">
          <a:extLst>
            <a:ext uri="{FF2B5EF4-FFF2-40B4-BE49-F238E27FC236}">
              <a16:creationId xmlns:a16="http://schemas.microsoft.com/office/drawing/2014/main" id="{5473D07D-197A-4601-8FC6-5741F71F15D7}"/>
            </a:ext>
          </a:extLst>
        </xdr:cNvPr>
        <xdr:cNvCxnSpPr/>
      </xdr:nvCxnSpPr>
      <xdr:spPr>
        <a:xfrm>
          <a:off x="9639300" y="139337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115207</xdr:rowOff>
    </xdr:from>
    <xdr:to>
      <xdr:col>46</xdr:col>
      <xdr:colOff>38100</xdr:colOff>
      <xdr:row>82</xdr:row>
      <xdr:rowOff>45357</xdr:rowOff>
    </xdr:to>
    <xdr:sp macro="" textlink="">
      <xdr:nvSpPr>
        <xdr:cNvPr id="360" name="楕円 359">
          <a:extLst>
            <a:ext uri="{FF2B5EF4-FFF2-40B4-BE49-F238E27FC236}">
              <a16:creationId xmlns:a16="http://schemas.microsoft.com/office/drawing/2014/main" id="{511DE4D0-C4FA-49E5-9CBC-12360D7CFD95}"/>
            </a:ext>
          </a:extLst>
        </xdr:cNvPr>
        <xdr:cNvSpPr/>
      </xdr:nvSpPr>
      <xdr:spPr>
        <a:xfrm>
          <a:off x="8699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46264</xdr:rowOff>
    </xdr:from>
    <xdr:to>
      <xdr:col>50</xdr:col>
      <xdr:colOff>114300</xdr:colOff>
      <xdr:row>81</xdr:row>
      <xdr:rowOff>166007</xdr:rowOff>
    </xdr:to>
    <xdr:cxnSp macro="">
      <xdr:nvCxnSpPr>
        <xdr:cNvPr id="361" name="直線コネクタ 360">
          <a:extLst>
            <a:ext uri="{FF2B5EF4-FFF2-40B4-BE49-F238E27FC236}">
              <a16:creationId xmlns:a16="http://schemas.microsoft.com/office/drawing/2014/main" id="{34E95F21-4EEE-4BC3-988D-CF7912E1F297}"/>
            </a:ext>
          </a:extLst>
        </xdr:cNvPr>
        <xdr:cNvCxnSpPr/>
      </xdr:nvCxnSpPr>
      <xdr:spPr>
        <a:xfrm flipV="1">
          <a:off x="8750300" y="139337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136979</xdr:rowOff>
    </xdr:from>
    <xdr:to>
      <xdr:col>41</xdr:col>
      <xdr:colOff>101600</xdr:colOff>
      <xdr:row>82</xdr:row>
      <xdr:rowOff>67129</xdr:rowOff>
    </xdr:to>
    <xdr:sp macro="" textlink="">
      <xdr:nvSpPr>
        <xdr:cNvPr id="362" name="楕円 361">
          <a:extLst>
            <a:ext uri="{FF2B5EF4-FFF2-40B4-BE49-F238E27FC236}">
              <a16:creationId xmlns:a16="http://schemas.microsoft.com/office/drawing/2014/main" id="{772E0A76-3A8C-4EDC-874D-F80A5C22539F}"/>
            </a:ext>
          </a:extLst>
        </xdr:cNvPr>
        <xdr:cNvSpPr/>
      </xdr:nvSpPr>
      <xdr:spPr>
        <a:xfrm>
          <a:off x="78105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166007</xdr:rowOff>
    </xdr:from>
    <xdr:to>
      <xdr:col>45</xdr:col>
      <xdr:colOff>177800</xdr:colOff>
      <xdr:row>82</xdr:row>
      <xdr:rowOff>16329</xdr:rowOff>
    </xdr:to>
    <xdr:cxnSp macro="">
      <xdr:nvCxnSpPr>
        <xdr:cNvPr id="363" name="直線コネクタ 362">
          <a:extLst>
            <a:ext uri="{FF2B5EF4-FFF2-40B4-BE49-F238E27FC236}">
              <a16:creationId xmlns:a16="http://schemas.microsoft.com/office/drawing/2014/main" id="{CD4C91AA-0442-420E-B502-A4409D0D1A7F}"/>
            </a:ext>
          </a:extLst>
        </xdr:cNvPr>
        <xdr:cNvCxnSpPr/>
      </xdr:nvCxnSpPr>
      <xdr:spPr>
        <a:xfrm flipV="1">
          <a:off x="7861300" y="140534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147864</xdr:rowOff>
    </xdr:from>
    <xdr:to>
      <xdr:col>36</xdr:col>
      <xdr:colOff>165100</xdr:colOff>
      <xdr:row>82</xdr:row>
      <xdr:rowOff>78014</xdr:rowOff>
    </xdr:to>
    <xdr:sp macro="" textlink="">
      <xdr:nvSpPr>
        <xdr:cNvPr id="364" name="楕円 363">
          <a:extLst>
            <a:ext uri="{FF2B5EF4-FFF2-40B4-BE49-F238E27FC236}">
              <a16:creationId xmlns:a16="http://schemas.microsoft.com/office/drawing/2014/main" id="{7AC63100-ED0C-4360-A403-0D307A3CF356}"/>
            </a:ext>
          </a:extLst>
        </xdr:cNvPr>
        <xdr:cNvSpPr/>
      </xdr:nvSpPr>
      <xdr:spPr>
        <a:xfrm>
          <a:off x="6921500" y="14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16329</xdr:rowOff>
    </xdr:from>
    <xdr:to>
      <xdr:col>41</xdr:col>
      <xdr:colOff>50800</xdr:colOff>
      <xdr:row>82</xdr:row>
      <xdr:rowOff>27214</xdr:rowOff>
    </xdr:to>
    <xdr:cxnSp macro="">
      <xdr:nvCxnSpPr>
        <xdr:cNvPr id="365" name="直線コネクタ 364">
          <a:extLst>
            <a:ext uri="{FF2B5EF4-FFF2-40B4-BE49-F238E27FC236}">
              <a16:creationId xmlns:a16="http://schemas.microsoft.com/office/drawing/2014/main" id="{69F2A4E3-9021-4AAA-B3A9-880FD6BE727D}"/>
            </a:ext>
          </a:extLst>
        </xdr:cNvPr>
        <xdr:cNvCxnSpPr/>
      </xdr:nvCxnSpPr>
      <xdr:spPr>
        <a:xfrm flipV="1">
          <a:off x="6972300" y="140752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CA336B69-2E46-433F-B14A-F3BABB420E05}"/>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3C672228-11F5-4B26-9D94-EFEDE3FA23A0}"/>
            </a:ext>
          </a:extLst>
        </xdr:cNvPr>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macro="" textlink="">
      <xdr:nvSpPr>
        <xdr:cNvPr id="368" name="n_3aveValue【福祉施設】&#10;一人当たり面積">
          <a:extLst>
            <a:ext uri="{FF2B5EF4-FFF2-40B4-BE49-F238E27FC236}">
              <a16:creationId xmlns:a16="http://schemas.microsoft.com/office/drawing/2014/main" id="{85050795-0B56-48C9-B650-C13ECDABA047}"/>
            </a:ext>
          </a:extLst>
        </xdr:cNvPr>
        <xdr:cNvSpPr txBox="1"/>
      </xdr:nvSpPr>
      <xdr:spPr>
        <a:xfrm>
          <a:off x="7626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3D2F29EB-34FB-4608-8B9D-128A70C6F906}"/>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113591</xdr:rowOff>
    </xdr:from>
    <xdr:ext cx="469744" cy="259045"/>
    <xdr:sp macro="" textlink="">
      <xdr:nvSpPr>
        <xdr:cNvPr id="370" name="n_1mainValue【福祉施設】&#10;一人当たり面積">
          <a:extLst>
            <a:ext uri="{FF2B5EF4-FFF2-40B4-BE49-F238E27FC236}">
              <a16:creationId xmlns:a16="http://schemas.microsoft.com/office/drawing/2014/main" id="{0DCB9B59-A46A-4708-8D0D-CB70F267435A}"/>
            </a:ext>
          </a:extLst>
        </xdr:cNvPr>
        <xdr:cNvSpPr txBox="1"/>
      </xdr:nvSpPr>
      <xdr:spPr>
        <a:xfrm>
          <a:off x="9391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61884</xdr:rowOff>
    </xdr:from>
    <xdr:ext cx="469744" cy="259045"/>
    <xdr:sp macro="" textlink="">
      <xdr:nvSpPr>
        <xdr:cNvPr id="371" name="n_2mainValue【福祉施設】&#10;一人当たり面積">
          <a:extLst>
            <a:ext uri="{FF2B5EF4-FFF2-40B4-BE49-F238E27FC236}">
              <a16:creationId xmlns:a16="http://schemas.microsoft.com/office/drawing/2014/main" id="{2DB0C5BE-E8C7-4E1F-B677-FA48DC24CF24}"/>
            </a:ext>
          </a:extLst>
        </xdr:cNvPr>
        <xdr:cNvSpPr txBox="1"/>
      </xdr:nvSpPr>
      <xdr:spPr>
        <a:xfrm>
          <a:off x="85154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83656</xdr:rowOff>
    </xdr:from>
    <xdr:ext cx="469744" cy="259045"/>
    <xdr:sp macro="" textlink="">
      <xdr:nvSpPr>
        <xdr:cNvPr id="372" name="n_3mainValue【福祉施設】&#10;一人当たり面積">
          <a:extLst>
            <a:ext uri="{FF2B5EF4-FFF2-40B4-BE49-F238E27FC236}">
              <a16:creationId xmlns:a16="http://schemas.microsoft.com/office/drawing/2014/main" id="{B17AD155-F608-46C9-B224-98354CC31A8E}"/>
            </a:ext>
          </a:extLst>
        </xdr:cNvPr>
        <xdr:cNvSpPr txBox="1"/>
      </xdr:nvSpPr>
      <xdr:spPr>
        <a:xfrm>
          <a:off x="7626427"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94541</xdr:rowOff>
    </xdr:from>
    <xdr:ext cx="469744" cy="259045"/>
    <xdr:sp macro="" textlink="">
      <xdr:nvSpPr>
        <xdr:cNvPr id="373" name="n_4mainValue【福祉施設】&#10;一人当たり面積">
          <a:extLst>
            <a:ext uri="{FF2B5EF4-FFF2-40B4-BE49-F238E27FC236}">
              <a16:creationId xmlns:a16="http://schemas.microsoft.com/office/drawing/2014/main" id="{5ABE6A28-59C2-41E0-BEF8-93EC2EA89579}"/>
            </a:ext>
          </a:extLst>
        </xdr:cNvPr>
        <xdr:cNvSpPr txBox="1"/>
      </xdr:nvSpPr>
      <xdr:spPr>
        <a:xfrm>
          <a:off x="6737427" y="1381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13472EE8-3056-401E-A5A1-8A56BCBF692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1DB1B1CB-15D4-4C66-ABD3-D5F98526EA6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C0C2F089-E9BA-4C03-B5D1-4618D7CADEC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3B5A48AE-7881-48EE-8C2A-BAC46E16DBD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67829EA5-F5C4-4F12-985F-432DEFB1CF2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D68F74C6-F1B7-4F95-BA7F-4FAD70DA9D7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2719CCF7-2F9D-4F70-9175-5EA88F9148E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D4C22FB6-B8BE-464C-8B91-25CC851784D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C2492DFA-62EF-4576-A3AF-69A3FC8CB04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39861E8B-8D9D-40B4-B47C-C62303910F1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AC0E9CE-EDBF-481B-AD47-CE8B96590A7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435E6786-23D9-4A47-B5A7-2A11911CA74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76971992-EB0C-4A2F-99BF-59844D9F1D9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DD85856-8594-4B79-B1B5-7E5CA4334F2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DF9AFAA9-8EDF-42E0-A94C-A96D269FD64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DAE1A33C-0195-4D60-83CE-47E0532D033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8B586603-E470-4628-8012-AE0717CAF81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A4656513-71B2-4F78-AE08-E9E029DE2D3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776D72AA-2749-4614-A95D-DBD5C628C6A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5617DA6E-F4F7-49AC-ACBE-05F2D75A30E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5DD4E4AB-C4EA-4530-B4F3-B3FED31D910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C7BAC6EB-FE55-496A-8E40-2816BCD4AB8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49CE6AF-B38E-4471-A620-DF2E15E57B7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E267138A-5694-4B58-BA9F-07F6030CBA0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1A5937C0-424D-4BD6-BE78-FA8207B32800}"/>
            </a:ext>
          </a:extLst>
        </xdr:cNvPr>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569B396B-00BD-422E-B276-5CA34C2D579C}"/>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1D1936FD-88EF-4653-8819-066FF7550A1C}"/>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350C11B3-99C4-4188-928A-FD3870485CCE}"/>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0A4184F3-85D8-4C5E-A581-404D38A9893B}"/>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87F2BCBC-B74E-47E6-A58F-4D4E775C50BB}"/>
            </a:ext>
          </a:extLst>
        </xdr:cNvPr>
        <xdr:cNvSpPr txBox="1"/>
      </xdr:nvSpPr>
      <xdr:spPr>
        <a:xfrm>
          <a:off x="4673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40EA23A5-377E-4A78-BBC1-90A5AD5773F3}"/>
            </a:ext>
          </a:extLst>
        </xdr:cNvPr>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9D812251-8880-4CB0-8FDA-ADAB2F4158D5}"/>
            </a:ext>
          </a:extLst>
        </xdr:cNvPr>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6CC63023-B0CA-445B-AAA4-2FD207145A00}"/>
            </a:ext>
          </a:extLst>
        </xdr:cNvPr>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32C791B8-09DB-489E-9C7A-23E8CE86B124}"/>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a:extLst>
            <a:ext uri="{FF2B5EF4-FFF2-40B4-BE49-F238E27FC236}">
              <a16:creationId xmlns:a16="http://schemas.microsoft.com/office/drawing/2014/main" id="{95855E36-DB99-44D9-B09B-A991D44A21D7}"/>
            </a:ext>
          </a:extLst>
        </xdr:cNvPr>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5F526B1E-890F-4044-ABA1-C8FC8CDE85D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588366B2-39B3-40C3-AAE4-D38B1305C6B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B6C97EB7-BA29-4421-9D44-8F1A145520B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8DA93E72-FF88-4BE8-8967-AF09C511762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9EEC709-A792-402C-8891-E9432BBE081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137795</xdr:rowOff>
    </xdr:from>
    <xdr:to>
      <xdr:col>24</xdr:col>
      <xdr:colOff>114300</xdr:colOff>
      <xdr:row>102</xdr:row>
      <xdr:rowOff>67945</xdr:rowOff>
    </xdr:to>
    <xdr:sp macro="" textlink="">
      <xdr:nvSpPr>
        <xdr:cNvPr id="414" name="楕円 413">
          <a:extLst>
            <a:ext uri="{FF2B5EF4-FFF2-40B4-BE49-F238E27FC236}">
              <a16:creationId xmlns:a16="http://schemas.microsoft.com/office/drawing/2014/main" id="{CCFDA2B1-2EC0-41BF-8859-009F7B1EBB71}"/>
            </a:ext>
          </a:extLst>
        </xdr:cNvPr>
        <xdr:cNvSpPr/>
      </xdr:nvSpPr>
      <xdr:spPr>
        <a:xfrm>
          <a:off x="45847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160672</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7A05F188-052D-4E93-AB77-AF6D904CDD0D}"/>
            </a:ext>
          </a:extLst>
        </xdr:cNvPr>
        <xdr:cNvSpPr txBox="1"/>
      </xdr:nvSpPr>
      <xdr:spPr>
        <a:xfrm>
          <a:off x="4673600"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93980</xdr:rowOff>
    </xdr:from>
    <xdr:to>
      <xdr:col>20</xdr:col>
      <xdr:colOff>38100</xdr:colOff>
      <xdr:row>102</xdr:row>
      <xdr:rowOff>24130</xdr:rowOff>
    </xdr:to>
    <xdr:sp macro="" textlink="">
      <xdr:nvSpPr>
        <xdr:cNvPr id="416" name="楕円 415">
          <a:extLst>
            <a:ext uri="{FF2B5EF4-FFF2-40B4-BE49-F238E27FC236}">
              <a16:creationId xmlns:a16="http://schemas.microsoft.com/office/drawing/2014/main" id="{3E789BA2-F50B-4665-8437-1D408AB0C88E}"/>
            </a:ext>
          </a:extLst>
        </xdr:cNvPr>
        <xdr:cNvSpPr/>
      </xdr:nvSpPr>
      <xdr:spPr>
        <a:xfrm>
          <a:off x="3746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144780</xdr:rowOff>
    </xdr:from>
    <xdr:to>
      <xdr:col>24</xdr:col>
      <xdr:colOff>63500</xdr:colOff>
      <xdr:row>102</xdr:row>
      <xdr:rowOff>17145</xdr:rowOff>
    </xdr:to>
    <xdr:cxnSp macro="">
      <xdr:nvCxnSpPr>
        <xdr:cNvPr id="417" name="直線コネクタ 416">
          <a:extLst>
            <a:ext uri="{FF2B5EF4-FFF2-40B4-BE49-F238E27FC236}">
              <a16:creationId xmlns:a16="http://schemas.microsoft.com/office/drawing/2014/main" id="{37C6E4E9-3CDB-45C0-A148-6B11B0D8D40E}"/>
            </a:ext>
          </a:extLst>
        </xdr:cNvPr>
        <xdr:cNvCxnSpPr/>
      </xdr:nvCxnSpPr>
      <xdr:spPr>
        <a:xfrm>
          <a:off x="3797300" y="174612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53975</xdr:rowOff>
    </xdr:from>
    <xdr:to>
      <xdr:col>15</xdr:col>
      <xdr:colOff>101600</xdr:colOff>
      <xdr:row>101</xdr:row>
      <xdr:rowOff>155575</xdr:rowOff>
    </xdr:to>
    <xdr:sp macro="" textlink="">
      <xdr:nvSpPr>
        <xdr:cNvPr id="418" name="楕円 417">
          <a:extLst>
            <a:ext uri="{FF2B5EF4-FFF2-40B4-BE49-F238E27FC236}">
              <a16:creationId xmlns:a16="http://schemas.microsoft.com/office/drawing/2014/main" id="{239CB31E-EE1E-4D22-A14E-9B7DD9CFD58A}"/>
            </a:ext>
          </a:extLst>
        </xdr:cNvPr>
        <xdr:cNvSpPr/>
      </xdr:nvSpPr>
      <xdr:spPr>
        <a:xfrm>
          <a:off x="2857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104775</xdr:rowOff>
    </xdr:from>
    <xdr:to>
      <xdr:col>19</xdr:col>
      <xdr:colOff>177800</xdr:colOff>
      <xdr:row>101</xdr:row>
      <xdr:rowOff>144780</xdr:rowOff>
    </xdr:to>
    <xdr:cxnSp macro="">
      <xdr:nvCxnSpPr>
        <xdr:cNvPr id="419" name="直線コネクタ 418">
          <a:extLst>
            <a:ext uri="{FF2B5EF4-FFF2-40B4-BE49-F238E27FC236}">
              <a16:creationId xmlns:a16="http://schemas.microsoft.com/office/drawing/2014/main" id="{951204CD-F0E1-4EFD-A983-8A2D8D3B4477}"/>
            </a:ext>
          </a:extLst>
        </xdr:cNvPr>
        <xdr:cNvCxnSpPr/>
      </xdr:nvCxnSpPr>
      <xdr:spPr>
        <a:xfrm>
          <a:off x="2908300" y="17421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12064</xdr:rowOff>
    </xdr:from>
    <xdr:to>
      <xdr:col>10</xdr:col>
      <xdr:colOff>165100</xdr:colOff>
      <xdr:row>101</xdr:row>
      <xdr:rowOff>113664</xdr:rowOff>
    </xdr:to>
    <xdr:sp macro="" textlink="">
      <xdr:nvSpPr>
        <xdr:cNvPr id="420" name="楕円 419">
          <a:extLst>
            <a:ext uri="{FF2B5EF4-FFF2-40B4-BE49-F238E27FC236}">
              <a16:creationId xmlns:a16="http://schemas.microsoft.com/office/drawing/2014/main" id="{CA747C0A-6516-40BC-99B9-5EA69390B5F4}"/>
            </a:ext>
          </a:extLst>
        </xdr:cNvPr>
        <xdr:cNvSpPr/>
      </xdr:nvSpPr>
      <xdr:spPr>
        <a:xfrm>
          <a:off x="19685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62864</xdr:rowOff>
    </xdr:from>
    <xdr:to>
      <xdr:col>15</xdr:col>
      <xdr:colOff>50800</xdr:colOff>
      <xdr:row>101</xdr:row>
      <xdr:rowOff>104775</xdr:rowOff>
    </xdr:to>
    <xdr:cxnSp macro="">
      <xdr:nvCxnSpPr>
        <xdr:cNvPr id="421" name="直線コネクタ 420">
          <a:extLst>
            <a:ext uri="{FF2B5EF4-FFF2-40B4-BE49-F238E27FC236}">
              <a16:creationId xmlns:a16="http://schemas.microsoft.com/office/drawing/2014/main" id="{6B67CA9B-4852-4D25-A4E7-08E8627E34D8}"/>
            </a:ext>
          </a:extLst>
        </xdr:cNvPr>
        <xdr:cNvCxnSpPr/>
      </xdr:nvCxnSpPr>
      <xdr:spPr>
        <a:xfrm>
          <a:off x="2019300" y="173793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8255</xdr:rowOff>
    </xdr:from>
    <xdr:to>
      <xdr:col>6</xdr:col>
      <xdr:colOff>38100</xdr:colOff>
      <xdr:row>101</xdr:row>
      <xdr:rowOff>109855</xdr:rowOff>
    </xdr:to>
    <xdr:sp macro="" textlink="">
      <xdr:nvSpPr>
        <xdr:cNvPr id="422" name="楕円 421">
          <a:extLst>
            <a:ext uri="{FF2B5EF4-FFF2-40B4-BE49-F238E27FC236}">
              <a16:creationId xmlns:a16="http://schemas.microsoft.com/office/drawing/2014/main" id="{E6B1CB78-7F7E-4222-AE72-CB8E2D972DA8}"/>
            </a:ext>
          </a:extLst>
        </xdr:cNvPr>
        <xdr:cNvSpPr/>
      </xdr:nvSpPr>
      <xdr:spPr>
        <a:xfrm>
          <a:off x="10795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59055</xdr:rowOff>
    </xdr:from>
    <xdr:to>
      <xdr:col>10</xdr:col>
      <xdr:colOff>114300</xdr:colOff>
      <xdr:row>101</xdr:row>
      <xdr:rowOff>62864</xdr:rowOff>
    </xdr:to>
    <xdr:cxnSp macro="">
      <xdr:nvCxnSpPr>
        <xdr:cNvPr id="423" name="直線コネクタ 422">
          <a:extLst>
            <a:ext uri="{FF2B5EF4-FFF2-40B4-BE49-F238E27FC236}">
              <a16:creationId xmlns:a16="http://schemas.microsoft.com/office/drawing/2014/main" id="{35CAD482-522D-4073-AE1E-0A044ADB7273}"/>
            </a:ext>
          </a:extLst>
        </xdr:cNvPr>
        <xdr:cNvCxnSpPr/>
      </xdr:nvCxnSpPr>
      <xdr:spPr>
        <a:xfrm>
          <a:off x="1130300" y="173755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116222</xdr:rowOff>
    </xdr:from>
    <xdr:ext cx="405111" cy="259045"/>
    <xdr:sp macro="" textlink="">
      <xdr:nvSpPr>
        <xdr:cNvPr id="424" name="n_1aveValue【市民会館】&#10;有形固定資産減価償却率">
          <a:extLst>
            <a:ext uri="{FF2B5EF4-FFF2-40B4-BE49-F238E27FC236}">
              <a16:creationId xmlns:a16="http://schemas.microsoft.com/office/drawing/2014/main" id="{96FDB99B-EA1D-4E56-AD48-9A96C17C0DC3}"/>
            </a:ext>
          </a:extLst>
        </xdr:cNvPr>
        <xdr:cNvSpPr txBox="1"/>
      </xdr:nvSpPr>
      <xdr:spPr>
        <a:xfrm>
          <a:off x="35820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91457</xdr:rowOff>
    </xdr:from>
    <xdr:ext cx="405111" cy="259045"/>
    <xdr:sp macro="" textlink="">
      <xdr:nvSpPr>
        <xdr:cNvPr id="425" name="n_2aveValue【市民会館】&#10;有形固定資産減価償却率">
          <a:extLst>
            <a:ext uri="{FF2B5EF4-FFF2-40B4-BE49-F238E27FC236}">
              <a16:creationId xmlns:a16="http://schemas.microsoft.com/office/drawing/2014/main" id="{ABD173F4-DE48-4355-99F0-B42CC5E05CDE}"/>
            </a:ext>
          </a:extLst>
        </xdr:cNvPr>
        <xdr:cNvSpPr txBox="1"/>
      </xdr:nvSpPr>
      <xdr:spPr>
        <a:xfrm>
          <a:off x="2705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a:extLst>
            <a:ext uri="{FF2B5EF4-FFF2-40B4-BE49-F238E27FC236}">
              <a16:creationId xmlns:a16="http://schemas.microsoft.com/office/drawing/2014/main" id="{C3D877E2-32CD-49BD-B162-71F215C7322A}"/>
            </a:ext>
          </a:extLst>
        </xdr:cNvPr>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100982</xdr:rowOff>
    </xdr:from>
    <xdr:ext cx="405111" cy="259045"/>
    <xdr:sp macro="" textlink="">
      <xdr:nvSpPr>
        <xdr:cNvPr id="427" name="n_4aveValue【市民会館】&#10;有形固定資産減価償却率">
          <a:extLst>
            <a:ext uri="{FF2B5EF4-FFF2-40B4-BE49-F238E27FC236}">
              <a16:creationId xmlns:a16="http://schemas.microsoft.com/office/drawing/2014/main" id="{FE74F069-C62A-4D41-B9C1-9309FC4A1A36}"/>
            </a:ext>
          </a:extLst>
        </xdr:cNvPr>
        <xdr:cNvSpPr txBox="1"/>
      </xdr:nvSpPr>
      <xdr:spPr>
        <a:xfrm>
          <a:off x="927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40657</xdr:rowOff>
    </xdr:from>
    <xdr:ext cx="405111" cy="259045"/>
    <xdr:sp macro="" textlink="">
      <xdr:nvSpPr>
        <xdr:cNvPr id="428" name="n_1mainValue【市民会館】&#10;有形固定資産減価償却率">
          <a:extLst>
            <a:ext uri="{FF2B5EF4-FFF2-40B4-BE49-F238E27FC236}">
              <a16:creationId xmlns:a16="http://schemas.microsoft.com/office/drawing/2014/main" id="{83864A1C-3C14-45A1-8CC9-DF71B06C3D93}"/>
            </a:ext>
          </a:extLst>
        </xdr:cNvPr>
        <xdr:cNvSpPr txBox="1"/>
      </xdr:nvSpPr>
      <xdr:spPr>
        <a:xfrm>
          <a:off x="35820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652</xdr:rowOff>
    </xdr:from>
    <xdr:ext cx="405111" cy="259045"/>
    <xdr:sp macro="" textlink="">
      <xdr:nvSpPr>
        <xdr:cNvPr id="429" name="n_2mainValue【市民会館】&#10;有形固定資産減価償却率">
          <a:extLst>
            <a:ext uri="{FF2B5EF4-FFF2-40B4-BE49-F238E27FC236}">
              <a16:creationId xmlns:a16="http://schemas.microsoft.com/office/drawing/2014/main" id="{5D79C4D7-16EB-4ED5-BD93-C685C9963577}"/>
            </a:ext>
          </a:extLst>
        </xdr:cNvPr>
        <xdr:cNvSpPr txBox="1"/>
      </xdr:nvSpPr>
      <xdr:spPr>
        <a:xfrm>
          <a:off x="2705744"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130191</xdr:rowOff>
    </xdr:from>
    <xdr:ext cx="405111" cy="259045"/>
    <xdr:sp macro="" textlink="">
      <xdr:nvSpPr>
        <xdr:cNvPr id="430" name="n_3mainValue【市民会館】&#10;有形固定資産減価償却率">
          <a:extLst>
            <a:ext uri="{FF2B5EF4-FFF2-40B4-BE49-F238E27FC236}">
              <a16:creationId xmlns:a16="http://schemas.microsoft.com/office/drawing/2014/main" id="{F1B618E8-C4DD-4C2F-B311-55B959181139}"/>
            </a:ext>
          </a:extLst>
        </xdr:cNvPr>
        <xdr:cNvSpPr txBox="1"/>
      </xdr:nvSpPr>
      <xdr:spPr>
        <a:xfrm>
          <a:off x="1816744" y="1710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126382</xdr:rowOff>
    </xdr:from>
    <xdr:ext cx="405111" cy="259045"/>
    <xdr:sp macro="" textlink="">
      <xdr:nvSpPr>
        <xdr:cNvPr id="431" name="n_4mainValue【市民会館】&#10;有形固定資産減価償却率">
          <a:extLst>
            <a:ext uri="{FF2B5EF4-FFF2-40B4-BE49-F238E27FC236}">
              <a16:creationId xmlns:a16="http://schemas.microsoft.com/office/drawing/2014/main" id="{CDE30175-7246-4317-AF5C-78DEFF6C15E9}"/>
            </a:ext>
          </a:extLst>
        </xdr:cNvPr>
        <xdr:cNvSpPr txBox="1"/>
      </xdr:nvSpPr>
      <xdr:spPr>
        <a:xfrm>
          <a:off x="92774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9A20DBD6-90FC-4EC3-A06D-130A3CA35B7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EE173943-5920-4F9C-A0B9-BAA332F00A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80C6FED6-627F-49FF-9296-B61E6F8A81C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3876AFF8-6FBF-495A-AE8A-5A140FD03DC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23A6E154-2151-4032-8002-B8807C25E0F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CC10A437-6498-4F81-82D2-DD43B232BB2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159A7F68-CA0D-4383-A568-F11595F8547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BAF5E9A9-F30A-419E-8EAF-2B792A31B96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6B2A6CDE-6C5F-48B3-A714-B1DB4CD4C72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A462F9FF-C28D-4882-9E44-1A8F9D9E1C8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71A48A28-94FD-470E-8ACD-0C934D6EFA35}"/>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D518AFDF-C86C-4548-BBAA-A7AD1AEA9107}"/>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DA6D192A-FD26-4F37-9D40-387EE84D6BB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567BF8DD-A4A6-44B9-BFF5-84D0035AF2C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7239F744-8382-4FF9-8FE9-92AF92278F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20610499-B2E2-44E4-8AAC-BE36A962BB26}"/>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F8C3484A-77DB-44A1-AA4B-DE0D3D27195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8A08D88-18BD-4DAA-B948-F66B5302310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B75F771-9604-4AB8-B75A-05E8BE88D2A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EA7B2E4D-97F6-4833-84CE-19B3A195E313}"/>
            </a:ext>
          </a:extLst>
        </xdr:cNvPr>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664552D1-02B3-45E6-8051-0598B62AEF7B}"/>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896AC9F-00EB-4E8A-8DB5-68721293410F}"/>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0C269E5A-4766-4415-8669-10C637E166F9}"/>
            </a:ext>
          </a:extLst>
        </xdr:cNvPr>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D02A8857-FE9F-42D6-9748-D92EC7276C24}"/>
            </a:ext>
          </a:extLst>
        </xdr:cNvPr>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a:extLst>
            <a:ext uri="{FF2B5EF4-FFF2-40B4-BE49-F238E27FC236}">
              <a16:creationId xmlns:a16="http://schemas.microsoft.com/office/drawing/2014/main" id="{B259DB6F-2687-425A-BB22-E0687438743C}"/>
            </a:ext>
          </a:extLst>
        </xdr:cNvPr>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730EC70E-AD9E-460C-8181-3198C7AFE50B}"/>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AFA5A9B2-BDD2-4B72-87D7-C24957CF3308}"/>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B0B7F2EF-5669-48ED-9EE8-751F9D48EE6B}"/>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a:extLst>
            <a:ext uri="{FF2B5EF4-FFF2-40B4-BE49-F238E27FC236}">
              <a16:creationId xmlns:a16="http://schemas.microsoft.com/office/drawing/2014/main" id="{15CB2543-84A1-4A51-8747-A0B4AD61EFC0}"/>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773D9E8D-3BEA-4CF0-BB15-83D86D219923}"/>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D1798984-5B3B-4E58-97FE-04EDEE2A076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5ECBC27C-DBAB-4184-82B7-9DD96FDB4E7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4CD2EF-B622-4C00-B91C-A080FB96C16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93498885-5CFB-4857-B65A-B96CE9F2D96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DFF485F6-C560-4092-A5EF-48D9C29DFB0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65405</xdr:rowOff>
    </xdr:from>
    <xdr:to>
      <xdr:col>55</xdr:col>
      <xdr:colOff>50800</xdr:colOff>
      <xdr:row>100</xdr:row>
      <xdr:rowOff>167005</xdr:rowOff>
    </xdr:to>
    <xdr:sp macro="" textlink="">
      <xdr:nvSpPr>
        <xdr:cNvPr id="467" name="楕円 466">
          <a:extLst>
            <a:ext uri="{FF2B5EF4-FFF2-40B4-BE49-F238E27FC236}">
              <a16:creationId xmlns:a16="http://schemas.microsoft.com/office/drawing/2014/main" id="{2006CCEF-622D-49AB-AB8F-71D3A1F0CCD5}"/>
            </a:ext>
          </a:extLst>
        </xdr:cNvPr>
        <xdr:cNvSpPr/>
      </xdr:nvSpPr>
      <xdr:spPr>
        <a:xfrm>
          <a:off x="10426700" y="172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18432</xdr:rowOff>
    </xdr:from>
    <xdr:ext cx="469744" cy="259045"/>
    <xdr:sp macro="" textlink="">
      <xdr:nvSpPr>
        <xdr:cNvPr id="468" name="【市民会館】&#10;一人当たり面積該当値テキスト">
          <a:extLst>
            <a:ext uri="{FF2B5EF4-FFF2-40B4-BE49-F238E27FC236}">
              <a16:creationId xmlns:a16="http://schemas.microsoft.com/office/drawing/2014/main" id="{C5306980-4828-46CC-AE7F-C962ED72B18D}"/>
            </a:ext>
          </a:extLst>
        </xdr:cNvPr>
        <xdr:cNvSpPr txBox="1"/>
      </xdr:nvSpPr>
      <xdr:spPr>
        <a:xfrm>
          <a:off x="10515600" y="1716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71120</xdr:rowOff>
    </xdr:from>
    <xdr:to>
      <xdr:col>50</xdr:col>
      <xdr:colOff>165100</xdr:colOff>
      <xdr:row>101</xdr:row>
      <xdr:rowOff>1270</xdr:rowOff>
    </xdr:to>
    <xdr:sp macro="" textlink="">
      <xdr:nvSpPr>
        <xdr:cNvPr id="469" name="楕円 468">
          <a:extLst>
            <a:ext uri="{FF2B5EF4-FFF2-40B4-BE49-F238E27FC236}">
              <a16:creationId xmlns:a16="http://schemas.microsoft.com/office/drawing/2014/main" id="{DAE769AE-DD09-4F7B-92A1-235D0A4F1EC1}"/>
            </a:ext>
          </a:extLst>
        </xdr:cNvPr>
        <xdr:cNvSpPr/>
      </xdr:nvSpPr>
      <xdr:spPr>
        <a:xfrm>
          <a:off x="9588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116205</xdr:rowOff>
    </xdr:from>
    <xdr:to>
      <xdr:col>55</xdr:col>
      <xdr:colOff>0</xdr:colOff>
      <xdr:row>100</xdr:row>
      <xdr:rowOff>121920</xdr:rowOff>
    </xdr:to>
    <xdr:cxnSp macro="">
      <xdr:nvCxnSpPr>
        <xdr:cNvPr id="470" name="直線コネクタ 469">
          <a:extLst>
            <a:ext uri="{FF2B5EF4-FFF2-40B4-BE49-F238E27FC236}">
              <a16:creationId xmlns:a16="http://schemas.microsoft.com/office/drawing/2014/main" id="{B4906975-2B1F-4070-BD1A-80B8088B1542}"/>
            </a:ext>
          </a:extLst>
        </xdr:cNvPr>
        <xdr:cNvCxnSpPr/>
      </xdr:nvCxnSpPr>
      <xdr:spPr>
        <a:xfrm flipV="1">
          <a:off x="9639300" y="172612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71120</xdr:rowOff>
    </xdr:from>
    <xdr:to>
      <xdr:col>46</xdr:col>
      <xdr:colOff>38100</xdr:colOff>
      <xdr:row>101</xdr:row>
      <xdr:rowOff>1270</xdr:rowOff>
    </xdr:to>
    <xdr:sp macro="" textlink="">
      <xdr:nvSpPr>
        <xdr:cNvPr id="471" name="楕円 470">
          <a:extLst>
            <a:ext uri="{FF2B5EF4-FFF2-40B4-BE49-F238E27FC236}">
              <a16:creationId xmlns:a16="http://schemas.microsoft.com/office/drawing/2014/main" id="{0E8E88B1-158A-43D8-ADEF-D44D8D226941}"/>
            </a:ext>
          </a:extLst>
        </xdr:cNvPr>
        <xdr:cNvSpPr/>
      </xdr:nvSpPr>
      <xdr:spPr>
        <a:xfrm>
          <a:off x="8699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121920</xdr:rowOff>
    </xdr:from>
    <xdr:to>
      <xdr:col>50</xdr:col>
      <xdr:colOff>114300</xdr:colOff>
      <xdr:row>100</xdr:row>
      <xdr:rowOff>121920</xdr:rowOff>
    </xdr:to>
    <xdr:cxnSp macro="">
      <xdr:nvCxnSpPr>
        <xdr:cNvPr id="472" name="直線コネクタ 471">
          <a:extLst>
            <a:ext uri="{FF2B5EF4-FFF2-40B4-BE49-F238E27FC236}">
              <a16:creationId xmlns:a16="http://schemas.microsoft.com/office/drawing/2014/main" id="{802B594E-CE88-4A8A-AA8A-7D3BE66C426D}"/>
            </a:ext>
          </a:extLst>
        </xdr:cNvPr>
        <xdr:cNvCxnSpPr/>
      </xdr:nvCxnSpPr>
      <xdr:spPr>
        <a:xfrm>
          <a:off x="8750300" y="17266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76836</xdr:rowOff>
    </xdr:from>
    <xdr:to>
      <xdr:col>41</xdr:col>
      <xdr:colOff>101600</xdr:colOff>
      <xdr:row>101</xdr:row>
      <xdr:rowOff>6986</xdr:rowOff>
    </xdr:to>
    <xdr:sp macro="" textlink="">
      <xdr:nvSpPr>
        <xdr:cNvPr id="473" name="楕円 472">
          <a:extLst>
            <a:ext uri="{FF2B5EF4-FFF2-40B4-BE49-F238E27FC236}">
              <a16:creationId xmlns:a16="http://schemas.microsoft.com/office/drawing/2014/main" id="{C9A6714B-4F5F-4245-9617-558EFB18F633}"/>
            </a:ext>
          </a:extLst>
        </xdr:cNvPr>
        <xdr:cNvSpPr/>
      </xdr:nvSpPr>
      <xdr:spPr>
        <a:xfrm>
          <a:off x="7810500" y="172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121920</xdr:rowOff>
    </xdr:from>
    <xdr:to>
      <xdr:col>45</xdr:col>
      <xdr:colOff>177800</xdr:colOff>
      <xdr:row>100</xdr:row>
      <xdr:rowOff>127636</xdr:rowOff>
    </xdr:to>
    <xdr:cxnSp macro="">
      <xdr:nvCxnSpPr>
        <xdr:cNvPr id="474" name="直線コネクタ 473">
          <a:extLst>
            <a:ext uri="{FF2B5EF4-FFF2-40B4-BE49-F238E27FC236}">
              <a16:creationId xmlns:a16="http://schemas.microsoft.com/office/drawing/2014/main" id="{9B8BA772-8397-4243-9335-74DE85C25FD1}"/>
            </a:ext>
          </a:extLst>
        </xdr:cNvPr>
        <xdr:cNvCxnSpPr/>
      </xdr:nvCxnSpPr>
      <xdr:spPr>
        <a:xfrm flipV="1">
          <a:off x="7861300" y="172669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162561</xdr:rowOff>
    </xdr:from>
    <xdr:to>
      <xdr:col>36</xdr:col>
      <xdr:colOff>165100</xdr:colOff>
      <xdr:row>101</xdr:row>
      <xdr:rowOff>92711</xdr:rowOff>
    </xdr:to>
    <xdr:sp macro="" textlink="">
      <xdr:nvSpPr>
        <xdr:cNvPr id="475" name="楕円 474">
          <a:extLst>
            <a:ext uri="{FF2B5EF4-FFF2-40B4-BE49-F238E27FC236}">
              <a16:creationId xmlns:a16="http://schemas.microsoft.com/office/drawing/2014/main" id="{DBB4A855-3401-4D4B-9617-002BCECAC2B3}"/>
            </a:ext>
          </a:extLst>
        </xdr:cNvPr>
        <xdr:cNvSpPr/>
      </xdr:nvSpPr>
      <xdr:spPr>
        <a:xfrm>
          <a:off x="6921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127636</xdr:rowOff>
    </xdr:from>
    <xdr:to>
      <xdr:col>41</xdr:col>
      <xdr:colOff>50800</xdr:colOff>
      <xdr:row>101</xdr:row>
      <xdr:rowOff>41911</xdr:rowOff>
    </xdr:to>
    <xdr:cxnSp macro="">
      <xdr:nvCxnSpPr>
        <xdr:cNvPr id="476" name="直線コネクタ 475">
          <a:extLst>
            <a:ext uri="{FF2B5EF4-FFF2-40B4-BE49-F238E27FC236}">
              <a16:creationId xmlns:a16="http://schemas.microsoft.com/office/drawing/2014/main" id="{F4A69615-527A-4EEE-AAFD-C151B29377F7}"/>
            </a:ext>
          </a:extLst>
        </xdr:cNvPr>
        <xdr:cNvCxnSpPr/>
      </xdr:nvCxnSpPr>
      <xdr:spPr>
        <a:xfrm flipV="1">
          <a:off x="6972300" y="1727263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a:extLst>
            <a:ext uri="{FF2B5EF4-FFF2-40B4-BE49-F238E27FC236}">
              <a16:creationId xmlns:a16="http://schemas.microsoft.com/office/drawing/2014/main" id="{8E68E6EF-4801-4EB3-8EE6-5003C105B4B7}"/>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8" name="n_2aveValue【市民会館】&#10;一人当たり面積">
          <a:extLst>
            <a:ext uri="{FF2B5EF4-FFF2-40B4-BE49-F238E27FC236}">
              <a16:creationId xmlns:a16="http://schemas.microsoft.com/office/drawing/2014/main" id="{680FBC6A-AA9E-4B58-965F-C31C8310C2DA}"/>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79" name="n_3aveValue【市民会館】&#10;一人当たり面積">
          <a:extLst>
            <a:ext uri="{FF2B5EF4-FFF2-40B4-BE49-F238E27FC236}">
              <a16:creationId xmlns:a16="http://schemas.microsoft.com/office/drawing/2014/main" id="{2F4BDE6E-7116-4103-B5D0-1C473B723921}"/>
            </a:ext>
          </a:extLst>
        </xdr:cNvPr>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a:extLst>
            <a:ext uri="{FF2B5EF4-FFF2-40B4-BE49-F238E27FC236}">
              <a16:creationId xmlns:a16="http://schemas.microsoft.com/office/drawing/2014/main" id="{927562B3-B2DB-468F-873D-8C03200D0ACD}"/>
            </a:ext>
          </a:extLst>
        </xdr:cNvPr>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17797</xdr:rowOff>
    </xdr:from>
    <xdr:ext cx="469744" cy="259045"/>
    <xdr:sp macro="" textlink="">
      <xdr:nvSpPr>
        <xdr:cNvPr id="481" name="n_1mainValue【市民会館】&#10;一人当たり面積">
          <a:extLst>
            <a:ext uri="{FF2B5EF4-FFF2-40B4-BE49-F238E27FC236}">
              <a16:creationId xmlns:a16="http://schemas.microsoft.com/office/drawing/2014/main" id="{AA5675F0-52AA-4E15-B54B-14BBF5BF2594}"/>
            </a:ext>
          </a:extLst>
        </xdr:cNvPr>
        <xdr:cNvSpPr txBox="1"/>
      </xdr:nvSpPr>
      <xdr:spPr>
        <a:xfrm>
          <a:off x="93917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17797</xdr:rowOff>
    </xdr:from>
    <xdr:ext cx="469744" cy="259045"/>
    <xdr:sp macro="" textlink="">
      <xdr:nvSpPr>
        <xdr:cNvPr id="482" name="n_2mainValue【市民会館】&#10;一人当たり面積">
          <a:extLst>
            <a:ext uri="{FF2B5EF4-FFF2-40B4-BE49-F238E27FC236}">
              <a16:creationId xmlns:a16="http://schemas.microsoft.com/office/drawing/2014/main" id="{A3E4BF73-6E84-42E0-B282-F10994B97AA1}"/>
            </a:ext>
          </a:extLst>
        </xdr:cNvPr>
        <xdr:cNvSpPr txBox="1"/>
      </xdr:nvSpPr>
      <xdr:spPr>
        <a:xfrm>
          <a:off x="85154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23513</xdr:rowOff>
    </xdr:from>
    <xdr:ext cx="469744" cy="259045"/>
    <xdr:sp macro="" textlink="">
      <xdr:nvSpPr>
        <xdr:cNvPr id="483" name="n_3mainValue【市民会館】&#10;一人当たり面積">
          <a:extLst>
            <a:ext uri="{FF2B5EF4-FFF2-40B4-BE49-F238E27FC236}">
              <a16:creationId xmlns:a16="http://schemas.microsoft.com/office/drawing/2014/main" id="{B8D9D96E-1E91-4394-90AF-B66B859B7326}"/>
            </a:ext>
          </a:extLst>
        </xdr:cNvPr>
        <xdr:cNvSpPr txBox="1"/>
      </xdr:nvSpPr>
      <xdr:spPr>
        <a:xfrm>
          <a:off x="7626427" y="169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109238</xdr:rowOff>
    </xdr:from>
    <xdr:ext cx="469744" cy="259045"/>
    <xdr:sp macro="" textlink="">
      <xdr:nvSpPr>
        <xdr:cNvPr id="484" name="n_4mainValue【市民会館】&#10;一人当たり面積">
          <a:extLst>
            <a:ext uri="{FF2B5EF4-FFF2-40B4-BE49-F238E27FC236}">
              <a16:creationId xmlns:a16="http://schemas.microsoft.com/office/drawing/2014/main" id="{AB9782DC-16DD-4EBF-AB6A-F8D78292840E}"/>
            </a:ext>
          </a:extLst>
        </xdr:cNvPr>
        <xdr:cNvSpPr txBox="1"/>
      </xdr:nvSpPr>
      <xdr:spPr>
        <a:xfrm>
          <a:off x="6737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1E2B1D0E-DDC4-479D-B05B-6F54D0EEA0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D93A5F-70B0-4453-889E-8BD520A959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E5C25004-923C-4940-88EF-A366C43DF8B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F3BC1870-2768-47AB-A30E-E77E1B308B1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169EE4A3-CA0F-41E1-A215-CF8C62EDF3C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D47BD09F-9475-4580-B22B-6832428F913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A2C140BB-2308-4C36-903D-DC65B20BE60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D6471A8F-CDC2-45D0-A89C-72F64EA4B7C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6E1B2DD9-34DE-4DA0-AD1B-4B9DC3F3AC4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3E54B912-1121-4DF3-94DD-454417E9404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9ACB3998-6751-4576-957E-E406FA5BA12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1C3983C4-838B-4AE8-9A0A-A7CF9646DCD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AA7608D1-F9F2-42E2-B679-B69983E5070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A20DF613-15CC-4062-AEF7-D5E49B049A1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EEB539F5-4A42-4722-9E18-A4A4B802140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5D171924-1BFB-4B38-A2C6-B12E31AAFC6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E14FEEF2-FC14-42BC-B9C8-3BB7AB51CAA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450967DD-35FE-45AB-8E88-F7C94BF6550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3E859FBE-5AB0-4CF5-8887-04E68BD4CAB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EAF0E12F-9A98-4105-B169-1612C540F40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EED8CE1C-A438-4A03-8C5F-D67C7DFAE3C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A8D7B5EA-8474-4002-84BA-51A0E03194D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A1C3A9AE-6306-4C17-944D-B9AE6C67F7C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A52F51AC-8A4C-448E-8C0B-7A1FBF5370C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7C8DCBAD-804C-41C8-B78D-8F3485C56443}"/>
            </a:ext>
          </a:extLst>
        </xdr:cNvPr>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E8A33FC8-B774-4D02-8D33-18B61ABA1781}"/>
            </a:ext>
          </a:extLst>
        </xdr:cNvPr>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C83DED30-4686-4AA1-92E4-78C4AC79FCA8}"/>
            </a:ext>
          </a:extLst>
        </xdr:cNvPr>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26A47F5E-76C1-4539-9498-E785C1BB478A}"/>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6BCACE97-064D-4505-9158-A299BCE80F5D}"/>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65D02951-D125-48BA-8BA9-0EAEBCD24984}"/>
            </a:ext>
          </a:extLst>
        </xdr:cNvPr>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A3378A1E-A56C-4672-9033-299DB2874C1B}"/>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EA315CAE-E76C-44A9-A2F7-9D264E28B7C3}"/>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F546FD57-1EE7-402C-AC99-57B1E63D298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a:extLst>
            <a:ext uri="{FF2B5EF4-FFF2-40B4-BE49-F238E27FC236}">
              <a16:creationId xmlns:a16="http://schemas.microsoft.com/office/drawing/2014/main" id="{8D767ADF-ED8E-4BB9-B795-BA7E5D674C80}"/>
            </a:ext>
          </a:extLst>
        </xdr:cNvPr>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a:extLst>
            <a:ext uri="{FF2B5EF4-FFF2-40B4-BE49-F238E27FC236}">
              <a16:creationId xmlns:a16="http://schemas.microsoft.com/office/drawing/2014/main" id="{E043B108-EAC8-4B09-9FD7-39845BD864A1}"/>
            </a:ext>
          </a:extLst>
        </xdr:cNvPr>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2CE5FB3A-35CF-4A28-9F6E-3E2FD0CB116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EF5CB6BF-2858-49E7-90AE-66A51887BA0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F085D594-BA58-46DE-91DA-243BB24E05D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80E3E9D1-568B-4A3A-A0BC-B2128CF43AE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1566B813-F209-4AA8-B910-E2635344483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525" name="楕円 524">
          <a:extLst>
            <a:ext uri="{FF2B5EF4-FFF2-40B4-BE49-F238E27FC236}">
              <a16:creationId xmlns:a16="http://schemas.microsoft.com/office/drawing/2014/main" id="{7A74356D-2670-4A5E-8A27-7C79BF505F5E}"/>
            </a:ext>
          </a:extLst>
        </xdr:cNvPr>
        <xdr:cNvSpPr/>
      </xdr:nvSpPr>
      <xdr:spPr>
        <a:xfrm>
          <a:off x="16268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146702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B393E9BD-4DA9-4FEC-8414-ADC7BC9F7422}"/>
            </a:ext>
          </a:extLst>
        </xdr:cNvPr>
        <xdr:cNvSpPr txBox="1"/>
      </xdr:nvSpPr>
      <xdr:spPr>
        <a:xfrm>
          <a:off x="163576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527" name="楕円 526">
          <a:extLst>
            <a:ext uri="{FF2B5EF4-FFF2-40B4-BE49-F238E27FC236}">
              <a16:creationId xmlns:a16="http://schemas.microsoft.com/office/drawing/2014/main" id="{3991C9D8-738D-4C4F-B925-EE38D4FE9958}"/>
            </a:ext>
          </a:extLst>
        </xdr:cNvPr>
        <xdr:cNvSpPr/>
      </xdr:nvSpPr>
      <xdr:spPr>
        <a:xfrm>
          <a:off x="1543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167640</xdr:rowOff>
    </xdr:from>
    <xdr:to>
      <xdr:col>85</xdr:col>
      <xdr:colOff>127000</xdr:colOff>
      <xdr:row>38</xdr:row>
      <xdr:rowOff>47625</xdr:rowOff>
    </xdr:to>
    <xdr:cxnSp macro="">
      <xdr:nvCxnSpPr>
        <xdr:cNvPr id="528" name="直線コネクタ 527">
          <a:extLst>
            <a:ext uri="{FF2B5EF4-FFF2-40B4-BE49-F238E27FC236}">
              <a16:creationId xmlns:a16="http://schemas.microsoft.com/office/drawing/2014/main" id="{C3A96E72-FCD2-4838-8579-3F4E744DB6CF}"/>
            </a:ext>
          </a:extLst>
        </xdr:cNvPr>
        <xdr:cNvCxnSpPr/>
      </xdr:nvCxnSpPr>
      <xdr:spPr>
        <a:xfrm>
          <a:off x="15481300" y="65112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80645</xdr:rowOff>
    </xdr:from>
    <xdr:to>
      <xdr:col>76</xdr:col>
      <xdr:colOff>165100</xdr:colOff>
      <xdr:row>38</xdr:row>
      <xdr:rowOff>10795</xdr:rowOff>
    </xdr:to>
    <xdr:sp macro="" textlink="">
      <xdr:nvSpPr>
        <xdr:cNvPr id="529" name="楕円 528">
          <a:extLst>
            <a:ext uri="{FF2B5EF4-FFF2-40B4-BE49-F238E27FC236}">
              <a16:creationId xmlns:a16="http://schemas.microsoft.com/office/drawing/2014/main" id="{FF0F43D5-12B6-46E3-AD70-0912C044DA98}"/>
            </a:ext>
          </a:extLst>
        </xdr:cNvPr>
        <xdr:cNvSpPr/>
      </xdr:nvSpPr>
      <xdr:spPr>
        <a:xfrm>
          <a:off x="14541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131445</xdr:rowOff>
    </xdr:from>
    <xdr:to>
      <xdr:col>81</xdr:col>
      <xdr:colOff>50800</xdr:colOff>
      <xdr:row>37</xdr:row>
      <xdr:rowOff>167640</xdr:rowOff>
    </xdr:to>
    <xdr:cxnSp macro="">
      <xdr:nvCxnSpPr>
        <xdr:cNvPr id="530" name="直線コネクタ 529">
          <a:extLst>
            <a:ext uri="{FF2B5EF4-FFF2-40B4-BE49-F238E27FC236}">
              <a16:creationId xmlns:a16="http://schemas.microsoft.com/office/drawing/2014/main" id="{1CAD52B3-909B-42A6-8B0C-2DA539D4A76D}"/>
            </a:ext>
          </a:extLst>
        </xdr:cNvPr>
        <xdr:cNvCxnSpPr/>
      </xdr:nvCxnSpPr>
      <xdr:spPr>
        <a:xfrm>
          <a:off x="14592300" y="64750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19685</xdr:rowOff>
    </xdr:from>
    <xdr:to>
      <xdr:col>72</xdr:col>
      <xdr:colOff>38100</xdr:colOff>
      <xdr:row>37</xdr:row>
      <xdr:rowOff>121285</xdr:rowOff>
    </xdr:to>
    <xdr:sp macro="" textlink="">
      <xdr:nvSpPr>
        <xdr:cNvPr id="531" name="楕円 530">
          <a:extLst>
            <a:ext uri="{FF2B5EF4-FFF2-40B4-BE49-F238E27FC236}">
              <a16:creationId xmlns:a16="http://schemas.microsoft.com/office/drawing/2014/main" id="{CFE6139B-893E-405E-BA33-2E8B383DD00D}"/>
            </a:ext>
          </a:extLst>
        </xdr:cNvPr>
        <xdr:cNvSpPr/>
      </xdr:nvSpPr>
      <xdr:spPr>
        <a:xfrm>
          <a:off x="13652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70485</xdr:rowOff>
    </xdr:from>
    <xdr:to>
      <xdr:col>76</xdr:col>
      <xdr:colOff>114300</xdr:colOff>
      <xdr:row>37</xdr:row>
      <xdr:rowOff>131445</xdr:rowOff>
    </xdr:to>
    <xdr:cxnSp macro="">
      <xdr:nvCxnSpPr>
        <xdr:cNvPr id="532" name="直線コネクタ 531">
          <a:extLst>
            <a:ext uri="{FF2B5EF4-FFF2-40B4-BE49-F238E27FC236}">
              <a16:creationId xmlns:a16="http://schemas.microsoft.com/office/drawing/2014/main" id="{26C965E2-E524-4B1D-8F03-F441BA3D6082}"/>
            </a:ext>
          </a:extLst>
        </xdr:cNvPr>
        <xdr:cNvCxnSpPr/>
      </xdr:nvCxnSpPr>
      <xdr:spPr>
        <a:xfrm>
          <a:off x="13703300" y="641413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147320</xdr:rowOff>
    </xdr:from>
    <xdr:to>
      <xdr:col>67</xdr:col>
      <xdr:colOff>101600</xdr:colOff>
      <xdr:row>37</xdr:row>
      <xdr:rowOff>77470</xdr:rowOff>
    </xdr:to>
    <xdr:sp macro="" textlink="">
      <xdr:nvSpPr>
        <xdr:cNvPr id="533" name="楕円 532">
          <a:extLst>
            <a:ext uri="{FF2B5EF4-FFF2-40B4-BE49-F238E27FC236}">
              <a16:creationId xmlns:a16="http://schemas.microsoft.com/office/drawing/2014/main" id="{F748197F-1C30-421C-955E-97EF3A3645B8}"/>
            </a:ext>
          </a:extLst>
        </xdr:cNvPr>
        <xdr:cNvSpPr/>
      </xdr:nvSpPr>
      <xdr:spPr>
        <a:xfrm>
          <a:off x="12763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26670</xdr:rowOff>
    </xdr:from>
    <xdr:to>
      <xdr:col>71</xdr:col>
      <xdr:colOff>177800</xdr:colOff>
      <xdr:row>37</xdr:row>
      <xdr:rowOff>70485</xdr:rowOff>
    </xdr:to>
    <xdr:cxnSp macro="">
      <xdr:nvCxnSpPr>
        <xdr:cNvPr id="534" name="直線コネクタ 533">
          <a:extLst>
            <a:ext uri="{FF2B5EF4-FFF2-40B4-BE49-F238E27FC236}">
              <a16:creationId xmlns:a16="http://schemas.microsoft.com/office/drawing/2014/main" id="{F8A073B0-EB18-42D8-9B79-37D4734752CF}"/>
            </a:ext>
          </a:extLst>
        </xdr:cNvPr>
        <xdr:cNvCxnSpPr/>
      </xdr:nvCxnSpPr>
      <xdr:spPr>
        <a:xfrm>
          <a:off x="12814300" y="63703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180DDC51-DC9F-47EC-BB8F-A37B051F958D}"/>
            </a:ext>
          </a:extLst>
        </xdr:cNvPr>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E00E4FC8-A07A-4255-81C5-028F9A5E7981}"/>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C7B0739B-88E2-4D67-B006-5525BFB275BA}"/>
            </a:ext>
          </a:extLst>
        </xdr:cNvPr>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8FD146AF-D580-4057-9EFD-45447978D274}"/>
            </a:ext>
          </a:extLst>
        </xdr:cNvPr>
        <xdr:cNvSpPr txBox="1"/>
      </xdr:nvSpPr>
      <xdr:spPr>
        <a:xfrm>
          <a:off x="12611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38117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865A6ED2-AEFE-43E5-BF64-0E1BC8C14099}"/>
            </a:ext>
          </a:extLst>
        </xdr:cNvPr>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2D3A9367-DED9-44AF-A823-B888F6275E8D}"/>
            </a:ext>
          </a:extLst>
        </xdr:cNvPr>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137812</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95D77724-F13C-43CD-B37E-1BC70EB8C0CC}"/>
            </a:ext>
          </a:extLst>
        </xdr:cNvPr>
        <xdr:cNvSpPr txBox="1"/>
      </xdr:nvSpPr>
      <xdr:spPr>
        <a:xfrm>
          <a:off x="13500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93997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48B02806-A9FC-49EF-97FE-2ECDF8E32F1F}"/>
            </a:ext>
          </a:extLst>
        </xdr:cNvPr>
        <xdr:cNvSpPr txBox="1"/>
      </xdr:nvSpPr>
      <xdr:spPr>
        <a:xfrm>
          <a:off x="12611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3267D8BD-FCA5-49E6-8ECF-BFC99CEAC52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5926F4B7-7B76-422D-B555-F48AFA5F3DC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F3AB0252-70A3-4EE0-830A-4D2B0652CEF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F5E6D2C3-39B4-4455-B9FC-9F1D5A2D34A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D292E0-B6E9-498F-87C4-6F747BC029D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7A7E03E7-ED3D-40F1-BA2C-17A871E6B32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D2CBB4B2-3802-4C1B-9FD6-58B4B5A9491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CA9687E7-23A2-4073-8ECD-10DB2472761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62731491-AED5-4B33-A936-96608C567E9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4FCA0972-EE27-462D-ABE9-B167ADC2B0E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19D89A05-66D3-4EE9-8468-B2029C14BC7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3F0750D1-168F-48DC-B7D5-41649F61D89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EE41247D-1E78-4E85-85D0-6F44D873F0B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84E4C957-EACF-4FD7-B19B-8D4A60F244AF}"/>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D83AAC52-269E-4221-81A4-C491832B77A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B393BB7B-0B7A-4E3D-A4C9-B04B976DEA8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C6A18E71-8083-43AA-AB49-85C90013F8B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E7C08FC6-0A5F-427E-BA64-11B225F2AC25}"/>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68F4E9F-72C8-46A2-9191-5BA729F74E6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301C3B75-D83B-4AC4-88AF-EC647D42073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45C5F030-23FE-4D6E-AA6F-995C17DD94B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DBCC0494-65A1-4C6E-9916-3B884FE5054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F43E5345-ED4A-472F-988F-867AE8D17C6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7B7DD231-F5F8-4C63-9B44-D69DD39A73BF}"/>
            </a:ext>
          </a:extLst>
        </xdr:cNvPr>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BEA74AA4-EBD5-45C4-A702-3F6BAA986887}"/>
            </a:ext>
          </a:extLst>
        </xdr:cNvPr>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24A7BB4D-5933-43F4-96AE-8C1971D95443}"/>
            </a:ext>
          </a:extLst>
        </xdr:cNvPr>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BDAC570F-820A-4987-B9CC-C1BD0C33F951}"/>
            </a:ext>
          </a:extLst>
        </xdr:cNvPr>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3622E984-B383-47EB-B749-C606930BC35A}"/>
            </a:ext>
          </a:extLst>
        </xdr:cNvPr>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B6861AAA-FA19-4BA9-8F20-B4CC6FA3B1AF}"/>
            </a:ext>
          </a:extLst>
        </xdr:cNvPr>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F396FF25-B713-4E38-9DDD-A9347017BF4E}"/>
            </a:ext>
          </a:extLst>
        </xdr:cNvPr>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6BF142F0-C73A-45B6-A140-6D4B0545C213}"/>
            </a:ext>
          </a:extLst>
        </xdr:cNvPr>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7A1971AA-B701-4765-93BF-E4984A53E84A}"/>
            </a:ext>
          </a:extLst>
        </xdr:cNvPr>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a:extLst>
            <a:ext uri="{FF2B5EF4-FFF2-40B4-BE49-F238E27FC236}">
              <a16:creationId xmlns:a16="http://schemas.microsoft.com/office/drawing/2014/main" id="{2ADF1A01-4326-433D-A583-FE9930EBF415}"/>
            </a:ext>
          </a:extLst>
        </xdr:cNvPr>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a:extLst>
            <a:ext uri="{FF2B5EF4-FFF2-40B4-BE49-F238E27FC236}">
              <a16:creationId xmlns:a16="http://schemas.microsoft.com/office/drawing/2014/main" id="{B11EB683-3B37-4CF0-8308-B7EFB510F631}"/>
            </a:ext>
          </a:extLst>
        </xdr:cNvPr>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838A1F47-8E48-4372-A75B-D34A2BECCBA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B61E2137-3778-44EE-A9F8-EDE6CE43CD5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7003BC92-16EF-44C2-AF0E-461777355CF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762FEFB9-8620-4A31-883A-897D8BD9E42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11F73331-31BF-48C6-9C83-E005E893472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129253</xdr:rowOff>
    </xdr:from>
    <xdr:to>
      <xdr:col>116</xdr:col>
      <xdr:colOff>114300</xdr:colOff>
      <xdr:row>39</xdr:row>
      <xdr:rowOff>59403</xdr:rowOff>
    </xdr:to>
    <xdr:sp macro="" textlink="">
      <xdr:nvSpPr>
        <xdr:cNvPr id="582" name="楕円 581">
          <a:extLst>
            <a:ext uri="{FF2B5EF4-FFF2-40B4-BE49-F238E27FC236}">
              <a16:creationId xmlns:a16="http://schemas.microsoft.com/office/drawing/2014/main" id="{0D7F930E-882E-4BCF-8C02-215B1F13F236}"/>
            </a:ext>
          </a:extLst>
        </xdr:cNvPr>
        <xdr:cNvSpPr/>
      </xdr:nvSpPr>
      <xdr:spPr>
        <a:xfrm>
          <a:off x="22110700" y="664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107680</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64F46598-CCA3-4526-AC1F-69CB0D3D8791}"/>
            </a:ext>
          </a:extLst>
        </xdr:cNvPr>
        <xdr:cNvSpPr txBox="1"/>
      </xdr:nvSpPr>
      <xdr:spPr>
        <a:xfrm>
          <a:off x="22199600" y="66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132377</xdr:rowOff>
    </xdr:from>
    <xdr:to>
      <xdr:col>112</xdr:col>
      <xdr:colOff>38100</xdr:colOff>
      <xdr:row>39</xdr:row>
      <xdr:rowOff>62527</xdr:rowOff>
    </xdr:to>
    <xdr:sp macro="" textlink="">
      <xdr:nvSpPr>
        <xdr:cNvPr id="584" name="楕円 583">
          <a:extLst>
            <a:ext uri="{FF2B5EF4-FFF2-40B4-BE49-F238E27FC236}">
              <a16:creationId xmlns:a16="http://schemas.microsoft.com/office/drawing/2014/main" id="{C529BCA4-51C2-4155-9299-3F4EFABFDEE1}"/>
            </a:ext>
          </a:extLst>
        </xdr:cNvPr>
        <xdr:cNvSpPr/>
      </xdr:nvSpPr>
      <xdr:spPr>
        <a:xfrm>
          <a:off x="21272500" y="66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8603</xdr:rowOff>
    </xdr:from>
    <xdr:to>
      <xdr:col>116</xdr:col>
      <xdr:colOff>63500</xdr:colOff>
      <xdr:row>39</xdr:row>
      <xdr:rowOff>11727</xdr:rowOff>
    </xdr:to>
    <xdr:cxnSp macro="">
      <xdr:nvCxnSpPr>
        <xdr:cNvPr id="585" name="直線コネクタ 584">
          <a:extLst>
            <a:ext uri="{FF2B5EF4-FFF2-40B4-BE49-F238E27FC236}">
              <a16:creationId xmlns:a16="http://schemas.microsoft.com/office/drawing/2014/main" id="{208E2273-A571-40DC-895E-AFC0F228F395}"/>
            </a:ext>
          </a:extLst>
        </xdr:cNvPr>
        <xdr:cNvCxnSpPr/>
      </xdr:nvCxnSpPr>
      <xdr:spPr>
        <a:xfrm flipV="1">
          <a:off x="21323300" y="6695153"/>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142642</xdr:rowOff>
    </xdr:from>
    <xdr:to>
      <xdr:col>107</xdr:col>
      <xdr:colOff>101600</xdr:colOff>
      <xdr:row>39</xdr:row>
      <xdr:rowOff>72792</xdr:rowOff>
    </xdr:to>
    <xdr:sp macro="" textlink="">
      <xdr:nvSpPr>
        <xdr:cNvPr id="586" name="楕円 585">
          <a:extLst>
            <a:ext uri="{FF2B5EF4-FFF2-40B4-BE49-F238E27FC236}">
              <a16:creationId xmlns:a16="http://schemas.microsoft.com/office/drawing/2014/main" id="{760E774B-975E-4B21-9E34-BA7FDEDFB66B}"/>
            </a:ext>
          </a:extLst>
        </xdr:cNvPr>
        <xdr:cNvSpPr/>
      </xdr:nvSpPr>
      <xdr:spPr>
        <a:xfrm>
          <a:off x="20383500" y="66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11727</xdr:rowOff>
    </xdr:from>
    <xdr:to>
      <xdr:col>111</xdr:col>
      <xdr:colOff>177800</xdr:colOff>
      <xdr:row>39</xdr:row>
      <xdr:rowOff>21992</xdr:rowOff>
    </xdr:to>
    <xdr:cxnSp macro="">
      <xdr:nvCxnSpPr>
        <xdr:cNvPr id="587" name="直線コネクタ 586">
          <a:extLst>
            <a:ext uri="{FF2B5EF4-FFF2-40B4-BE49-F238E27FC236}">
              <a16:creationId xmlns:a16="http://schemas.microsoft.com/office/drawing/2014/main" id="{464ED62F-A199-44E4-8C46-0F21712A280D}"/>
            </a:ext>
          </a:extLst>
        </xdr:cNvPr>
        <xdr:cNvCxnSpPr/>
      </xdr:nvCxnSpPr>
      <xdr:spPr>
        <a:xfrm flipV="1">
          <a:off x="20434300" y="6698277"/>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141818</xdr:rowOff>
    </xdr:from>
    <xdr:to>
      <xdr:col>102</xdr:col>
      <xdr:colOff>165100</xdr:colOff>
      <xdr:row>39</xdr:row>
      <xdr:rowOff>71968</xdr:rowOff>
    </xdr:to>
    <xdr:sp macro="" textlink="">
      <xdr:nvSpPr>
        <xdr:cNvPr id="588" name="楕円 587">
          <a:extLst>
            <a:ext uri="{FF2B5EF4-FFF2-40B4-BE49-F238E27FC236}">
              <a16:creationId xmlns:a16="http://schemas.microsoft.com/office/drawing/2014/main" id="{EBBD4649-4A6F-421B-BF56-44FFA47AF0A0}"/>
            </a:ext>
          </a:extLst>
        </xdr:cNvPr>
        <xdr:cNvSpPr/>
      </xdr:nvSpPr>
      <xdr:spPr>
        <a:xfrm>
          <a:off x="19494500" y="66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21168</xdr:rowOff>
    </xdr:from>
    <xdr:to>
      <xdr:col>107</xdr:col>
      <xdr:colOff>50800</xdr:colOff>
      <xdr:row>39</xdr:row>
      <xdr:rowOff>21992</xdr:rowOff>
    </xdr:to>
    <xdr:cxnSp macro="">
      <xdr:nvCxnSpPr>
        <xdr:cNvPr id="589" name="直線コネクタ 588">
          <a:extLst>
            <a:ext uri="{FF2B5EF4-FFF2-40B4-BE49-F238E27FC236}">
              <a16:creationId xmlns:a16="http://schemas.microsoft.com/office/drawing/2014/main" id="{C32164AD-5A3F-4CE3-B0F1-0F7C1C117ADC}"/>
            </a:ext>
          </a:extLst>
        </xdr:cNvPr>
        <xdr:cNvCxnSpPr/>
      </xdr:nvCxnSpPr>
      <xdr:spPr>
        <a:xfrm>
          <a:off x="19545300" y="6707718"/>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148310</xdr:rowOff>
    </xdr:from>
    <xdr:to>
      <xdr:col>98</xdr:col>
      <xdr:colOff>38100</xdr:colOff>
      <xdr:row>39</xdr:row>
      <xdr:rowOff>78460</xdr:rowOff>
    </xdr:to>
    <xdr:sp macro="" textlink="">
      <xdr:nvSpPr>
        <xdr:cNvPr id="590" name="楕円 589">
          <a:extLst>
            <a:ext uri="{FF2B5EF4-FFF2-40B4-BE49-F238E27FC236}">
              <a16:creationId xmlns:a16="http://schemas.microsoft.com/office/drawing/2014/main" id="{8FFEF32A-E395-4A02-8307-99704200B214}"/>
            </a:ext>
          </a:extLst>
        </xdr:cNvPr>
        <xdr:cNvSpPr/>
      </xdr:nvSpPr>
      <xdr:spPr>
        <a:xfrm>
          <a:off x="18605500" y="66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21168</xdr:rowOff>
    </xdr:from>
    <xdr:to>
      <xdr:col>102</xdr:col>
      <xdr:colOff>114300</xdr:colOff>
      <xdr:row>39</xdr:row>
      <xdr:rowOff>27660</xdr:rowOff>
    </xdr:to>
    <xdr:cxnSp macro="">
      <xdr:nvCxnSpPr>
        <xdr:cNvPr id="591" name="直線コネクタ 590">
          <a:extLst>
            <a:ext uri="{FF2B5EF4-FFF2-40B4-BE49-F238E27FC236}">
              <a16:creationId xmlns:a16="http://schemas.microsoft.com/office/drawing/2014/main" id="{AAF6E61B-A21E-4EDF-9A6E-618369641C69}"/>
            </a:ext>
          </a:extLst>
        </xdr:cNvPr>
        <xdr:cNvCxnSpPr/>
      </xdr:nvCxnSpPr>
      <xdr:spPr>
        <a:xfrm flipV="1">
          <a:off x="18656300" y="6707718"/>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D073B2A2-1AA9-4804-ACF5-4E68A66390C2}"/>
            </a:ext>
          </a:extLst>
        </xdr:cNvPr>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70024700-A494-490B-8446-FDA437AF18B5}"/>
            </a:ext>
          </a:extLst>
        </xdr:cNvPr>
        <xdr:cNvSpPr txBox="1"/>
      </xdr:nvSpPr>
      <xdr:spPr>
        <a:xfrm>
          <a:off x="20167111" y="67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F23EF09C-42E1-4676-9CDA-2F68C81543FC}"/>
            </a:ext>
          </a:extLst>
        </xdr:cNvPr>
        <xdr:cNvSpPr txBox="1"/>
      </xdr:nvSpPr>
      <xdr:spPr>
        <a:xfrm>
          <a:off x="19278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12291CA3-12D4-45DD-951D-82E87AA5BD04}"/>
            </a:ext>
          </a:extLst>
        </xdr:cNvPr>
        <xdr:cNvSpPr txBox="1"/>
      </xdr:nvSpPr>
      <xdr:spPr>
        <a:xfrm>
          <a:off x="18389111" y="67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53654</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DD87C50F-A46C-44F6-AC47-B88383A57E73}"/>
            </a:ext>
          </a:extLst>
        </xdr:cNvPr>
        <xdr:cNvSpPr txBox="1"/>
      </xdr:nvSpPr>
      <xdr:spPr>
        <a:xfrm>
          <a:off x="21043411" y="674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89318</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15D506C9-B75D-40E7-87AD-092F14D2F073}"/>
            </a:ext>
          </a:extLst>
        </xdr:cNvPr>
        <xdr:cNvSpPr txBox="1"/>
      </xdr:nvSpPr>
      <xdr:spPr>
        <a:xfrm>
          <a:off x="20167111" y="643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88495</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3851A76A-FBC7-4B90-AA71-1A2892E93E95}"/>
            </a:ext>
          </a:extLst>
        </xdr:cNvPr>
        <xdr:cNvSpPr txBox="1"/>
      </xdr:nvSpPr>
      <xdr:spPr>
        <a:xfrm>
          <a:off x="19278111" y="643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94988</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3E5E3B5A-7AE6-476D-9972-EB64B4D6233D}"/>
            </a:ext>
          </a:extLst>
        </xdr:cNvPr>
        <xdr:cNvSpPr txBox="1"/>
      </xdr:nvSpPr>
      <xdr:spPr>
        <a:xfrm>
          <a:off x="18389111" y="64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6492204A-9991-46D8-BF10-C7119C941ED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D3A85E99-D06C-4ED6-8599-39697A00BBF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493D4D4F-3646-4751-90AC-244A341408A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AE790B08-C588-499E-B1C9-817E3E40273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A7B6F046-1DC3-4085-A33D-8BBDFF8FE62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C29AA014-FB38-4726-A27C-80F21B6DD9C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87726FAD-E2E8-4D8B-8C1A-C3131977654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10F51E71-F2B4-477B-A30D-C46E8A93666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1365BC61-F2CE-4026-A377-B06506BA97F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2A3BFF9F-504E-48E4-822E-FCC3BA5141D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5ACEC0CD-CCA1-4A69-87F8-82747AC9C2E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31C37B8C-DC46-473E-91EC-D06DCD8291F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89FFB085-2B62-491E-82B0-8A6629F112B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759DCFDD-D7B9-4744-9E97-1908D993BE8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B3F37CEE-5720-409C-9EBA-9568547B835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4C1B9AC9-956B-488D-B741-688CD55A65C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E9CD9CDB-E884-422C-A6E3-66AEBEFC0ED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7BB0C1BC-6450-4D06-9778-B3A37A06232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A007B401-1EB1-46E7-A0A3-2744A5840C0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C32C097F-282A-4A07-95C5-55398F52245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A59F9973-B557-4705-8469-4C4629E0FE53}"/>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AC67033D-F9CF-4296-AF00-9E7DE613553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E93A214F-E456-4240-B752-3FA4D8BCDF2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A05D8BEE-0F00-4C24-90C7-86A055098950}"/>
            </a:ext>
          </a:extLst>
        </xdr:cNvPr>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D083750E-F307-45A8-A9C7-01DB7BF1E9B0}"/>
            </a:ext>
          </a:extLst>
        </xdr:cNvPr>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40518DD4-6CAA-4B49-82EA-9F4FAC9EE149}"/>
            </a:ext>
          </a:extLst>
        </xdr:cNvPr>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1DE5D0E-FC36-4D7F-8B96-CAADAD0CB436}"/>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CABCAA43-6D58-4D79-A45D-40594DFE7A5A}"/>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1B1F0E92-2A80-4A18-BA86-DC54CFF3795F}"/>
            </a:ext>
          </a:extLst>
        </xdr:cNvPr>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0F1DF24F-E046-4B74-B8BB-53907884F93E}"/>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C1952B9C-4B55-4A54-9386-CCA49992E1B7}"/>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12D86553-31EC-4C71-8E30-86207B1D3B88}"/>
            </a:ext>
          </a:extLst>
        </xdr:cNvPr>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a:extLst>
            <a:ext uri="{FF2B5EF4-FFF2-40B4-BE49-F238E27FC236}">
              <a16:creationId xmlns:a16="http://schemas.microsoft.com/office/drawing/2014/main" id="{87511D03-E2A8-46A0-848E-13220852B019}"/>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a:extLst>
            <a:ext uri="{FF2B5EF4-FFF2-40B4-BE49-F238E27FC236}">
              <a16:creationId xmlns:a16="http://schemas.microsoft.com/office/drawing/2014/main" id="{78D6AC74-B75A-4CDF-9425-204B9D03EA36}"/>
            </a:ext>
          </a:extLst>
        </xdr:cNvPr>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B4E5677F-F538-4DC5-B14E-FF8019A71B7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73C1B0DC-C31E-48CC-8BD0-9C6710A6DD5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1CAD35A3-6A7C-4A19-8FC4-3AFD9CEDF82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FD34ABEC-EB78-49EA-88E2-A8E0D093F62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4EA0E8C6-9E05-4BD3-93BE-EE65FE6A57F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168275</xdr:rowOff>
    </xdr:from>
    <xdr:to>
      <xdr:col>85</xdr:col>
      <xdr:colOff>177800</xdr:colOff>
      <xdr:row>59</xdr:row>
      <xdr:rowOff>98425</xdr:rowOff>
    </xdr:to>
    <xdr:sp macro="" textlink="">
      <xdr:nvSpPr>
        <xdr:cNvPr id="639" name="楕円 638">
          <a:extLst>
            <a:ext uri="{FF2B5EF4-FFF2-40B4-BE49-F238E27FC236}">
              <a16:creationId xmlns:a16="http://schemas.microsoft.com/office/drawing/2014/main" id="{CEF78F94-4CB9-4949-8BA3-8F8FD0EDA197}"/>
            </a:ext>
          </a:extLst>
        </xdr:cNvPr>
        <xdr:cNvSpPr/>
      </xdr:nvSpPr>
      <xdr:spPr>
        <a:xfrm>
          <a:off x="16268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19702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41161BAF-2800-472A-A609-CE37AFA6B0AA}"/>
            </a:ext>
          </a:extLst>
        </xdr:cNvPr>
        <xdr:cNvSpPr txBox="1"/>
      </xdr:nvSpPr>
      <xdr:spPr>
        <a:xfrm>
          <a:off x="16357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128270</xdr:rowOff>
    </xdr:from>
    <xdr:to>
      <xdr:col>81</xdr:col>
      <xdr:colOff>101600</xdr:colOff>
      <xdr:row>59</xdr:row>
      <xdr:rowOff>58420</xdr:rowOff>
    </xdr:to>
    <xdr:sp macro="" textlink="">
      <xdr:nvSpPr>
        <xdr:cNvPr id="641" name="楕円 640">
          <a:extLst>
            <a:ext uri="{FF2B5EF4-FFF2-40B4-BE49-F238E27FC236}">
              <a16:creationId xmlns:a16="http://schemas.microsoft.com/office/drawing/2014/main" id="{46E4D7DA-B3AE-4CB8-963F-4565267FC2BD}"/>
            </a:ext>
          </a:extLst>
        </xdr:cNvPr>
        <xdr:cNvSpPr/>
      </xdr:nvSpPr>
      <xdr:spPr>
        <a:xfrm>
          <a:off x="15430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xdr:rowOff>
    </xdr:from>
    <xdr:to>
      <xdr:col>85</xdr:col>
      <xdr:colOff>127000</xdr:colOff>
      <xdr:row>59</xdr:row>
      <xdr:rowOff>47625</xdr:rowOff>
    </xdr:to>
    <xdr:cxnSp macro="">
      <xdr:nvCxnSpPr>
        <xdr:cNvPr id="642" name="直線コネクタ 641">
          <a:extLst>
            <a:ext uri="{FF2B5EF4-FFF2-40B4-BE49-F238E27FC236}">
              <a16:creationId xmlns:a16="http://schemas.microsoft.com/office/drawing/2014/main" id="{8388B655-B12C-48A6-83F7-0B973EFAF1DB}"/>
            </a:ext>
          </a:extLst>
        </xdr:cNvPr>
        <xdr:cNvCxnSpPr/>
      </xdr:nvCxnSpPr>
      <xdr:spPr>
        <a:xfrm>
          <a:off x="15481300" y="101231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86360</xdr:rowOff>
    </xdr:from>
    <xdr:to>
      <xdr:col>76</xdr:col>
      <xdr:colOff>165100</xdr:colOff>
      <xdr:row>59</xdr:row>
      <xdr:rowOff>16510</xdr:rowOff>
    </xdr:to>
    <xdr:sp macro="" textlink="">
      <xdr:nvSpPr>
        <xdr:cNvPr id="643" name="楕円 642">
          <a:extLst>
            <a:ext uri="{FF2B5EF4-FFF2-40B4-BE49-F238E27FC236}">
              <a16:creationId xmlns:a16="http://schemas.microsoft.com/office/drawing/2014/main" id="{F363D24C-C28A-411A-A6E0-A552A493542B}"/>
            </a:ext>
          </a:extLst>
        </xdr:cNvPr>
        <xdr:cNvSpPr/>
      </xdr:nvSpPr>
      <xdr:spPr>
        <a:xfrm>
          <a:off x="14541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59</xdr:row>
      <xdr:rowOff>7620</xdr:rowOff>
    </xdr:to>
    <xdr:cxnSp macro="">
      <xdr:nvCxnSpPr>
        <xdr:cNvPr id="644" name="直線コネクタ 643">
          <a:extLst>
            <a:ext uri="{FF2B5EF4-FFF2-40B4-BE49-F238E27FC236}">
              <a16:creationId xmlns:a16="http://schemas.microsoft.com/office/drawing/2014/main" id="{CE4FBC58-D67A-4B99-A35A-3AC3E750E540}"/>
            </a:ext>
          </a:extLst>
        </xdr:cNvPr>
        <xdr:cNvCxnSpPr/>
      </xdr:nvCxnSpPr>
      <xdr:spPr>
        <a:xfrm>
          <a:off x="14592300" y="100812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46355</xdr:rowOff>
    </xdr:from>
    <xdr:to>
      <xdr:col>72</xdr:col>
      <xdr:colOff>38100</xdr:colOff>
      <xdr:row>58</xdr:row>
      <xdr:rowOff>147955</xdr:rowOff>
    </xdr:to>
    <xdr:sp macro="" textlink="">
      <xdr:nvSpPr>
        <xdr:cNvPr id="645" name="楕円 644">
          <a:extLst>
            <a:ext uri="{FF2B5EF4-FFF2-40B4-BE49-F238E27FC236}">
              <a16:creationId xmlns:a16="http://schemas.microsoft.com/office/drawing/2014/main" id="{BB4E0B8C-0D7E-4F35-A1F3-EBB206666E5F}"/>
            </a:ext>
          </a:extLst>
        </xdr:cNvPr>
        <xdr:cNvSpPr/>
      </xdr:nvSpPr>
      <xdr:spPr>
        <a:xfrm>
          <a:off x="13652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97155</xdr:rowOff>
    </xdr:from>
    <xdr:to>
      <xdr:col>76</xdr:col>
      <xdr:colOff>114300</xdr:colOff>
      <xdr:row>58</xdr:row>
      <xdr:rowOff>137160</xdr:rowOff>
    </xdr:to>
    <xdr:cxnSp macro="">
      <xdr:nvCxnSpPr>
        <xdr:cNvPr id="646" name="直線コネクタ 645">
          <a:extLst>
            <a:ext uri="{FF2B5EF4-FFF2-40B4-BE49-F238E27FC236}">
              <a16:creationId xmlns:a16="http://schemas.microsoft.com/office/drawing/2014/main" id="{D7862066-1635-428E-983B-1C0FDDB5B1F4}"/>
            </a:ext>
          </a:extLst>
        </xdr:cNvPr>
        <xdr:cNvCxnSpPr/>
      </xdr:nvCxnSpPr>
      <xdr:spPr>
        <a:xfrm>
          <a:off x="13703300" y="100412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xdr:rowOff>
    </xdr:from>
    <xdr:to>
      <xdr:col>67</xdr:col>
      <xdr:colOff>101600</xdr:colOff>
      <xdr:row>58</xdr:row>
      <xdr:rowOff>107950</xdr:rowOff>
    </xdr:to>
    <xdr:sp macro="" textlink="">
      <xdr:nvSpPr>
        <xdr:cNvPr id="647" name="楕円 646">
          <a:extLst>
            <a:ext uri="{FF2B5EF4-FFF2-40B4-BE49-F238E27FC236}">
              <a16:creationId xmlns:a16="http://schemas.microsoft.com/office/drawing/2014/main" id="{1EC225F1-44D9-4DF4-9C7F-6223086A020E}"/>
            </a:ext>
          </a:extLst>
        </xdr:cNvPr>
        <xdr:cNvSpPr/>
      </xdr:nvSpPr>
      <xdr:spPr>
        <a:xfrm>
          <a:off x="12763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57150</xdr:rowOff>
    </xdr:from>
    <xdr:to>
      <xdr:col>71</xdr:col>
      <xdr:colOff>177800</xdr:colOff>
      <xdr:row>58</xdr:row>
      <xdr:rowOff>97155</xdr:rowOff>
    </xdr:to>
    <xdr:cxnSp macro="">
      <xdr:nvCxnSpPr>
        <xdr:cNvPr id="648" name="直線コネクタ 647">
          <a:extLst>
            <a:ext uri="{FF2B5EF4-FFF2-40B4-BE49-F238E27FC236}">
              <a16:creationId xmlns:a16="http://schemas.microsoft.com/office/drawing/2014/main" id="{127B78D9-A22E-4E5B-882A-6990E2A61183}"/>
            </a:ext>
          </a:extLst>
        </xdr:cNvPr>
        <xdr:cNvCxnSpPr/>
      </xdr:nvCxnSpPr>
      <xdr:spPr>
        <a:xfrm>
          <a:off x="12814300" y="100012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B639A74-1C45-4897-9933-93201F62E591}"/>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77A455CD-12FE-4EF3-9805-FF66A17C6610}"/>
            </a:ext>
          </a:extLst>
        </xdr:cNvPr>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C00C90FD-8861-4EDA-BAE4-359C712D97BF}"/>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165752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F3350C36-C17B-498B-936C-6202BDDA896B}"/>
            </a:ext>
          </a:extLst>
        </xdr:cNvPr>
        <xdr:cNvSpPr txBox="1"/>
      </xdr:nvSpPr>
      <xdr:spPr>
        <a:xfrm>
          <a:off x="12611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74947</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4EED3BF7-8547-4424-9117-2EF7A9A800AA}"/>
            </a:ext>
          </a:extLst>
        </xdr:cNvPr>
        <xdr:cNvSpPr txBox="1"/>
      </xdr:nvSpPr>
      <xdr:spPr>
        <a:xfrm>
          <a:off x="15266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339C5BF-FF95-4495-B2BE-E4849B9B7988}"/>
            </a:ext>
          </a:extLst>
        </xdr:cNvPr>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164482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1DB12C61-0246-469D-877B-49511508E0FD}"/>
            </a:ext>
          </a:extLst>
        </xdr:cNvPr>
        <xdr:cNvSpPr txBox="1"/>
      </xdr:nvSpPr>
      <xdr:spPr>
        <a:xfrm>
          <a:off x="13500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124477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488E2815-A7E0-4911-9C5B-C56FFA2321E2}"/>
            </a:ext>
          </a:extLst>
        </xdr:cNvPr>
        <xdr:cNvSpPr txBox="1"/>
      </xdr:nvSpPr>
      <xdr:spPr>
        <a:xfrm>
          <a:off x="12611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4B5137B2-4BA2-466C-940C-B62761E9BFF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9F680B76-7816-4998-B3FB-A13E2BC6689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C495C145-3129-47BA-9F82-27611FE3120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C8524BB7-CAAB-40A6-9361-DD1435F8588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477818D3-0ADE-4F44-B571-E4D9493231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F57C3A7B-2CF8-40F3-AE2B-638BB1AA8D2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5B1E02D7-FC8F-4011-A32E-1B019483E4B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5B6E8C6A-8FAE-4C75-B15B-9268102040A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9C6E1E22-7D2D-415C-8D43-5DE93E4FBD5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A6EC5A85-5E93-4E40-AF07-BD0904251B7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FDA004FE-CCC6-4B25-8FED-335C0E9C4A6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75FD9EA-8C52-42B3-96C5-2A784CFDAA5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1242318C-EE0C-4ED0-8F25-70754BDA1A1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1274E256-E48A-480F-8B8A-CDC45DDE3DD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84BDBBDC-8A47-4029-B589-6D8A0B0F542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2D80B584-3019-402E-8902-99B207AB1C9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3B819CCA-D0BB-44F9-B748-B5B825BD0D1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83AC1D91-9EF5-4905-B6A5-6CA4984CE19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13165E6E-08A0-4223-BAD8-EA5556F58D7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339E49AF-5DBB-4387-B203-07DC51C4CC2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7CCA91F-4138-484D-A914-0BE560EDAA2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3E7797BF-FE4C-4522-91CF-A62CC035BB44}"/>
            </a:ext>
          </a:extLst>
        </xdr:cNvPr>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58CE6DBB-394B-4D63-ABB1-44A39F8F6265}"/>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A464482A-5337-4D82-9BC6-60B361F9FA9D}"/>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61A32B43-476C-411A-B7C6-667B113A0D90}"/>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114B7775-2A51-42C8-933D-5AB420115360}"/>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C2B0374B-639B-4729-90C3-C1F3892750BC}"/>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FFCB40CB-D7B8-48B8-9B26-6F7120B501F6}"/>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8CA4B97D-C05D-4442-95B4-296B5C4D92DB}"/>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E629933E-D4F2-46F8-B7DA-944D7731B3CF}"/>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a:extLst>
            <a:ext uri="{FF2B5EF4-FFF2-40B4-BE49-F238E27FC236}">
              <a16:creationId xmlns:a16="http://schemas.microsoft.com/office/drawing/2014/main" id="{B3DD2D52-140D-4FE1-9E37-41C4C1653401}"/>
            </a:ext>
          </a:extLst>
        </xdr:cNvPr>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a:extLst>
            <a:ext uri="{FF2B5EF4-FFF2-40B4-BE49-F238E27FC236}">
              <a16:creationId xmlns:a16="http://schemas.microsoft.com/office/drawing/2014/main" id="{1290E182-C952-48F8-BC1D-856CD5741DC8}"/>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1FBF5975-0606-455C-ADD4-C2672DB5E08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62096E5F-65D3-475B-ABEC-AB5AD1549A5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FCEFF99F-1D3E-4837-8F28-F166E3833D5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6782A4D3-13EA-46C5-BFBE-86CE7B03AF5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14C10D99-2453-4E8B-A906-B946615419D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694" name="楕円 693">
          <a:extLst>
            <a:ext uri="{FF2B5EF4-FFF2-40B4-BE49-F238E27FC236}">
              <a16:creationId xmlns:a16="http://schemas.microsoft.com/office/drawing/2014/main" id="{57FE664E-1D7D-4FD5-B25D-F388F198997F}"/>
            </a:ext>
          </a:extLst>
        </xdr:cNvPr>
        <xdr:cNvSpPr/>
      </xdr:nvSpPr>
      <xdr:spPr>
        <a:xfrm>
          <a:off x="22110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60215</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5DD0069-8DFA-4787-B476-F7A181A06662}"/>
            </a:ext>
          </a:extLst>
        </xdr:cNvPr>
        <xdr:cNvSpPr txBox="1"/>
      </xdr:nvSpPr>
      <xdr:spPr>
        <a:xfrm>
          <a:off x="22199600"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696" name="楕円 695">
          <a:extLst>
            <a:ext uri="{FF2B5EF4-FFF2-40B4-BE49-F238E27FC236}">
              <a16:creationId xmlns:a16="http://schemas.microsoft.com/office/drawing/2014/main" id="{9BD4A394-137E-4481-B8A0-8B152FC657B4}"/>
            </a:ext>
          </a:extLst>
        </xdr:cNvPr>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132588</xdr:rowOff>
    </xdr:to>
    <xdr:cxnSp macro="">
      <xdr:nvCxnSpPr>
        <xdr:cNvPr id="697" name="直線コネクタ 696">
          <a:extLst>
            <a:ext uri="{FF2B5EF4-FFF2-40B4-BE49-F238E27FC236}">
              <a16:creationId xmlns:a16="http://schemas.microsoft.com/office/drawing/2014/main" id="{A388E7DF-2402-4D94-AB7C-3F274EFDF8DC}"/>
            </a:ext>
          </a:extLst>
        </xdr:cNvPr>
        <xdr:cNvCxnSpPr/>
      </xdr:nvCxnSpPr>
      <xdr:spPr>
        <a:xfrm>
          <a:off x="21323300" y="10762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698" name="楕円 697">
          <a:extLst>
            <a:ext uri="{FF2B5EF4-FFF2-40B4-BE49-F238E27FC236}">
              <a16:creationId xmlns:a16="http://schemas.microsoft.com/office/drawing/2014/main" id="{DDA146B0-63FD-4BCC-9037-CE522842AE7D}"/>
            </a:ext>
          </a:extLst>
        </xdr:cNvPr>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132588</xdr:rowOff>
    </xdr:from>
    <xdr:to>
      <xdr:col>111</xdr:col>
      <xdr:colOff>177800</xdr:colOff>
      <xdr:row>62</xdr:row>
      <xdr:rowOff>132588</xdr:rowOff>
    </xdr:to>
    <xdr:cxnSp macro="">
      <xdr:nvCxnSpPr>
        <xdr:cNvPr id="699" name="直線コネクタ 698">
          <a:extLst>
            <a:ext uri="{FF2B5EF4-FFF2-40B4-BE49-F238E27FC236}">
              <a16:creationId xmlns:a16="http://schemas.microsoft.com/office/drawing/2014/main" id="{05A0D38E-2501-4E82-A4E9-44DF46562E6A}"/>
            </a:ext>
          </a:extLst>
        </xdr:cNvPr>
        <xdr:cNvCxnSpPr/>
      </xdr:nvCxnSpPr>
      <xdr:spPr>
        <a:xfrm>
          <a:off x="20434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700" name="楕円 699">
          <a:extLst>
            <a:ext uri="{FF2B5EF4-FFF2-40B4-BE49-F238E27FC236}">
              <a16:creationId xmlns:a16="http://schemas.microsoft.com/office/drawing/2014/main" id="{28867BE8-7254-4186-9A6B-8CB2BE92FC8D}"/>
            </a:ext>
          </a:extLst>
        </xdr:cNvPr>
        <xdr:cNvSpPr/>
      </xdr:nvSpPr>
      <xdr:spPr>
        <a:xfrm>
          <a:off x="19494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132588</xdr:rowOff>
    </xdr:from>
    <xdr:to>
      <xdr:col>107</xdr:col>
      <xdr:colOff>50800</xdr:colOff>
      <xdr:row>62</xdr:row>
      <xdr:rowOff>132588</xdr:rowOff>
    </xdr:to>
    <xdr:cxnSp macro="">
      <xdr:nvCxnSpPr>
        <xdr:cNvPr id="701" name="直線コネクタ 700">
          <a:extLst>
            <a:ext uri="{FF2B5EF4-FFF2-40B4-BE49-F238E27FC236}">
              <a16:creationId xmlns:a16="http://schemas.microsoft.com/office/drawing/2014/main" id="{F9B96A5C-96D1-407C-B2F3-A3CD06CCBFC9}"/>
            </a:ext>
          </a:extLst>
        </xdr:cNvPr>
        <xdr:cNvCxnSpPr/>
      </xdr:nvCxnSpPr>
      <xdr:spPr>
        <a:xfrm>
          <a:off x="19545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90932</xdr:rowOff>
    </xdr:from>
    <xdr:to>
      <xdr:col>98</xdr:col>
      <xdr:colOff>38100</xdr:colOff>
      <xdr:row>63</xdr:row>
      <xdr:rowOff>21082</xdr:rowOff>
    </xdr:to>
    <xdr:sp macro="" textlink="">
      <xdr:nvSpPr>
        <xdr:cNvPr id="702" name="楕円 701">
          <a:extLst>
            <a:ext uri="{FF2B5EF4-FFF2-40B4-BE49-F238E27FC236}">
              <a16:creationId xmlns:a16="http://schemas.microsoft.com/office/drawing/2014/main" id="{749339EB-7FB3-4287-858E-E04417C513D1}"/>
            </a:ext>
          </a:extLst>
        </xdr:cNvPr>
        <xdr:cNvSpPr/>
      </xdr:nvSpPr>
      <xdr:spPr>
        <a:xfrm>
          <a:off x="18605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132588</xdr:rowOff>
    </xdr:from>
    <xdr:to>
      <xdr:col>102</xdr:col>
      <xdr:colOff>114300</xdr:colOff>
      <xdr:row>62</xdr:row>
      <xdr:rowOff>141732</xdr:rowOff>
    </xdr:to>
    <xdr:cxnSp macro="">
      <xdr:nvCxnSpPr>
        <xdr:cNvPr id="703" name="直線コネクタ 702">
          <a:extLst>
            <a:ext uri="{FF2B5EF4-FFF2-40B4-BE49-F238E27FC236}">
              <a16:creationId xmlns:a16="http://schemas.microsoft.com/office/drawing/2014/main" id="{5DCAE8B3-9F90-4B2C-9D48-BEBA1AE4F08C}"/>
            </a:ext>
          </a:extLst>
        </xdr:cNvPr>
        <xdr:cNvCxnSpPr/>
      </xdr:nvCxnSpPr>
      <xdr:spPr>
        <a:xfrm flipV="1">
          <a:off x="18656300" y="10762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a:extLst>
            <a:ext uri="{FF2B5EF4-FFF2-40B4-BE49-F238E27FC236}">
              <a16:creationId xmlns:a16="http://schemas.microsoft.com/office/drawing/2014/main" id="{BF0635AD-AD89-4155-96F1-07282FE8DB70}"/>
            </a:ext>
          </a:extLst>
        </xdr:cNvPr>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5" name="n_2aveValue【保健センター・保健所】&#10;一人当たり面積">
          <a:extLst>
            <a:ext uri="{FF2B5EF4-FFF2-40B4-BE49-F238E27FC236}">
              <a16:creationId xmlns:a16="http://schemas.microsoft.com/office/drawing/2014/main" id="{AEF34D42-45C1-48D8-A842-8ABD143013D4}"/>
            </a:ext>
          </a:extLst>
        </xdr:cNvPr>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a:extLst>
            <a:ext uri="{FF2B5EF4-FFF2-40B4-BE49-F238E27FC236}">
              <a16:creationId xmlns:a16="http://schemas.microsoft.com/office/drawing/2014/main" id="{506E07C3-ED88-44B9-BCCA-3FA32CE050CD}"/>
            </a:ext>
          </a:extLst>
        </xdr:cNvPr>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7" name="n_4aveValue【保健センター・保健所】&#10;一人当たり面積">
          <a:extLst>
            <a:ext uri="{FF2B5EF4-FFF2-40B4-BE49-F238E27FC236}">
              <a16:creationId xmlns:a16="http://schemas.microsoft.com/office/drawing/2014/main" id="{1CEB4AA0-476A-4E90-9DB1-2CA4A314B6EF}"/>
            </a:ext>
          </a:extLst>
        </xdr:cNvPr>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3065</xdr:rowOff>
    </xdr:from>
    <xdr:ext cx="469744" cy="259045"/>
    <xdr:sp macro="" textlink="">
      <xdr:nvSpPr>
        <xdr:cNvPr id="708" name="n_1mainValue【保健センター・保健所】&#10;一人当たり面積">
          <a:extLst>
            <a:ext uri="{FF2B5EF4-FFF2-40B4-BE49-F238E27FC236}">
              <a16:creationId xmlns:a16="http://schemas.microsoft.com/office/drawing/2014/main" id="{5FA55619-6388-4457-8422-DE76834E91DE}"/>
            </a:ext>
          </a:extLst>
        </xdr:cNvPr>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709" name="n_2mainValue【保健センター・保健所】&#10;一人当たり面積">
          <a:extLst>
            <a:ext uri="{FF2B5EF4-FFF2-40B4-BE49-F238E27FC236}">
              <a16:creationId xmlns:a16="http://schemas.microsoft.com/office/drawing/2014/main" id="{A9210BC4-517A-44F7-8FA7-5BDF451EE7A3}"/>
            </a:ext>
          </a:extLst>
        </xdr:cNvPr>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710" name="n_3mainValue【保健センター・保健所】&#10;一人当たり面積">
          <a:extLst>
            <a:ext uri="{FF2B5EF4-FFF2-40B4-BE49-F238E27FC236}">
              <a16:creationId xmlns:a16="http://schemas.microsoft.com/office/drawing/2014/main" id="{AA130A83-76B6-4295-A7DB-57C84B4AD7B0}"/>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711" name="n_4mainValue【保健センター・保健所】&#10;一人当たり面積">
          <a:extLst>
            <a:ext uri="{FF2B5EF4-FFF2-40B4-BE49-F238E27FC236}">
              <a16:creationId xmlns:a16="http://schemas.microsoft.com/office/drawing/2014/main" id="{5535AF1B-DEC0-45E4-9012-931CC77B3B12}"/>
            </a:ext>
          </a:extLst>
        </xdr:cNvPr>
        <xdr:cNvSpPr txBox="1"/>
      </xdr:nvSpPr>
      <xdr:spPr>
        <a:xfrm>
          <a:off x="18421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F6235001-74C1-4D6E-B739-A29A7D9410B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211DE9C-470B-4041-9569-14571BED593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768E5C3A-32ED-4959-805E-39C789C29AB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40B9124-D6BF-440E-8EC1-BE56858585D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38FB8150-C4BB-4193-8AB2-E751D4876A3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90E4241B-2F33-4E89-B765-129B9A5D52F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42729A0B-FF69-4C61-AAA8-9D081DE0C9D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D1A50F88-C113-4997-A0C8-7B554EA3B5A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5E0C270F-4DC2-44B8-8271-B32F93784B5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4314D700-F945-4BAC-9B45-DE17392B6BC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5CB6F0A4-CF8D-4C57-8954-1E5AAD6044F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1F955291-BC4B-4088-AA3C-04562986C85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52494854-C900-4E45-8B17-6FA0C63F307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4205F769-C5DC-4241-B055-24AE0C85AE0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39CED3C1-0C1E-48E2-8B12-C573FCEEECC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99623639-84FB-498D-8F50-EA6F0246CE7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F6F7ECA2-8CE2-4E8B-9C44-AB54BC87F1E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F413C84C-84F9-48BF-AE2D-5C2103E5EA1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6DEE7513-6FA6-4E6F-9FBF-4128835C2CC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C6DA78B0-6FF7-4153-92DF-624F0255569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96936C4A-41B9-4A55-9814-EA9FC042ABC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868BA776-9FB9-45EC-8F51-7F133EFEEFF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5C532375-DA40-4321-A06D-DC9D8D2A7FA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E659D178-FB62-4B06-9C66-D840F7331D9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6E4B9A0B-9779-46F7-9874-F64DA5003396}"/>
            </a:ext>
          </a:extLst>
        </xdr:cNvPr>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45DC85FC-A4ED-449B-A5E9-BB16195807C7}"/>
            </a:ext>
          </a:extLst>
        </xdr:cNvPr>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95C744C7-7994-4BD9-BAD0-84D878F7D910}"/>
            </a:ext>
          </a:extLst>
        </xdr:cNvPr>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F574217B-4E41-442D-9D3B-20F594C0BB9C}"/>
            </a:ext>
          </a:extLst>
        </xdr:cNvPr>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C33EE3F7-E971-48AA-BE23-D1BB16A7042E}"/>
            </a:ext>
          </a:extLst>
        </xdr:cNvPr>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E3020279-3756-492C-A97E-831A93B5D687}"/>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A981D3D6-61FD-44F8-ACED-3C047417C8AF}"/>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01352590-6FD6-4BFD-A3D0-6B864E2C3143}"/>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9A8770EA-E168-41F1-A5AB-A985AA822D29}"/>
            </a:ext>
          </a:extLst>
        </xdr:cNvPr>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a:extLst>
            <a:ext uri="{FF2B5EF4-FFF2-40B4-BE49-F238E27FC236}">
              <a16:creationId xmlns:a16="http://schemas.microsoft.com/office/drawing/2014/main" id="{48903446-7F3A-4184-B510-BB3CA564DA21}"/>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a:extLst>
            <a:ext uri="{FF2B5EF4-FFF2-40B4-BE49-F238E27FC236}">
              <a16:creationId xmlns:a16="http://schemas.microsoft.com/office/drawing/2014/main" id="{C946AEB5-5806-452F-8279-27A7F407C558}"/>
            </a:ext>
          </a:extLst>
        </xdr:cNvPr>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2B3DC0B3-7776-455B-A1F9-8D1E55DB032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FE5A3EC9-BB51-4D7F-B120-CE23CA87B65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1E4C95C7-BAAE-4A37-BE2F-DA8B553C786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94CF5BD7-E801-49E0-A08B-14A6A52AA7C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72727C41-80A8-4FA7-BF4E-33341D8C43D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50164</xdr:rowOff>
    </xdr:from>
    <xdr:to>
      <xdr:col>85</xdr:col>
      <xdr:colOff>177800</xdr:colOff>
      <xdr:row>81</xdr:row>
      <xdr:rowOff>151764</xdr:rowOff>
    </xdr:to>
    <xdr:sp macro="" textlink="">
      <xdr:nvSpPr>
        <xdr:cNvPr id="752" name="楕円 751">
          <a:extLst>
            <a:ext uri="{FF2B5EF4-FFF2-40B4-BE49-F238E27FC236}">
              <a16:creationId xmlns:a16="http://schemas.microsoft.com/office/drawing/2014/main" id="{E8CB52AB-BE70-41D7-80F9-E81407192712}"/>
            </a:ext>
          </a:extLst>
        </xdr:cNvPr>
        <xdr:cNvSpPr/>
      </xdr:nvSpPr>
      <xdr:spPr>
        <a:xfrm>
          <a:off x="16268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73041</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F3EC9ED2-E05F-41AA-A204-864845D35680}"/>
            </a:ext>
          </a:extLst>
        </xdr:cNvPr>
        <xdr:cNvSpPr txBox="1"/>
      </xdr:nvSpPr>
      <xdr:spPr>
        <a:xfrm>
          <a:off x="16357600"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164464</xdr:rowOff>
    </xdr:from>
    <xdr:to>
      <xdr:col>81</xdr:col>
      <xdr:colOff>101600</xdr:colOff>
      <xdr:row>81</xdr:row>
      <xdr:rowOff>94614</xdr:rowOff>
    </xdr:to>
    <xdr:sp macro="" textlink="">
      <xdr:nvSpPr>
        <xdr:cNvPr id="754" name="楕円 753">
          <a:extLst>
            <a:ext uri="{FF2B5EF4-FFF2-40B4-BE49-F238E27FC236}">
              <a16:creationId xmlns:a16="http://schemas.microsoft.com/office/drawing/2014/main" id="{223CB4CD-8577-4D05-AC52-E45427459A95}"/>
            </a:ext>
          </a:extLst>
        </xdr:cNvPr>
        <xdr:cNvSpPr/>
      </xdr:nvSpPr>
      <xdr:spPr>
        <a:xfrm>
          <a:off x="15430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43814</xdr:rowOff>
    </xdr:from>
    <xdr:to>
      <xdr:col>85</xdr:col>
      <xdr:colOff>127000</xdr:colOff>
      <xdr:row>81</xdr:row>
      <xdr:rowOff>100964</xdr:rowOff>
    </xdr:to>
    <xdr:cxnSp macro="">
      <xdr:nvCxnSpPr>
        <xdr:cNvPr id="755" name="直線コネクタ 754">
          <a:extLst>
            <a:ext uri="{FF2B5EF4-FFF2-40B4-BE49-F238E27FC236}">
              <a16:creationId xmlns:a16="http://schemas.microsoft.com/office/drawing/2014/main" id="{73E9476F-F8A9-49A0-B5AD-06D4C56871DE}"/>
            </a:ext>
          </a:extLst>
        </xdr:cNvPr>
        <xdr:cNvCxnSpPr/>
      </xdr:nvCxnSpPr>
      <xdr:spPr>
        <a:xfrm>
          <a:off x="15481300" y="1393126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164464</xdr:rowOff>
    </xdr:from>
    <xdr:to>
      <xdr:col>76</xdr:col>
      <xdr:colOff>165100</xdr:colOff>
      <xdr:row>81</xdr:row>
      <xdr:rowOff>94614</xdr:rowOff>
    </xdr:to>
    <xdr:sp macro="" textlink="">
      <xdr:nvSpPr>
        <xdr:cNvPr id="756" name="楕円 755">
          <a:extLst>
            <a:ext uri="{FF2B5EF4-FFF2-40B4-BE49-F238E27FC236}">
              <a16:creationId xmlns:a16="http://schemas.microsoft.com/office/drawing/2014/main" id="{E2754035-841C-4D47-A557-899245988F36}"/>
            </a:ext>
          </a:extLst>
        </xdr:cNvPr>
        <xdr:cNvSpPr/>
      </xdr:nvSpPr>
      <xdr:spPr>
        <a:xfrm>
          <a:off x="14541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43814</xdr:rowOff>
    </xdr:from>
    <xdr:to>
      <xdr:col>81</xdr:col>
      <xdr:colOff>50800</xdr:colOff>
      <xdr:row>81</xdr:row>
      <xdr:rowOff>43814</xdr:rowOff>
    </xdr:to>
    <xdr:cxnSp macro="">
      <xdr:nvCxnSpPr>
        <xdr:cNvPr id="757" name="直線コネクタ 756">
          <a:extLst>
            <a:ext uri="{FF2B5EF4-FFF2-40B4-BE49-F238E27FC236}">
              <a16:creationId xmlns:a16="http://schemas.microsoft.com/office/drawing/2014/main" id="{870A0DBA-5445-4120-8C7E-EEB4F923C38D}"/>
            </a:ext>
          </a:extLst>
        </xdr:cNvPr>
        <xdr:cNvCxnSpPr/>
      </xdr:nvCxnSpPr>
      <xdr:spPr>
        <a:xfrm>
          <a:off x="14592300" y="13931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143511</xdr:rowOff>
    </xdr:from>
    <xdr:to>
      <xdr:col>72</xdr:col>
      <xdr:colOff>38100</xdr:colOff>
      <xdr:row>81</xdr:row>
      <xdr:rowOff>73661</xdr:rowOff>
    </xdr:to>
    <xdr:sp macro="" textlink="">
      <xdr:nvSpPr>
        <xdr:cNvPr id="758" name="楕円 757">
          <a:extLst>
            <a:ext uri="{FF2B5EF4-FFF2-40B4-BE49-F238E27FC236}">
              <a16:creationId xmlns:a16="http://schemas.microsoft.com/office/drawing/2014/main" id="{E7FD38D9-FA56-4E80-AC95-A3BC578CB1EE}"/>
            </a:ext>
          </a:extLst>
        </xdr:cNvPr>
        <xdr:cNvSpPr/>
      </xdr:nvSpPr>
      <xdr:spPr>
        <a:xfrm>
          <a:off x="13652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22861</xdr:rowOff>
    </xdr:from>
    <xdr:to>
      <xdr:col>76</xdr:col>
      <xdr:colOff>114300</xdr:colOff>
      <xdr:row>81</xdr:row>
      <xdr:rowOff>43814</xdr:rowOff>
    </xdr:to>
    <xdr:cxnSp macro="">
      <xdr:nvCxnSpPr>
        <xdr:cNvPr id="759" name="直線コネクタ 758">
          <a:extLst>
            <a:ext uri="{FF2B5EF4-FFF2-40B4-BE49-F238E27FC236}">
              <a16:creationId xmlns:a16="http://schemas.microsoft.com/office/drawing/2014/main" id="{BBE37629-FA50-4434-878F-7EF14EDB268E}"/>
            </a:ext>
          </a:extLst>
        </xdr:cNvPr>
        <xdr:cNvCxnSpPr/>
      </xdr:nvCxnSpPr>
      <xdr:spPr>
        <a:xfrm>
          <a:off x="13703300" y="139103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113030</xdr:rowOff>
    </xdr:from>
    <xdr:to>
      <xdr:col>67</xdr:col>
      <xdr:colOff>101600</xdr:colOff>
      <xdr:row>81</xdr:row>
      <xdr:rowOff>43180</xdr:rowOff>
    </xdr:to>
    <xdr:sp macro="" textlink="">
      <xdr:nvSpPr>
        <xdr:cNvPr id="760" name="楕円 759">
          <a:extLst>
            <a:ext uri="{FF2B5EF4-FFF2-40B4-BE49-F238E27FC236}">
              <a16:creationId xmlns:a16="http://schemas.microsoft.com/office/drawing/2014/main" id="{811D32FD-DC53-4ADD-B2A7-F48E2871AA71}"/>
            </a:ext>
          </a:extLst>
        </xdr:cNvPr>
        <xdr:cNvSpPr/>
      </xdr:nvSpPr>
      <xdr:spPr>
        <a:xfrm>
          <a:off x="12763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163830</xdr:rowOff>
    </xdr:from>
    <xdr:to>
      <xdr:col>71</xdr:col>
      <xdr:colOff>177800</xdr:colOff>
      <xdr:row>81</xdr:row>
      <xdr:rowOff>22861</xdr:rowOff>
    </xdr:to>
    <xdr:cxnSp macro="">
      <xdr:nvCxnSpPr>
        <xdr:cNvPr id="761" name="直線コネクタ 760">
          <a:extLst>
            <a:ext uri="{FF2B5EF4-FFF2-40B4-BE49-F238E27FC236}">
              <a16:creationId xmlns:a16="http://schemas.microsoft.com/office/drawing/2014/main" id="{0246E60E-E9B9-450B-AE00-C5F772977ACB}"/>
            </a:ext>
          </a:extLst>
        </xdr:cNvPr>
        <xdr:cNvCxnSpPr/>
      </xdr:nvCxnSpPr>
      <xdr:spPr>
        <a:xfrm>
          <a:off x="12814300" y="138798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2" name="n_1aveValue【消防施設】&#10;有形固定資産減価償却率">
          <a:extLst>
            <a:ext uri="{FF2B5EF4-FFF2-40B4-BE49-F238E27FC236}">
              <a16:creationId xmlns:a16="http://schemas.microsoft.com/office/drawing/2014/main" id="{3B12ACCB-5153-4464-83F7-A3CBB822C469}"/>
            </a:ext>
          </a:extLst>
        </xdr:cNvPr>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3" name="n_2aveValue【消防施設】&#10;有形固定資産減価償却率">
          <a:extLst>
            <a:ext uri="{FF2B5EF4-FFF2-40B4-BE49-F238E27FC236}">
              <a16:creationId xmlns:a16="http://schemas.microsoft.com/office/drawing/2014/main" id="{7B262D6E-EC26-49D7-8DE9-AA28428BDE1C}"/>
            </a:ext>
          </a:extLst>
        </xdr:cNvPr>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4" name="n_3aveValue【消防施設】&#10;有形固定資産減価償却率">
          <a:extLst>
            <a:ext uri="{FF2B5EF4-FFF2-40B4-BE49-F238E27FC236}">
              <a16:creationId xmlns:a16="http://schemas.microsoft.com/office/drawing/2014/main" id="{7F230EAC-0C45-4039-825C-15BD00BA26E5}"/>
            </a:ext>
          </a:extLst>
        </xdr:cNvPr>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765" name="n_4aveValue【消防施設】&#10;有形固定資産減価償却率">
          <a:extLst>
            <a:ext uri="{FF2B5EF4-FFF2-40B4-BE49-F238E27FC236}">
              <a16:creationId xmlns:a16="http://schemas.microsoft.com/office/drawing/2014/main" id="{26909591-2D7C-47D9-87E4-36E64D133229}"/>
            </a:ext>
          </a:extLst>
        </xdr:cNvPr>
        <xdr:cNvSpPr txBox="1"/>
      </xdr:nvSpPr>
      <xdr:spPr>
        <a:xfrm>
          <a:off x="12611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111141</xdr:rowOff>
    </xdr:from>
    <xdr:ext cx="405111" cy="259045"/>
    <xdr:sp macro="" textlink="">
      <xdr:nvSpPr>
        <xdr:cNvPr id="766" name="n_1mainValue【消防施設】&#10;有形固定資産減価償却率">
          <a:extLst>
            <a:ext uri="{FF2B5EF4-FFF2-40B4-BE49-F238E27FC236}">
              <a16:creationId xmlns:a16="http://schemas.microsoft.com/office/drawing/2014/main" id="{A7763878-0A50-46FE-87BF-FCAA476A58C2}"/>
            </a:ext>
          </a:extLst>
        </xdr:cNvPr>
        <xdr:cNvSpPr txBox="1"/>
      </xdr:nvSpPr>
      <xdr:spPr>
        <a:xfrm>
          <a:off x="15266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111141</xdr:rowOff>
    </xdr:from>
    <xdr:ext cx="405111" cy="259045"/>
    <xdr:sp macro="" textlink="">
      <xdr:nvSpPr>
        <xdr:cNvPr id="767" name="n_2mainValue【消防施設】&#10;有形固定資産減価償却率">
          <a:extLst>
            <a:ext uri="{FF2B5EF4-FFF2-40B4-BE49-F238E27FC236}">
              <a16:creationId xmlns:a16="http://schemas.microsoft.com/office/drawing/2014/main" id="{7E02EF6F-7FDC-4BEA-AF39-A5FDF466E39D}"/>
            </a:ext>
          </a:extLst>
        </xdr:cNvPr>
        <xdr:cNvSpPr txBox="1"/>
      </xdr:nvSpPr>
      <xdr:spPr>
        <a:xfrm>
          <a:off x="14389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90188</xdr:rowOff>
    </xdr:from>
    <xdr:ext cx="405111" cy="259045"/>
    <xdr:sp macro="" textlink="">
      <xdr:nvSpPr>
        <xdr:cNvPr id="768" name="n_3mainValue【消防施設】&#10;有形固定資産減価償却率">
          <a:extLst>
            <a:ext uri="{FF2B5EF4-FFF2-40B4-BE49-F238E27FC236}">
              <a16:creationId xmlns:a16="http://schemas.microsoft.com/office/drawing/2014/main" id="{BEA7FE56-9989-4F51-8843-8DAEA324370D}"/>
            </a:ext>
          </a:extLst>
        </xdr:cNvPr>
        <xdr:cNvSpPr txBox="1"/>
      </xdr:nvSpPr>
      <xdr:spPr>
        <a:xfrm>
          <a:off x="13500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59707</xdr:rowOff>
    </xdr:from>
    <xdr:ext cx="405111" cy="259045"/>
    <xdr:sp macro="" textlink="">
      <xdr:nvSpPr>
        <xdr:cNvPr id="769" name="n_4mainValue【消防施設】&#10;有形固定資産減価償却率">
          <a:extLst>
            <a:ext uri="{FF2B5EF4-FFF2-40B4-BE49-F238E27FC236}">
              <a16:creationId xmlns:a16="http://schemas.microsoft.com/office/drawing/2014/main" id="{994F5DFF-AA05-476F-8097-FDC9862912A4}"/>
            </a:ext>
          </a:extLst>
        </xdr:cNvPr>
        <xdr:cNvSpPr txBox="1"/>
      </xdr:nvSpPr>
      <xdr:spPr>
        <a:xfrm>
          <a:off x="12611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905119A2-F91C-4749-A975-2BB7FB43330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12A8B0BF-F094-4FCD-A122-E49187F0BA1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1B09D08E-9D7B-4C57-A99F-2BC5E58A265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8F1B5D26-1754-40D9-8CF0-B414CEE7AED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9E17122B-1ED1-47F3-BC56-9E31A2D78D7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77C8DDD9-3D49-408A-BF21-7406039FAFA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E57EBCBC-042B-4C42-BCDC-B839B3611B7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5BC557F2-5AAE-4712-A4DB-5176751BBA8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DE4019ED-20C6-4FD7-A42F-D049B5BEABB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B9003F02-635A-43EE-83E7-AAC4B0EAD8A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B61FF699-E082-49DD-B1DD-A1A6201CD3A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1623B136-849A-4D89-AF33-DEE13B1B4E5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2CB5765D-4B7C-4463-9805-85C5E982B9B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E64F00C9-A53C-42F2-A640-41C51572FBB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7FB97E4E-E073-4042-A49C-E4D080ADE6F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3D106F6A-1B1D-4A3A-ACB1-8175B89D45A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AC446012-F3BB-4CE1-A029-2E52D451427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8A61E37C-7401-435C-BE91-3456E82C9D7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9D501827-CFEA-4642-A162-9FEE97A2FA9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5593F8CE-0417-4788-A874-B45484A19E0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9D853E36-4795-4CB3-A56C-E4D0DDD26E1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BEA4517A-33CE-4D33-BEF4-339B4FBDB52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5CA9B54B-8CD4-489B-B4F0-40977EF19BE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DE71BCA1-06D1-4CF5-A227-20FA3AE6956C}"/>
            </a:ext>
          </a:extLst>
        </xdr:cNvPr>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3026894A-5B1D-44C3-8F02-8365028B8B65}"/>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7800F2C0-6E86-4F57-ADAD-8C8EC3A77CD5}"/>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D0FEE2B4-1DE4-4CDF-8032-AA31F197C1EC}"/>
            </a:ext>
          </a:extLst>
        </xdr:cNvPr>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75770D35-EE60-4D33-B5A1-9FC23F578007}"/>
            </a:ext>
          </a:extLst>
        </xdr:cNvPr>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F9B04E70-D835-43C2-B153-418219537B28}"/>
            </a:ext>
          </a:extLst>
        </xdr:cNvPr>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1DB40EC5-C749-47EC-8037-1026922000EF}"/>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D27E9FF-F817-417F-85F5-8D77E8B59269}"/>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BDADFEFB-8D3D-41BA-9B61-185502A4DBBF}"/>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a:extLst>
            <a:ext uri="{FF2B5EF4-FFF2-40B4-BE49-F238E27FC236}">
              <a16:creationId xmlns:a16="http://schemas.microsoft.com/office/drawing/2014/main" id="{8D0A13C5-139C-4D4E-83EA-CBE9B09284C4}"/>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a:extLst>
            <a:ext uri="{FF2B5EF4-FFF2-40B4-BE49-F238E27FC236}">
              <a16:creationId xmlns:a16="http://schemas.microsoft.com/office/drawing/2014/main" id="{3ECAEEBA-E2FE-4A48-94D7-DC0374FA41A7}"/>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9371CAA9-93AD-4E7A-9A41-1F894FE2A71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98000D62-C99A-4A0E-A0EA-BF5FAAAEDBF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C7A7E5E1-3542-4A83-A89D-1F5CAA574B3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301D71FA-BD19-4D4F-8919-D704C1BF7F3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9FFC1AD6-77F2-4DDD-8EE9-B9826733DD8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9" name="楕円 808">
          <a:extLst>
            <a:ext uri="{FF2B5EF4-FFF2-40B4-BE49-F238E27FC236}">
              <a16:creationId xmlns:a16="http://schemas.microsoft.com/office/drawing/2014/main" id="{A93E229C-DBB3-4A56-A04C-52441131317A}"/>
            </a:ext>
          </a:extLst>
        </xdr:cNvPr>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810" name="【消防施設】&#10;一人当たり面積該当値テキスト">
          <a:extLst>
            <a:ext uri="{FF2B5EF4-FFF2-40B4-BE49-F238E27FC236}">
              <a16:creationId xmlns:a16="http://schemas.microsoft.com/office/drawing/2014/main" id="{45697505-618F-4631-A7B2-61F30F6EE73D}"/>
            </a:ext>
          </a:extLst>
        </xdr:cNvPr>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811" name="楕円 810">
          <a:extLst>
            <a:ext uri="{FF2B5EF4-FFF2-40B4-BE49-F238E27FC236}">
              <a16:creationId xmlns:a16="http://schemas.microsoft.com/office/drawing/2014/main" id="{372F71F5-4546-41B8-958A-2F0A87900802}"/>
            </a:ext>
          </a:extLst>
        </xdr:cNvPr>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812" name="直線コネクタ 811">
          <a:extLst>
            <a:ext uri="{FF2B5EF4-FFF2-40B4-BE49-F238E27FC236}">
              <a16:creationId xmlns:a16="http://schemas.microsoft.com/office/drawing/2014/main" id="{13BDE620-BF63-4E5D-805D-592E634B4575}"/>
            </a:ext>
          </a:extLst>
        </xdr:cNvPr>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813" name="楕円 812">
          <a:extLst>
            <a:ext uri="{FF2B5EF4-FFF2-40B4-BE49-F238E27FC236}">
              <a16:creationId xmlns:a16="http://schemas.microsoft.com/office/drawing/2014/main" id="{DCAEBDDA-3A44-44B7-893B-A4498C615896}"/>
            </a:ext>
          </a:extLst>
        </xdr:cNvPr>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814" name="直線コネクタ 813">
          <a:extLst>
            <a:ext uri="{FF2B5EF4-FFF2-40B4-BE49-F238E27FC236}">
              <a16:creationId xmlns:a16="http://schemas.microsoft.com/office/drawing/2014/main" id="{527A5148-6C45-4195-8D48-9510558F289E}"/>
            </a:ext>
          </a:extLst>
        </xdr:cNvPr>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5" name="楕円 814">
          <a:extLst>
            <a:ext uri="{FF2B5EF4-FFF2-40B4-BE49-F238E27FC236}">
              <a16:creationId xmlns:a16="http://schemas.microsoft.com/office/drawing/2014/main" id="{89B5A8AB-B9F0-4D69-8304-C34326353BF5}"/>
            </a:ext>
          </a:extLst>
        </xdr:cNvPr>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816" name="直線コネクタ 815">
          <a:extLst>
            <a:ext uri="{FF2B5EF4-FFF2-40B4-BE49-F238E27FC236}">
              <a16:creationId xmlns:a16="http://schemas.microsoft.com/office/drawing/2014/main" id="{ED5B0676-1547-49A6-90F2-D4505E73F45D}"/>
            </a:ext>
          </a:extLst>
        </xdr:cNvPr>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7" name="楕円 816">
          <a:extLst>
            <a:ext uri="{FF2B5EF4-FFF2-40B4-BE49-F238E27FC236}">
              <a16:creationId xmlns:a16="http://schemas.microsoft.com/office/drawing/2014/main" id="{28EB90CA-753A-4803-A06D-4C5A986DC9AF}"/>
            </a:ext>
          </a:extLst>
        </xdr:cNvPr>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818" name="直線コネクタ 817">
          <a:extLst>
            <a:ext uri="{FF2B5EF4-FFF2-40B4-BE49-F238E27FC236}">
              <a16:creationId xmlns:a16="http://schemas.microsoft.com/office/drawing/2014/main" id="{B7EEC954-7634-4061-8DE3-0D2DD5140825}"/>
            </a:ext>
          </a:extLst>
        </xdr:cNvPr>
        <xdr:cNvCxnSpPr/>
      </xdr:nvCxnSpPr>
      <xdr:spPr>
        <a:xfrm>
          <a:off x="18656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a:extLst>
            <a:ext uri="{FF2B5EF4-FFF2-40B4-BE49-F238E27FC236}">
              <a16:creationId xmlns:a16="http://schemas.microsoft.com/office/drawing/2014/main" id="{58AF7F45-20D9-46B1-A662-E60E255AA826}"/>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a:extLst>
            <a:ext uri="{FF2B5EF4-FFF2-40B4-BE49-F238E27FC236}">
              <a16:creationId xmlns:a16="http://schemas.microsoft.com/office/drawing/2014/main" id="{FC4219E6-D490-434C-A90F-369825638DA1}"/>
            </a:ext>
          </a:extLst>
        </xdr:cNvPr>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a:extLst>
            <a:ext uri="{FF2B5EF4-FFF2-40B4-BE49-F238E27FC236}">
              <a16:creationId xmlns:a16="http://schemas.microsoft.com/office/drawing/2014/main" id="{3A02A847-6732-430D-B0CD-F448134AEA6C}"/>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a:extLst>
            <a:ext uri="{FF2B5EF4-FFF2-40B4-BE49-F238E27FC236}">
              <a16:creationId xmlns:a16="http://schemas.microsoft.com/office/drawing/2014/main" id="{3F043991-7D6E-4708-AF1E-177B5B8F765E}"/>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823" name="n_1mainValue【消防施設】&#10;一人当たり面積">
          <a:extLst>
            <a:ext uri="{FF2B5EF4-FFF2-40B4-BE49-F238E27FC236}">
              <a16:creationId xmlns:a16="http://schemas.microsoft.com/office/drawing/2014/main" id="{2235EE9F-7A22-4839-8D92-9D7FFB1900D5}"/>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24" name="n_2mainValue【消防施設】&#10;一人当たり面積">
          <a:extLst>
            <a:ext uri="{FF2B5EF4-FFF2-40B4-BE49-F238E27FC236}">
              <a16:creationId xmlns:a16="http://schemas.microsoft.com/office/drawing/2014/main" id="{F8B15970-6556-4581-89E3-154E8CF5818C}"/>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25" name="n_3mainValue【消防施設】&#10;一人当たり面積">
          <a:extLst>
            <a:ext uri="{FF2B5EF4-FFF2-40B4-BE49-F238E27FC236}">
              <a16:creationId xmlns:a16="http://schemas.microsoft.com/office/drawing/2014/main" id="{E47545D6-90E0-4A23-A9EF-1184F0E47A62}"/>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26" name="n_4mainValue【消防施設】&#10;一人当たり面積">
          <a:extLst>
            <a:ext uri="{FF2B5EF4-FFF2-40B4-BE49-F238E27FC236}">
              <a16:creationId xmlns:a16="http://schemas.microsoft.com/office/drawing/2014/main" id="{04992170-3057-40C2-8964-25B028D8FFE8}"/>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448086D5-0C07-4CA0-B30C-CB09F395187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3497F300-4E03-46E2-9661-A718E00F785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DDB7915A-5680-4A25-A6BA-7B4777AA1F2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9E6B98C1-5804-41A1-ADFC-F7415B970F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FCD8068C-E35C-4B90-A988-394E59D78C7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BCAF7894-85AC-4D28-A5A3-55E137F505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E0508190-39EB-475D-B4D7-9E6CC267B1B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8B8A5274-8CA8-4C72-8D69-07E4B7B58D4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8E368EAB-2606-4254-96EE-E50E67D74F9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8735483F-99AD-473C-8C82-24D8D5A7AC6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ABB4CBB1-2917-4C90-B1C2-B9FE5D96BFD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25566E69-8EAD-4ED1-87AD-976E62CF18E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C92F6236-8265-4346-88F4-52348008DB4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6647AF62-B42A-471B-8ED7-FD4EE271AED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CBF2EBDF-8A3B-4C31-BBA3-C8CAD2EBCC7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9AA5D3E9-3863-4C5D-8869-9C4ADA3689D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60874EE2-E8C1-484C-AB54-571C1D452B2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9D9598CE-590E-4109-AEF7-8FDF37D0D7F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B0897C54-FF60-4A95-B879-2DCDCED571E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7CF06497-4BEF-435F-9E4A-66C87F1579C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0D218D99-D62E-49BC-9672-EC04FBD3EDB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972C87-0638-4D17-B53E-64EED503078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39DAE376-A32C-4C1F-AA36-20B3FB140A5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0EE19F1B-3E58-43F9-BA79-0C12E10C453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82F82E04-9BF8-4E6B-9F72-4D02B2433530}"/>
            </a:ext>
          </a:extLst>
        </xdr:cNvPr>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CA949428-A3E5-4F3B-99D8-524B4E5304A5}"/>
            </a:ext>
          </a:extLst>
        </xdr:cNvPr>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8DD67E4B-E926-48C2-9B9D-66193F162D03}"/>
            </a:ext>
          </a:extLst>
        </xdr:cNvPr>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B5118E32-0D50-4DA5-BB1A-757492E33DB8}"/>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87E55FD0-7592-4B67-AAB1-877F1D406640}"/>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a:extLst>
            <a:ext uri="{FF2B5EF4-FFF2-40B4-BE49-F238E27FC236}">
              <a16:creationId xmlns:a16="http://schemas.microsoft.com/office/drawing/2014/main" id="{79328F90-8D30-4683-9B56-A68B8DFF6D1D}"/>
            </a:ext>
          </a:extLst>
        </xdr:cNvPr>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8692116B-C5AD-4FBA-869A-A95F9D8E0BE1}"/>
            </a:ext>
          </a:extLst>
        </xdr:cNvPr>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9EB4A41B-5DD4-4C32-AD8B-E86E1C3CEDBF}"/>
            </a:ext>
          </a:extLst>
        </xdr:cNvPr>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a:extLst>
            <a:ext uri="{FF2B5EF4-FFF2-40B4-BE49-F238E27FC236}">
              <a16:creationId xmlns:a16="http://schemas.microsoft.com/office/drawing/2014/main" id="{F9330C26-B562-458F-BF31-1FB2C12179AA}"/>
            </a:ext>
          </a:extLst>
        </xdr:cNvPr>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a:extLst>
            <a:ext uri="{FF2B5EF4-FFF2-40B4-BE49-F238E27FC236}">
              <a16:creationId xmlns:a16="http://schemas.microsoft.com/office/drawing/2014/main" id="{DBA65778-0C38-4276-949F-6FC31BD60697}"/>
            </a:ext>
          </a:extLst>
        </xdr:cNvPr>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a:extLst>
            <a:ext uri="{FF2B5EF4-FFF2-40B4-BE49-F238E27FC236}">
              <a16:creationId xmlns:a16="http://schemas.microsoft.com/office/drawing/2014/main" id="{85B2E064-58B6-4007-9E58-3EF94A0A9489}"/>
            </a:ext>
          </a:extLst>
        </xdr:cNvPr>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47B71DEB-B9D4-46DD-A5A3-6FC10EC7F01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A14D2310-0358-4E91-B31D-E7D6D33F89C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C41533B9-1F76-4EA2-ADE2-84F5DB1E613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BEA0DEAB-8827-4EF2-AA74-84403304789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94DDF8EB-04FA-450D-85DD-C520C5D63FD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867" name="楕円 866">
          <a:extLst>
            <a:ext uri="{FF2B5EF4-FFF2-40B4-BE49-F238E27FC236}">
              <a16:creationId xmlns:a16="http://schemas.microsoft.com/office/drawing/2014/main" id="{0B21A866-7145-4EA5-AF91-824E0D73D2E9}"/>
            </a:ext>
          </a:extLst>
        </xdr:cNvPr>
        <xdr:cNvSpPr/>
      </xdr:nvSpPr>
      <xdr:spPr>
        <a:xfrm>
          <a:off x="162687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28591</xdr:rowOff>
    </xdr:from>
    <xdr:ext cx="405111" cy="259045"/>
    <xdr:sp macro="" textlink="">
      <xdr:nvSpPr>
        <xdr:cNvPr id="868" name="【庁舎】&#10;有形固定資産減価償却率該当値テキスト">
          <a:extLst>
            <a:ext uri="{FF2B5EF4-FFF2-40B4-BE49-F238E27FC236}">
              <a16:creationId xmlns:a16="http://schemas.microsoft.com/office/drawing/2014/main" id="{744BB42F-D22F-4483-A8CF-C93DE367D89C}"/>
            </a:ext>
          </a:extLst>
        </xdr:cNvPr>
        <xdr:cNvSpPr txBox="1"/>
      </xdr:nvSpPr>
      <xdr:spPr>
        <a:xfrm>
          <a:off x="16357600"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15875</xdr:rowOff>
    </xdr:from>
    <xdr:to>
      <xdr:col>81</xdr:col>
      <xdr:colOff>101600</xdr:colOff>
      <xdr:row>104</xdr:row>
      <xdr:rowOff>117475</xdr:rowOff>
    </xdr:to>
    <xdr:sp macro="" textlink="">
      <xdr:nvSpPr>
        <xdr:cNvPr id="869" name="楕円 868">
          <a:extLst>
            <a:ext uri="{FF2B5EF4-FFF2-40B4-BE49-F238E27FC236}">
              <a16:creationId xmlns:a16="http://schemas.microsoft.com/office/drawing/2014/main" id="{E3D0561F-013C-427D-85BE-0F1BB0277154}"/>
            </a:ext>
          </a:extLst>
        </xdr:cNvPr>
        <xdr:cNvSpPr/>
      </xdr:nvSpPr>
      <xdr:spPr>
        <a:xfrm>
          <a:off x="15430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66675</xdr:rowOff>
    </xdr:from>
    <xdr:to>
      <xdr:col>85</xdr:col>
      <xdr:colOff>127000</xdr:colOff>
      <xdr:row>104</xdr:row>
      <xdr:rowOff>100964</xdr:rowOff>
    </xdr:to>
    <xdr:cxnSp macro="">
      <xdr:nvCxnSpPr>
        <xdr:cNvPr id="870" name="直線コネクタ 869">
          <a:extLst>
            <a:ext uri="{FF2B5EF4-FFF2-40B4-BE49-F238E27FC236}">
              <a16:creationId xmlns:a16="http://schemas.microsoft.com/office/drawing/2014/main" id="{91F911EA-4921-4D2B-ACE5-8675E84B1C4D}"/>
            </a:ext>
          </a:extLst>
        </xdr:cNvPr>
        <xdr:cNvCxnSpPr/>
      </xdr:nvCxnSpPr>
      <xdr:spPr>
        <a:xfrm>
          <a:off x="15481300" y="178974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71" name="楕円 870">
          <a:extLst>
            <a:ext uri="{FF2B5EF4-FFF2-40B4-BE49-F238E27FC236}">
              <a16:creationId xmlns:a16="http://schemas.microsoft.com/office/drawing/2014/main" id="{65C101EC-3432-4212-984B-041B0DEE9286}"/>
            </a:ext>
          </a:extLst>
        </xdr:cNvPr>
        <xdr:cNvSpPr/>
      </xdr:nvSpPr>
      <xdr:spPr>
        <a:xfrm>
          <a:off x="14541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32386</xdr:rowOff>
    </xdr:from>
    <xdr:to>
      <xdr:col>81</xdr:col>
      <xdr:colOff>50800</xdr:colOff>
      <xdr:row>104</xdr:row>
      <xdr:rowOff>66675</xdr:rowOff>
    </xdr:to>
    <xdr:cxnSp macro="">
      <xdr:nvCxnSpPr>
        <xdr:cNvPr id="872" name="直線コネクタ 871">
          <a:extLst>
            <a:ext uri="{FF2B5EF4-FFF2-40B4-BE49-F238E27FC236}">
              <a16:creationId xmlns:a16="http://schemas.microsoft.com/office/drawing/2014/main" id="{ABEDD2C2-7A6B-456C-8145-6D7EA50AD56D}"/>
            </a:ext>
          </a:extLst>
        </xdr:cNvPr>
        <xdr:cNvCxnSpPr/>
      </xdr:nvCxnSpPr>
      <xdr:spPr>
        <a:xfrm>
          <a:off x="14592300" y="178631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133986</xdr:rowOff>
    </xdr:from>
    <xdr:to>
      <xdr:col>72</xdr:col>
      <xdr:colOff>38100</xdr:colOff>
      <xdr:row>104</xdr:row>
      <xdr:rowOff>64136</xdr:rowOff>
    </xdr:to>
    <xdr:sp macro="" textlink="">
      <xdr:nvSpPr>
        <xdr:cNvPr id="873" name="楕円 872">
          <a:extLst>
            <a:ext uri="{FF2B5EF4-FFF2-40B4-BE49-F238E27FC236}">
              <a16:creationId xmlns:a16="http://schemas.microsoft.com/office/drawing/2014/main" id="{C707EED0-A79F-42DA-A0B2-B75E25F23FA0}"/>
            </a:ext>
          </a:extLst>
        </xdr:cNvPr>
        <xdr:cNvSpPr/>
      </xdr:nvSpPr>
      <xdr:spPr>
        <a:xfrm>
          <a:off x="13652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13336</xdr:rowOff>
    </xdr:from>
    <xdr:to>
      <xdr:col>76</xdr:col>
      <xdr:colOff>114300</xdr:colOff>
      <xdr:row>104</xdr:row>
      <xdr:rowOff>32386</xdr:rowOff>
    </xdr:to>
    <xdr:cxnSp macro="">
      <xdr:nvCxnSpPr>
        <xdr:cNvPr id="874" name="直線コネクタ 873">
          <a:extLst>
            <a:ext uri="{FF2B5EF4-FFF2-40B4-BE49-F238E27FC236}">
              <a16:creationId xmlns:a16="http://schemas.microsoft.com/office/drawing/2014/main" id="{BEAADF06-8252-4FA9-8CDE-101138EF615F}"/>
            </a:ext>
          </a:extLst>
        </xdr:cNvPr>
        <xdr:cNvCxnSpPr/>
      </xdr:nvCxnSpPr>
      <xdr:spPr>
        <a:xfrm>
          <a:off x="13703300" y="178441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116839</xdr:rowOff>
    </xdr:from>
    <xdr:to>
      <xdr:col>67</xdr:col>
      <xdr:colOff>101600</xdr:colOff>
      <xdr:row>104</xdr:row>
      <xdr:rowOff>46989</xdr:rowOff>
    </xdr:to>
    <xdr:sp macro="" textlink="">
      <xdr:nvSpPr>
        <xdr:cNvPr id="875" name="楕円 874">
          <a:extLst>
            <a:ext uri="{FF2B5EF4-FFF2-40B4-BE49-F238E27FC236}">
              <a16:creationId xmlns:a16="http://schemas.microsoft.com/office/drawing/2014/main" id="{77C65AC6-41AD-451D-A187-798ECAD60F95}"/>
            </a:ext>
          </a:extLst>
        </xdr:cNvPr>
        <xdr:cNvSpPr/>
      </xdr:nvSpPr>
      <xdr:spPr>
        <a:xfrm>
          <a:off x="12763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167639</xdr:rowOff>
    </xdr:from>
    <xdr:to>
      <xdr:col>71</xdr:col>
      <xdr:colOff>177800</xdr:colOff>
      <xdr:row>104</xdr:row>
      <xdr:rowOff>13336</xdr:rowOff>
    </xdr:to>
    <xdr:cxnSp macro="">
      <xdr:nvCxnSpPr>
        <xdr:cNvPr id="876" name="直線コネクタ 875">
          <a:extLst>
            <a:ext uri="{FF2B5EF4-FFF2-40B4-BE49-F238E27FC236}">
              <a16:creationId xmlns:a16="http://schemas.microsoft.com/office/drawing/2014/main" id="{7B1D2EDF-83F8-4924-BFA3-AA5356185F52}"/>
            </a:ext>
          </a:extLst>
        </xdr:cNvPr>
        <xdr:cNvCxnSpPr/>
      </xdr:nvCxnSpPr>
      <xdr:spPr>
        <a:xfrm>
          <a:off x="12814300" y="178269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a:extLst>
            <a:ext uri="{FF2B5EF4-FFF2-40B4-BE49-F238E27FC236}">
              <a16:creationId xmlns:a16="http://schemas.microsoft.com/office/drawing/2014/main" id="{0ECBEB14-12D0-41E8-9763-97501458FB24}"/>
            </a:ext>
          </a:extLst>
        </xdr:cNvPr>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a:extLst>
            <a:ext uri="{FF2B5EF4-FFF2-40B4-BE49-F238E27FC236}">
              <a16:creationId xmlns:a16="http://schemas.microsoft.com/office/drawing/2014/main" id="{28A4DF66-C651-4F93-B69B-F93D8CAEEC28}"/>
            </a:ext>
          </a:extLst>
        </xdr:cNvPr>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a:extLst>
            <a:ext uri="{FF2B5EF4-FFF2-40B4-BE49-F238E27FC236}">
              <a16:creationId xmlns:a16="http://schemas.microsoft.com/office/drawing/2014/main" id="{7172648E-C798-47D0-ACA6-E0B77F2067BE}"/>
            </a:ext>
          </a:extLst>
        </xdr:cNvPr>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a:extLst>
            <a:ext uri="{FF2B5EF4-FFF2-40B4-BE49-F238E27FC236}">
              <a16:creationId xmlns:a16="http://schemas.microsoft.com/office/drawing/2014/main" id="{50A5972A-A0E0-48E0-BD46-55A63A4E1475}"/>
            </a:ext>
          </a:extLst>
        </xdr:cNvPr>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108602</xdr:rowOff>
    </xdr:from>
    <xdr:ext cx="405111" cy="259045"/>
    <xdr:sp macro="" textlink="">
      <xdr:nvSpPr>
        <xdr:cNvPr id="881" name="n_1mainValue【庁舎】&#10;有形固定資産減価償却率">
          <a:extLst>
            <a:ext uri="{FF2B5EF4-FFF2-40B4-BE49-F238E27FC236}">
              <a16:creationId xmlns:a16="http://schemas.microsoft.com/office/drawing/2014/main" id="{5EA6C361-E24A-49BA-81E8-D18F4DAF6BCB}"/>
            </a:ext>
          </a:extLst>
        </xdr:cNvPr>
        <xdr:cNvSpPr txBox="1"/>
      </xdr:nvSpPr>
      <xdr:spPr>
        <a:xfrm>
          <a:off x="152660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882" name="n_2mainValue【庁舎】&#10;有形固定資産減価償却率">
          <a:extLst>
            <a:ext uri="{FF2B5EF4-FFF2-40B4-BE49-F238E27FC236}">
              <a16:creationId xmlns:a16="http://schemas.microsoft.com/office/drawing/2014/main" id="{B0C06F82-75E9-4FCF-A599-197B0E69AE47}"/>
            </a:ext>
          </a:extLst>
        </xdr:cNvPr>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55263</xdr:rowOff>
    </xdr:from>
    <xdr:ext cx="405111" cy="259045"/>
    <xdr:sp macro="" textlink="">
      <xdr:nvSpPr>
        <xdr:cNvPr id="883" name="n_3mainValue【庁舎】&#10;有形固定資産減価償却率">
          <a:extLst>
            <a:ext uri="{FF2B5EF4-FFF2-40B4-BE49-F238E27FC236}">
              <a16:creationId xmlns:a16="http://schemas.microsoft.com/office/drawing/2014/main" id="{758F7E45-5A15-4969-8224-29585047FFE9}"/>
            </a:ext>
          </a:extLst>
        </xdr:cNvPr>
        <xdr:cNvSpPr txBox="1"/>
      </xdr:nvSpPr>
      <xdr:spPr>
        <a:xfrm>
          <a:off x="13500744" y="1788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38116</xdr:rowOff>
    </xdr:from>
    <xdr:ext cx="405111" cy="259045"/>
    <xdr:sp macro="" textlink="">
      <xdr:nvSpPr>
        <xdr:cNvPr id="884" name="n_4mainValue【庁舎】&#10;有形固定資産減価償却率">
          <a:extLst>
            <a:ext uri="{FF2B5EF4-FFF2-40B4-BE49-F238E27FC236}">
              <a16:creationId xmlns:a16="http://schemas.microsoft.com/office/drawing/2014/main" id="{D8005DEF-63EE-4F47-ADDC-9ED4E626F5E1}"/>
            </a:ext>
          </a:extLst>
        </xdr:cNvPr>
        <xdr:cNvSpPr txBox="1"/>
      </xdr:nvSpPr>
      <xdr:spPr>
        <a:xfrm>
          <a:off x="12611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1AECB150-2AAA-4018-B42D-7B5FA2C6C82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F56B6C5D-0863-4E2B-85E2-5D750E37548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65A7C216-5BA5-4DB6-A037-D57641AFD11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CE7E4209-7B4D-4765-980A-FBC703576E7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8AD25DEF-B05F-41AB-A1D0-89F768892C7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2D2A9B21-7066-4BF3-B6EC-16A385B124B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472AC43E-4A3F-4089-B373-BFE2373477D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9D62BB62-D7CB-4E6F-AB5E-18564D17FCD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35D10443-21A0-4B27-96CF-ED9F368100A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4B70D52-5A86-47DC-9DF2-FCB8CB90DED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4EAE4456-BC3D-49ED-9B12-891A720BFC6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FAFDD960-84FD-4734-8E58-0F16CE3D034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BC112842-F7EF-4413-9959-2C20B092748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0048571A-1FDD-4179-8C8F-65CC77D34A9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ED21A95F-3A0F-4CB8-ACDD-B5159EE4B42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F7103B31-E52B-424B-B2C8-D17B7D4E664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266A212D-B767-418F-9CBD-7872239ADE0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DD721641-3ED5-4840-8517-FA425E1DCF4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0EF09D07-8C92-4FE7-8E40-4DD8AB154C1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9091012F-1E26-427A-ADD6-0C90DB0C78F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B1DC38F5-FE69-4CB3-B123-C8287C65ACF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D1E217EA-BC46-43DD-A03B-BCF41A2C3FE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D9E31C01-3180-4AB8-AD9C-9648FBED1C3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48B6E874-4F5E-43F5-908D-3EE9B9865ED7}"/>
            </a:ext>
          </a:extLst>
        </xdr:cNvPr>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83508E7F-287E-49BD-9524-B53411F75353}"/>
            </a:ext>
          </a:extLst>
        </xdr:cNvPr>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4051522E-95BA-4580-B4E5-57185783C657}"/>
            </a:ext>
          </a:extLst>
        </xdr:cNvPr>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67F109E8-A7C3-4036-A715-EFF76A343F68}"/>
            </a:ext>
          </a:extLst>
        </xdr:cNvPr>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76199A9D-1636-46C2-B4A9-E6B59678D64E}"/>
            </a:ext>
          </a:extLst>
        </xdr:cNvPr>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a:extLst>
            <a:ext uri="{FF2B5EF4-FFF2-40B4-BE49-F238E27FC236}">
              <a16:creationId xmlns:a16="http://schemas.microsoft.com/office/drawing/2014/main" id="{7B30E8EE-FD9D-4DA3-998C-CCE4F5BE513A}"/>
            </a:ext>
          </a:extLst>
        </xdr:cNvPr>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B49811AF-7817-43A6-92F4-FAB16E04D580}"/>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2FCB76B1-0CC8-4BE8-8DE5-981D12FB68A4}"/>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a:extLst>
            <a:ext uri="{FF2B5EF4-FFF2-40B4-BE49-F238E27FC236}">
              <a16:creationId xmlns:a16="http://schemas.microsoft.com/office/drawing/2014/main" id="{6261A060-95ED-4D14-B6AB-589B980B7BDB}"/>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a:extLst>
            <a:ext uri="{FF2B5EF4-FFF2-40B4-BE49-F238E27FC236}">
              <a16:creationId xmlns:a16="http://schemas.microsoft.com/office/drawing/2014/main" id="{F38BF032-54C1-4B12-86FC-FBE5833C9848}"/>
            </a:ext>
          </a:extLst>
        </xdr:cNvPr>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a:extLst>
            <a:ext uri="{FF2B5EF4-FFF2-40B4-BE49-F238E27FC236}">
              <a16:creationId xmlns:a16="http://schemas.microsoft.com/office/drawing/2014/main" id="{ED4A702A-D3B2-43F1-9CF9-69B36877294D}"/>
            </a:ext>
          </a:extLst>
        </xdr:cNvPr>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C69EBA61-EA7A-4E71-A0EA-9E84519BB32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4AC3807A-D339-462A-93C5-33AE056E7A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57C8BD76-A2C5-4BAA-9A0C-6D1EDE68EF6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1B4C7C05-631D-453F-9B26-B2A79734EFA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14C4B724-BFE2-4D34-ADE7-7C0F7E92300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4" name="楕円 923">
          <a:extLst>
            <a:ext uri="{FF2B5EF4-FFF2-40B4-BE49-F238E27FC236}">
              <a16:creationId xmlns:a16="http://schemas.microsoft.com/office/drawing/2014/main" id="{FBC3E73D-57AA-4769-89E5-366AAAA6D1CD}"/>
            </a:ext>
          </a:extLst>
        </xdr:cNvPr>
        <xdr:cNvSpPr/>
      </xdr:nvSpPr>
      <xdr:spPr>
        <a:xfrm>
          <a:off x="221107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64788</xdr:rowOff>
    </xdr:from>
    <xdr:ext cx="469744" cy="259045"/>
    <xdr:sp macro="" textlink="">
      <xdr:nvSpPr>
        <xdr:cNvPr id="925" name="【庁舎】&#10;一人当たり面積該当値テキスト">
          <a:extLst>
            <a:ext uri="{FF2B5EF4-FFF2-40B4-BE49-F238E27FC236}">
              <a16:creationId xmlns:a16="http://schemas.microsoft.com/office/drawing/2014/main" id="{4E88AE17-FD9A-46E6-BEE7-74784818BA60}"/>
            </a:ext>
          </a:extLst>
        </xdr:cNvPr>
        <xdr:cNvSpPr txBox="1"/>
      </xdr:nvSpPr>
      <xdr:spPr>
        <a:xfrm>
          <a:off x="22199600"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86361</xdr:rowOff>
    </xdr:from>
    <xdr:to>
      <xdr:col>112</xdr:col>
      <xdr:colOff>38100</xdr:colOff>
      <xdr:row>106</xdr:row>
      <xdr:rowOff>16511</xdr:rowOff>
    </xdr:to>
    <xdr:sp macro="" textlink="">
      <xdr:nvSpPr>
        <xdr:cNvPr id="926" name="楕円 925">
          <a:extLst>
            <a:ext uri="{FF2B5EF4-FFF2-40B4-BE49-F238E27FC236}">
              <a16:creationId xmlns:a16="http://schemas.microsoft.com/office/drawing/2014/main" id="{608BA15E-020B-4BF0-B48F-56F86356F914}"/>
            </a:ext>
          </a:extLst>
        </xdr:cNvPr>
        <xdr:cNvSpPr/>
      </xdr:nvSpPr>
      <xdr:spPr>
        <a:xfrm>
          <a:off x="21272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137161</xdr:rowOff>
    </xdr:from>
    <xdr:to>
      <xdr:col>116</xdr:col>
      <xdr:colOff>63500</xdr:colOff>
      <xdr:row>105</xdr:row>
      <xdr:rowOff>137161</xdr:rowOff>
    </xdr:to>
    <xdr:cxnSp macro="">
      <xdr:nvCxnSpPr>
        <xdr:cNvPr id="927" name="直線コネクタ 926">
          <a:extLst>
            <a:ext uri="{FF2B5EF4-FFF2-40B4-BE49-F238E27FC236}">
              <a16:creationId xmlns:a16="http://schemas.microsoft.com/office/drawing/2014/main" id="{D4D233F4-C668-4E6B-B3C6-F5DC466E7E3A}"/>
            </a:ext>
          </a:extLst>
        </xdr:cNvPr>
        <xdr:cNvCxnSpPr/>
      </xdr:nvCxnSpPr>
      <xdr:spPr>
        <a:xfrm>
          <a:off x="21323300" y="18139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楕円 927">
          <a:extLst>
            <a:ext uri="{FF2B5EF4-FFF2-40B4-BE49-F238E27FC236}">
              <a16:creationId xmlns:a16="http://schemas.microsoft.com/office/drawing/2014/main" id="{663CB1A1-12CA-455C-ABB7-DE0BF484A557}"/>
            </a:ext>
          </a:extLst>
        </xdr:cNvPr>
        <xdr:cNvSpPr/>
      </xdr:nvSpPr>
      <xdr:spPr>
        <a:xfrm>
          <a:off x="20383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137161</xdr:rowOff>
    </xdr:from>
    <xdr:to>
      <xdr:col>111</xdr:col>
      <xdr:colOff>177800</xdr:colOff>
      <xdr:row>105</xdr:row>
      <xdr:rowOff>140970</xdr:rowOff>
    </xdr:to>
    <xdr:cxnSp macro="">
      <xdr:nvCxnSpPr>
        <xdr:cNvPr id="929" name="直線コネクタ 928">
          <a:extLst>
            <a:ext uri="{FF2B5EF4-FFF2-40B4-BE49-F238E27FC236}">
              <a16:creationId xmlns:a16="http://schemas.microsoft.com/office/drawing/2014/main" id="{07ED4057-0405-4044-8E65-47E084B20BC3}"/>
            </a:ext>
          </a:extLst>
        </xdr:cNvPr>
        <xdr:cNvCxnSpPr/>
      </xdr:nvCxnSpPr>
      <xdr:spPr>
        <a:xfrm flipV="1">
          <a:off x="20434300" y="181394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930" name="楕円 929">
          <a:extLst>
            <a:ext uri="{FF2B5EF4-FFF2-40B4-BE49-F238E27FC236}">
              <a16:creationId xmlns:a16="http://schemas.microsoft.com/office/drawing/2014/main" id="{F37EB1AE-91C3-45DB-8186-14C5E69226E8}"/>
            </a:ext>
          </a:extLst>
        </xdr:cNvPr>
        <xdr:cNvSpPr/>
      </xdr:nvSpPr>
      <xdr:spPr>
        <a:xfrm>
          <a:off x="19494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140970</xdr:rowOff>
    </xdr:from>
    <xdr:to>
      <xdr:col>107</xdr:col>
      <xdr:colOff>50800</xdr:colOff>
      <xdr:row>105</xdr:row>
      <xdr:rowOff>144780</xdr:rowOff>
    </xdr:to>
    <xdr:cxnSp macro="">
      <xdr:nvCxnSpPr>
        <xdr:cNvPr id="931" name="直線コネクタ 930">
          <a:extLst>
            <a:ext uri="{FF2B5EF4-FFF2-40B4-BE49-F238E27FC236}">
              <a16:creationId xmlns:a16="http://schemas.microsoft.com/office/drawing/2014/main" id="{82954D5B-D63E-4D94-B264-844DC488073D}"/>
            </a:ext>
          </a:extLst>
        </xdr:cNvPr>
        <xdr:cNvCxnSpPr/>
      </xdr:nvCxnSpPr>
      <xdr:spPr>
        <a:xfrm flipV="1">
          <a:off x="19545300" y="18143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97789</xdr:rowOff>
    </xdr:from>
    <xdr:to>
      <xdr:col>98</xdr:col>
      <xdr:colOff>38100</xdr:colOff>
      <xdr:row>106</xdr:row>
      <xdr:rowOff>27939</xdr:rowOff>
    </xdr:to>
    <xdr:sp macro="" textlink="">
      <xdr:nvSpPr>
        <xdr:cNvPr id="932" name="楕円 931">
          <a:extLst>
            <a:ext uri="{FF2B5EF4-FFF2-40B4-BE49-F238E27FC236}">
              <a16:creationId xmlns:a16="http://schemas.microsoft.com/office/drawing/2014/main" id="{BBB97DD2-7816-422A-A5DA-16A85E1015CD}"/>
            </a:ext>
          </a:extLst>
        </xdr:cNvPr>
        <xdr:cNvSpPr/>
      </xdr:nvSpPr>
      <xdr:spPr>
        <a:xfrm>
          <a:off x="18605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144780</xdr:rowOff>
    </xdr:from>
    <xdr:to>
      <xdr:col>102</xdr:col>
      <xdr:colOff>114300</xdr:colOff>
      <xdr:row>105</xdr:row>
      <xdr:rowOff>148589</xdr:rowOff>
    </xdr:to>
    <xdr:cxnSp macro="">
      <xdr:nvCxnSpPr>
        <xdr:cNvPr id="933" name="直線コネクタ 932">
          <a:extLst>
            <a:ext uri="{FF2B5EF4-FFF2-40B4-BE49-F238E27FC236}">
              <a16:creationId xmlns:a16="http://schemas.microsoft.com/office/drawing/2014/main" id="{8B252A2F-206C-4718-A33B-A9D32472E935}"/>
            </a:ext>
          </a:extLst>
        </xdr:cNvPr>
        <xdr:cNvCxnSpPr/>
      </xdr:nvCxnSpPr>
      <xdr:spPr>
        <a:xfrm flipV="1">
          <a:off x="18656300" y="18147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a:extLst>
            <a:ext uri="{FF2B5EF4-FFF2-40B4-BE49-F238E27FC236}">
              <a16:creationId xmlns:a16="http://schemas.microsoft.com/office/drawing/2014/main" id="{DC457CCF-ADB0-473E-B06D-FBEA03FA446C}"/>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a:extLst>
            <a:ext uri="{FF2B5EF4-FFF2-40B4-BE49-F238E27FC236}">
              <a16:creationId xmlns:a16="http://schemas.microsoft.com/office/drawing/2014/main" id="{AD33DA05-F6BD-4F25-8040-AB293BBAD15C}"/>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6" name="n_3aveValue【庁舎】&#10;一人当たり面積">
          <a:extLst>
            <a:ext uri="{FF2B5EF4-FFF2-40B4-BE49-F238E27FC236}">
              <a16:creationId xmlns:a16="http://schemas.microsoft.com/office/drawing/2014/main" id="{634FCD13-236D-4C37-83A2-B2B37BC8F416}"/>
            </a:ext>
          </a:extLst>
        </xdr:cNvPr>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7" name="n_4aveValue【庁舎】&#10;一人当たり面積">
          <a:extLst>
            <a:ext uri="{FF2B5EF4-FFF2-40B4-BE49-F238E27FC236}">
              <a16:creationId xmlns:a16="http://schemas.microsoft.com/office/drawing/2014/main" id="{9544E138-28AF-42A8-BC9F-4C8600435251}"/>
            </a:ext>
          </a:extLst>
        </xdr:cNvPr>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7638</xdr:rowOff>
    </xdr:from>
    <xdr:ext cx="469744" cy="259045"/>
    <xdr:sp macro="" textlink="">
      <xdr:nvSpPr>
        <xdr:cNvPr id="938" name="n_1mainValue【庁舎】&#10;一人当たり面積">
          <a:extLst>
            <a:ext uri="{FF2B5EF4-FFF2-40B4-BE49-F238E27FC236}">
              <a16:creationId xmlns:a16="http://schemas.microsoft.com/office/drawing/2014/main" id="{64F19706-A4CE-4A80-AE83-0E3CEF70C75E}"/>
            </a:ext>
          </a:extLst>
        </xdr:cNvPr>
        <xdr:cNvSpPr txBox="1"/>
      </xdr:nvSpPr>
      <xdr:spPr>
        <a:xfrm>
          <a:off x="21075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939" name="n_2mainValue【庁舎】&#10;一人当たり面積">
          <a:extLst>
            <a:ext uri="{FF2B5EF4-FFF2-40B4-BE49-F238E27FC236}">
              <a16:creationId xmlns:a16="http://schemas.microsoft.com/office/drawing/2014/main" id="{7F793478-4E5B-4498-83D8-A3B45447B0DF}"/>
            </a:ext>
          </a:extLst>
        </xdr:cNvPr>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15257</xdr:rowOff>
    </xdr:from>
    <xdr:ext cx="469744" cy="259045"/>
    <xdr:sp macro="" textlink="">
      <xdr:nvSpPr>
        <xdr:cNvPr id="940" name="n_3mainValue【庁舎】&#10;一人当たり面積">
          <a:extLst>
            <a:ext uri="{FF2B5EF4-FFF2-40B4-BE49-F238E27FC236}">
              <a16:creationId xmlns:a16="http://schemas.microsoft.com/office/drawing/2014/main" id="{BFE062B3-7187-4A73-9C15-D18D70C316E5}"/>
            </a:ext>
          </a:extLst>
        </xdr:cNvPr>
        <xdr:cNvSpPr txBox="1"/>
      </xdr:nvSpPr>
      <xdr:spPr>
        <a:xfrm>
          <a:off x="19310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19066</xdr:rowOff>
    </xdr:from>
    <xdr:ext cx="469744" cy="259045"/>
    <xdr:sp macro="" textlink="">
      <xdr:nvSpPr>
        <xdr:cNvPr id="941" name="n_4mainValue【庁舎】&#10;一人当たり面積">
          <a:extLst>
            <a:ext uri="{FF2B5EF4-FFF2-40B4-BE49-F238E27FC236}">
              <a16:creationId xmlns:a16="http://schemas.microsoft.com/office/drawing/2014/main" id="{05594523-C4B5-4281-BC33-27B68FDBE903}"/>
            </a:ext>
          </a:extLst>
        </xdr:cNvPr>
        <xdr:cNvSpPr txBox="1"/>
      </xdr:nvSpPr>
      <xdr:spPr>
        <a:xfrm>
          <a:off x="18421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57CCAEA8-6E44-48A5-9105-99E12472D3F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63DD0A8E-CCE9-441E-9ED1-9DBF988344B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B803F09C-6025-4EE8-8B06-05E42111C9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ほとんどの類型において、有形固定資産減価償却率は類似団体平均を下回っているものの、図書館、庁舎、一般廃棄物処理施設においては、類似団体平均を若干上回っている。</a:t>
          </a:r>
        </a:p>
        <a:p>
          <a:r>
            <a:rPr kumimoji="1" lang="ja-JP" altLang="en-US" sz="1300">
              <a:latin typeface="ＭＳ Ｐゴシック" panose="020B0600070205080204" pitchFamily="50" charset="-128"/>
              <a:ea typeface="ＭＳ Ｐゴシック" panose="020B0600070205080204" pitchFamily="50" charset="-128"/>
            </a:rPr>
            <a:t>   図書館については、昭和</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年～平成８年の間に３館建設されており、一部の施設においては、耐用年数である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迎えようとしている。いずれの図書館も、公共施設保有最適化・長寿命化長期計画等に基づき、計画的な修繕の実施や大規模改修を行うこととしているが、そのうちのもっとも古い図書館については、大規模改修に着手したところであり、引き続き、残りの施設と含めて長寿命化と適正な施設維持管理を行っていく。</a:t>
          </a:r>
        </a:p>
        <a:p>
          <a:r>
            <a:rPr kumimoji="1" lang="ja-JP" altLang="en-US" sz="1300">
              <a:latin typeface="ＭＳ Ｐゴシック" panose="020B0600070205080204" pitchFamily="50" charset="-128"/>
              <a:ea typeface="ＭＳ Ｐゴシック" panose="020B0600070205080204" pitchFamily="50" charset="-128"/>
            </a:rPr>
            <a:t>　 また、庁舎については、昭和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年に建設され、既に耐用年数である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年を超える庁舎があるためである。この庁舎については、平成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年度までに耐震改修を完了しており、その後、計画的な修繕を実施している。</a:t>
          </a:r>
        </a:p>
        <a:p>
          <a:r>
            <a:rPr kumimoji="1" lang="ja-JP" altLang="en-US" sz="1300">
              <a:latin typeface="ＭＳ Ｐゴシック" panose="020B0600070205080204" pitchFamily="50" charset="-128"/>
              <a:ea typeface="ＭＳ Ｐゴシック" panose="020B0600070205080204" pitchFamily="50" charset="-128"/>
            </a:rPr>
            <a:t>   一人当たり面積において、類似団体平均を下回った施設は、消防施設、庁舎、図書館、保健センター・保健所であった。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285,270
283,766
886.47
139,109,169
136,553,886
1,593,332
67,851,036
138,714,290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815537"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781553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引き続き類似団体を下回っているものの、その差は、令和２年度と比較して</a:t>
          </a:r>
          <a:r>
            <a:rPr kumimoji="1" lang="en-US" altLang="ja-JP" sz="1300">
              <a:latin typeface="ＭＳ Ｐゴシック" panose="020B0600070205080204" pitchFamily="50" charset="-128"/>
              <a:ea typeface="ＭＳ Ｐゴシック" panose="020B0600070205080204" pitchFamily="50" charset="-128"/>
            </a:rPr>
            <a:t>0.01pt</a:t>
          </a:r>
          <a:r>
            <a:rPr kumimoji="1" lang="ja-JP" altLang="en-US" sz="1300">
              <a:latin typeface="ＭＳ Ｐゴシック" panose="020B0600070205080204" pitchFamily="50" charset="-128"/>
              <a:ea typeface="ＭＳ Ｐゴシック" panose="020B0600070205080204" pitchFamily="50" charset="-128"/>
            </a:rPr>
            <a:t>縮小している。</a:t>
          </a:r>
        </a:p>
        <a:p>
          <a:r>
            <a:rPr kumimoji="1" lang="ja-JP" altLang="en-US" sz="1300">
              <a:latin typeface="ＭＳ Ｐゴシック" panose="020B0600070205080204" pitchFamily="50" charset="-128"/>
              <a:ea typeface="ＭＳ Ｐゴシック" panose="020B0600070205080204" pitchFamily="50" charset="-128"/>
            </a:rPr>
            <a:t>　「盛岡市総合計画実施計画」に掲げる自治体経営の取組の中でも税収の確保に向けた取組を推進することとしており、具体的な取組として、①納付機会の拡大等による収納窓口の充実、②納税推進センターによる早期納付の勧奨、③口座振替の促進、④適宜適切な滞納整理の実施により、収納率の向上に努め、自主財源の確保を図ることと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59872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42635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59872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経常収支比率は対前年度比</a:t>
          </a:r>
          <a:r>
            <a:rPr kumimoji="1" lang="en-US" altLang="ja-JP" sz="1300">
              <a:latin typeface="ＭＳ Ｐゴシック" panose="020B0600070205080204" pitchFamily="50" charset="-128"/>
              <a:ea typeface="ＭＳ Ｐゴシック" panose="020B0600070205080204" pitchFamily="50" charset="-128"/>
            </a:rPr>
            <a:t>3.9pt</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92.1</a:t>
          </a:r>
          <a:r>
            <a:rPr kumimoji="1" lang="ja-JP" altLang="en-US" sz="1300">
              <a:latin typeface="ＭＳ Ｐゴシック" panose="020B0600070205080204" pitchFamily="50" charset="-128"/>
              <a:ea typeface="ＭＳ Ｐゴシック" panose="020B0600070205080204" pitchFamily="50" charset="-128"/>
            </a:rPr>
            <a:t>％となったが、依然として類似団体平均を上回っている。定員適正化計画に基づく人件費の抑制や市債の新規発行額の抑制を行っているものの、公債費については充当する経常一般財源が</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億円を超え依然として高い水準にあること、少子高齢化による扶助費の増加が経常収支比率を押し上げている。扶助費の増については、今後も継続すると見込まれており、従来から取り組んでいる事務事業の見直し等をより一層進めることにより経常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65</xdr:row>
      <xdr:rowOff>133350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96391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157480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27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157480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2052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4656</xdr:rowOff>
    </xdr:from>
    <xdr:to>
      <xdr:col>11</xdr:col>
      <xdr:colOff>31750</xdr:colOff>
      <xdr:row>65</xdr:row>
      <xdr:rowOff>60960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1489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125306</xdr:rowOff>
    </xdr:from>
    <xdr:to>
      <xdr:col>7</xdr:col>
      <xdr:colOff>31750</xdr:colOff>
      <xdr:row>65</xdr:row>
      <xdr:rowOff>55456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40233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人件費については、退職手当を中心に対前年度比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％減となっている。物件費は新型コロナウイルスワクチン接種事業の増などにより対前年度比</a:t>
          </a:r>
          <a:r>
            <a:rPr kumimoji="1" lang="en-US" altLang="ja-JP" sz="1300">
              <a:latin typeface="ＭＳ Ｐゴシック" panose="020B0600070205080204" pitchFamily="50" charset="-128"/>
              <a:ea typeface="ＭＳ Ｐゴシック" panose="020B0600070205080204" pitchFamily="50" charset="-128"/>
            </a:rPr>
            <a:t>31.0</a:t>
          </a:r>
          <a:r>
            <a:rPr kumimoji="1" lang="ja-JP" altLang="en-US" sz="1300">
              <a:latin typeface="ＭＳ Ｐゴシック" panose="020B0600070205080204" pitchFamily="50" charset="-128"/>
              <a:ea typeface="ＭＳ Ｐゴシック" panose="020B0600070205080204" pitchFamily="50" charset="-128"/>
            </a:rPr>
            <a:t>％増となった。合わせると一人当たり対前年度比</a:t>
          </a:r>
          <a:r>
            <a:rPr kumimoji="1" lang="en-US" altLang="ja-JP" sz="1300">
              <a:latin typeface="ＭＳ Ｐゴシック" panose="020B0600070205080204" pitchFamily="50" charset="-128"/>
              <a:ea typeface="ＭＳ Ｐゴシック" panose="020B0600070205080204" pitchFamily="50" charset="-128"/>
            </a:rPr>
            <a:t>16,525</a:t>
          </a:r>
          <a:r>
            <a:rPr kumimoji="1" lang="ja-JP" altLang="en-US" sz="1300">
              <a:latin typeface="ＭＳ Ｐゴシック" panose="020B0600070205080204" pitchFamily="50" charset="-128"/>
              <a:ea typeface="ＭＳ Ｐゴシック" panose="020B0600070205080204" pitchFamily="50" charset="-128"/>
            </a:rPr>
            <a:t>円の増となったが，類似団体平均を下回っている状況にある。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　引き続き，定員適正化計画及び事務事業の見直し等により人件費及び物件費の抑制に努めることとする。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90008</xdr:rowOff>
    </xdr:from>
    <xdr:to>
      <xdr:col>23</xdr:col>
      <xdr:colOff>133350</xdr:colOff>
      <xdr:row>83</xdr:row>
      <xdr:rowOff>79400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77458"/>
          <a:ext cx="838200" cy="33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115774</xdr:rowOff>
    </xdr:from>
    <xdr:to>
      <xdr:col>19</xdr:col>
      <xdr:colOff>133350</xdr:colOff>
      <xdr:row>81</xdr:row>
      <xdr:rowOff>90008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31774"/>
          <a:ext cx="889000" cy="14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65283</xdr:rowOff>
    </xdr:from>
    <xdr:to>
      <xdr:col>15</xdr:col>
      <xdr:colOff>82550</xdr:colOff>
      <xdr:row>80</xdr:row>
      <xdr:rowOff>115774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81283"/>
          <a:ext cx="889000" cy="5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65283</xdr:rowOff>
    </xdr:from>
    <xdr:to>
      <xdr:col>11</xdr:col>
      <xdr:colOff>31750</xdr:colOff>
      <xdr:row>80</xdr:row>
      <xdr:rowOff>96430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781283"/>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28600</xdr:rowOff>
    </xdr:from>
    <xdr:to>
      <xdr:col>23</xdr:col>
      <xdr:colOff>184150</xdr:colOff>
      <xdr:row>83</xdr:row>
      <xdr:rowOff>130200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45127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0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39208</xdr:rowOff>
    </xdr:from>
    <xdr:to>
      <xdr:col>19</xdr:col>
      <xdr:colOff>184150</xdr:colOff>
      <xdr:row>81</xdr:row>
      <xdr:rowOff>140808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150985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9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64974</xdr:rowOff>
    </xdr:from>
    <xdr:to>
      <xdr:col>15</xdr:col>
      <xdr:colOff>133350</xdr:colOff>
      <xdr:row>80</xdr:row>
      <xdr:rowOff>166574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4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14483</xdr:rowOff>
    </xdr:from>
    <xdr:to>
      <xdr:col>11</xdr:col>
      <xdr:colOff>82550</xdr:colOff>
      <xdr:row>80</xdr:row>
      <xdr:rowOff>116083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3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126260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9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45630</xdr:rowOff>
    </xdr:from>
    <xdr:to>
      <xdr:col>7</xdr:col>
      <xdr:colOff>31750</xdr:colOff>
      <xdr:row>80</xdr:row>
      <xdr:rowOff>147230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6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157407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3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定員管理計画に基づく人件費の抑制を図っているが、前年度と同値となった。ラスパイレス指数は職員の増や給与改定に伴う人件費の増により</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を上回った平成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年度を除き、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依然として類似団体平均を下回っており、今後もより一層の給与の適正化に努めることとする。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100693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0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135164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6739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15421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年度までの定員適正化計画及び平成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年度から令和２年度までの定員管理計画の実行により類似団体平均に比べ職員数は少ない状況である。</a:t>
          </a:r>
        </a:p>
        <a:p>
          <a:r>
            <a:rPr kumimoji="1" lang="ja-JP" altLang="en-US" sz="1300">
              <a:latin typeface="ＭＳ Ｐゴシック" panose="020B0600070205080204" pitchFamily="50" charset="-128"/>
              <a:ea typeface="ＭＳ Ｐゴシック" panose="020B0600070205080204" pitchFamily="50" charset="-128"/>
            </a:rPr>
            <a:t>　令和３年～７年度の定員管理計画において、職員数については，令和２年４月１日現在の職員数（</a:t>
          </a:r>
          <a:r>
            <a:rPr kumimoji="1" lang="en-US" altLang="ja-JP" sz="1300">
              <a:latin typeface="ＭＳ Ｐゴシック" panose="020B0600070205080204" pitchFamily="50" charset="-128"/>
              <a:ea typeface="ＭＳ Ｐゴシック" panose="020B0600070205080204" pitchFamily="50" charset="-128"/>
            </a:rPr>
            <a:t>2,215</a:t>
          </a:r>
          <a:r>
            <a:rPr kumimoji="1" lang="ja-JP" altLang="en-US" sz="1300">
              <a:latin typeface="ＭＳ Ｐゴシック" panose="020B0600070205080204" pitchFamily="50" charset="-128"/>
              <a:ea typeface="ＭＳ Ｐゴシック" panose="020B0600070205080204" pitchFamily="50" charset="-128"/>
            </a:rPr>
            <a:t>人）を基本とし、行政需要の変化などに伴う事務量の増減を十分精査した上で、毎年度、定めていくこととしている。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89746</xdr:rowOff>
    </xdr:from>
    <xdr:to>
      <xdr:col>81</xdr:col>
      <xdr:colOff>44450</xdr:colOff>
      <xdr:row>60</xdr:row>
      <xdr:rowOff>101812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76746"/>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85725</xdr:rowOff>
    </xdr:from>
    <xdr:to>
      <xdr:col>77</xdr:col>
      <xdr:colOff>44450</xdr:colOff>
      <xdr:row>60</xdr:row>
      <xdr:rowOff>89746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727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85725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4457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45508</xdr:rowOff>
    </xdr:from>
    <xdr:to>
      <xdr:col>68</xdr:col>
      <xdr:colOff>152400</xdr:colOff>
      <xdr:row>60</xdr:row>
      <xdr:rowOff>57573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3250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51012</xdr:rowOff>
    </xdr:from>
    <xdr:to>
      <xdr:col>81</xdr:col>
      <xdr:colOff>95250</xdr:colOff>
      <xdr:row>60</xdr:row>
      <xdr:rowOff>152612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67539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8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38946</xdr:rowOff>
    </xdr:from>
    <xdr:to>
      <xdr:col>77</xdr:col>
      <xdr:colOff>95250</xdr:colOff>
      <xdr:row>60</xdr:row>
      <xdr:rowOff>140546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150723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34925</xdr:rowOff>
    </xdr:from>
    <xdr:to>
      <xdr:col>73</xdr:col>
      <xdr:colOff>44450</xdr:colOff>
      <xdr:row>60</xdr:row>
      <xdr:rowOff>136525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6773</xdr:rowOff>
    </xdr:from>
    <xdr:to>
      <xdr:col>68</xdr:col>
      <xdr:colOff>203200</xdr:colOff>
      <xdr:row>60</xdr:row>
      <xdr:rowOff>108373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118550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166158</xdr:rowOff>
    </xdr:from>
    <xdr:to>
      <xdr:col>64</xdr:col>
      <xdr:colOff>152400</xdr:colOff>
      <xdr:row>60</xdr:row>
      <xdr:rowOff>96308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106485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令和３年度と平成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年度の単年度比較では、特定財源や地方交付税措置額の減少による充当可能財源額の減少額が、公債費等の減少を上回ったことから、実質的な負担額が増加し、実質公債費比率は前年度に比べて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0.2pt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上昇した。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元利償還金充当一般財源が依然として高い水準にあるため、類似団体平均を上回っている。総合計画実施計画に掲げる自治体経営の取組において、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を上回らないよう目標値を設定している。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156104</xdr:rowOff>
    </xdr:from>
    <xdr:to>
      <xdr:col>81</xdr:col>
      <xdr:colOff>44450</xdr:colOff>
      <xdr:row>43</xdr:row>
      <xdr:rowOff>4763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357004"/>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135996</xdr:rowOff>
    </xdr:from>
    <xdr:to>
      <xdr:col>77</xdr:col>
      <xdr:colOff>44450</xdr:colOff>
      <xdr:row>42</xdr:row>
      <xdr:rowOff>156104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73368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115888</xdr:rowOff>
    </xdr:from>
    <xdr:to>
      <xdr:col>72</xdr:col>
      <xdr:colOff>203200</xdr:colOff>
      <xdr:row>42</xdr:row>
      <xdr:rowOff>135996</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73167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115888</xdr:rowOff>
    </xdr:from>
    <xdr:to>
      <xdr:col>68</xdr:col>
      <xdr:colOff>152400</xdr:colOff>
      <xdr:row>42</xdr:row>
      <xdr:rowOff>135996</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3167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125413</xdr:rowOff>
    </xdr:from>
    <xdr:to>
      <xdr:col>81</xdr:col>
      <xdr:colOff>95250</xdr:colOff>
      <xdr:row>43</xdr:row>
      <xdr:rowOff>55563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97490</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2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105304</xdr:rowOff>
    </xdr:from>
    <xdr:to>
      <xdr:col>77</xdr:col>
      <xdr:colOff>95250</xdr:colOff>
      <xdr:row>43</xdr:row>
      <xdr:rowOff>35454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20231</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39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85196</xdr:rowOff>
    </xdr:from>
    <xdr:to>
      <xdr:col>73</xdr:col>
      <xdr:colOff>44450</xdr:colOff>
      <xdr:row>43</xdr:row>
      <xdr:rowOff>15346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65088</xdr:rowOff>
    </xdr:from>
    <xdr:to>
      <xdr:col>68</xdr:col>
      <xdr:colOff>203200</xdr:colOff>
      <xdr:row>42</xdr:row>
      <xdr:rowOff>166688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151465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85196</xdr:rowOff>
    </xdr:from>
    <xdr:to>
      <xdr:col>64</xdr:col>
      <xdr:colOff>152400</xdr:colOff>
      <xdr:row>43</xdr:row>
      <xdr:rowOff>15346</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123</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３年度は、市債管理基金への積立等による充当可能基金残高の増加により充当可能特定財源が増加したものの、新規発行市債の増加などにより地方債残高が増加したことから、分子となる将来負担額から充当可能財源を除いた額が増加したが、分母となる標準財政規模から地方交付税措置分を差し引いた額も、前年度に比べて増加したことから、将来負担比率が前年度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1.7pt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総合計画実施計画に掲げる自治体経営の取組において、算定開始から現在までで最も数値の高かった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149.4%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を上回らない財政運営を行うこととして目標値を設定している。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92371</xdr:rowOff>
    </xdr:from>
    <xdr:to>
      <xdr:col>81</xdr:col>
      <xdr:colOff>44450</xdr:colOff>
      <xdr:row>16</xdr:row>
      <xdr:rowOff>106045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835571"/>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106045</xdr:rowOff>
    </xdr:from>
    <xdr:to>
      <xdr:col>77</xdr:col>
      <xdr:colOff>44450</xdr:colOff>
      <xdr:row>16</xdr:row>
      <xdr:rowOff>134197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84924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114893</xdr:rowOff>
    </xdr:from>
    <xdr:to>
      <xdr:col>72</xdr:col>
      <xdr:colOff>203200</xdr:colOff>
      <xdr:row>16</xdr:row>
      <xdr:rowOff>134197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85809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114893</xdr:rowOff>
    </xdr:from>
    <xdr:to>
      <xdr:col>68</xdr:col>
      <xdr:colOff>152400</xdr:colOff>
      <xdr:row>16</xdr:row>
      <xdr:rowOff>143849</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85809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41571</xdr:rowOff>
    </xdr:from>
    <xdr:to>
      <xdr:col>81</xdr:col>
      <xdr:colOff>95250</xdr:colOff>
      <xdr:row>16</xdr:row>
      <xdr:rowOff>143171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7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13648</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75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55245</xdr:rowOff>
    </xdr:from>
    <xdr:to>
      <xdr:col>77</xdr:col>
      <xdr:colOff>95250</xdr:colOff>
      <xdr:row>16</xdr:row>
      <xdr:rowOff>156845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141622</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88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83397</xdr:rowOff>
    </xdr:from>
    <xdr:to>
      <xdr:col>73</xdr:col>
      <xdr:colOff>44450</xdr:colOff>
      <xdr:row>17</xdr:row>
      <xdr:rowOff>13547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169774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64093</xdr:rowOff>
    </xdr:from>
    <xdr:to>
      <xdr:col>68</xdr:col>
      <xdr:colOff>203200</xdr:colOff>
      <xdr:row>16</xdr:row>
      <xdr:rowOff>165693</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8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150470</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89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93049</xdr:rowOff>
    </xdr:from>
    <xdr:to>
      <xdr:col>64</xdr:col>
      <xdr:colOff>152400</xdr:colOff>
      <xdr:row>17</xdr:row>
      <xdr:rowOff>23199</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8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7976</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92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285,270
283,766
886.47
139,109,169
136,553,886
1,593,332
67,851,036
138,714,290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人件費に係る経常収支比率は類似団体平均より低い傾向が続いている。令和３年度は、退職手当を中心に対前年度比</a:t>
          </a:r>
          <a:r>
            <a:rPr kumimoji="1" lang="en-US" altLang="ja-JP" sz="1300">
              <a:latin typeface="ＭＳ Ｐゴシック" panose="020B0600070205080204" pitchFamily="50" charset="-128"/>
              <a:ea typeface="ＭＳ Ｐゴシック" panose="020B0600070205080204" pitchFamily="50" charset="-128"/>
            </a:rPr>
            <a:t>1.8pt</a:t>
          </a:r>
          <a:r>
            <a:rPr kumimoji="1" lang="ja-JP" altLang="en-US" sz="1300">
              <a:latin typeface="ＭＳ Ｐゴシック" panose="020B0600070205080204" pitchFamily="50" charset="-128"/>
              <a:ea typeface="ＭＳ Ｐゴシック" panose="020B0600070205080204" pitchFamily="50" charset="-128"/>
            </a:rPr>
            <a:t>減となった。</a:t>
          </a:r>
        </a:p>
        <a:p>
          <a:r>
            <a:rPr kumimoji="1" lang="ja-JP" altLang="en-US" sz="1300">
              <a:latin typeface="ＭＳ Ｐゴシック" panose="020B0600070205080204" pitchFamily="50" charset="-128"/>
              <a:ea typeface="ＭＳ Ｐゴシック" panose="020B0600070205080204" pitchFamily="50" charset="-128"/>
            </a:rPr>
            <a:t>　引き続き、定員適正化計画及び事務事業の見直し等により人件費の抑制に努めることとする。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791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47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4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62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物件費に係る経常収支比率は、類似団体平均に近い割合で推移している。令和３年度は、予防接種事業の委託料の減等により充当する経常一般財源が減となり、対前年度比</a:t>
          </a:r>
          <a:r>
            <a:rPr kumimoji="1" lang="en-US" altLang="ja-JP" sz="1300">
              <a:latin typeface="ＭＳ Ｐゴシック" panose="020B0600070205080204" pitchFamily="50" charset="-128"/>
              <a:ea typeface="ＭＳ Ｐゴシック" panose="020B0600070205080204" pitchFamily="50" charset="-128"/>
            </a:rPr>
            <a:t>0.5pt</a:t>
          </a:r>
          <a:r>
            <a:rPr kumimoji="1" lang="ja-JP" altLang="en-US" sz="1300">
              <a:latin typeface="ＭＳ Ｐゴシック" panose="020B0600070205080204" pitchFamily="50" charset="-128"/>
              <a:ea typeface="ＭＳ Ｐゴシック" panose="020B0600070205080204" pitchFamily="50" charset="-128"/>
            </a:rPr>
            <a:t>減となった。</a:t>
          </a:r>
        </a:p>
        <a:p>
          <a:r>
            <a:rPr kumimoji="1" lang="ja-JP" altLang="en-US" sz="1300">
              <a:latin typeface="ＭＳ Ｐゴシック" panose="020B0600070205080204" pitchFamily="50" charset="-128"/>
              <a:ea typeface="ＭＳ Ｐゴシック" panose="020B0600070205080204" pitchFamily="50" charset="-128"/>
            </a:rPr>
            <a:t>　引き続き行政評価を活用した事務事業の徹底した見直しを推進し、物件費の抑制に努めることとする。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34471</xdr:rowOff>
    </xdr:from>
    <xdr:to>
      <xdr:col>82</xdr:col>
      <xdr:colOff>107950</xdr:colOff>
      <xdr:row>16</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776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143329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32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16</xdr:row>
      <xdr:rowOff>143329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64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16</xdr:row>
      <xdr:rowOff>143329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64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127198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70757</xdr:rowOff>
    </xdr:from>
    <xdr:to>
      <xdr:col>69</xdr:col>
      <xdr:colOff>142875</xdr:colOff>
      <xdr:row>17</xdr:row>
      <xdr:rowOff>907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扶助費に係る経常収支比率は、類似団体平均に近い割合で推移している。令和３年度は、生活保護事業の減などにより充当する経常一般財源が減となり、対前年度比</a:t>
          </a:r>
          <a:r>
            <a:rPr kumimoji="1" lang="en-US" altLang="ja-JP" sz="1300">
              <a:latin typeface="ＭＳ Ｐゴシック" panose="020B0600070205080204" pitchFamily="50" charset="-128"/>
              <a:ea typeface="ＭＳ Ｐゴシック" panose="020B0600070205080204" pitchFamily="50" charset="-128"/>
            </a:rPr>
            <a:t>0.1pt</a:t>
          </a:r>
          <a:r>
            <a:rPr kumimoji="1" lang="ja-JP" altLang="en-US" sz="1300">
              <a:latin typeface="ＭＳ Ｐゴシック" panose="020B0600070205080204" pitchFamily="50" charset="-128"/>
              <a:ea typeface="ＭＳ Ｐゴシック" panose="020B0600070205080204" pitchFamily="50" charset="-128"/>
            </a:rPr>
            <a:t>減となった。障がい給付認定審査等を通じた公正なサービス提供等により、年々増加傾向にある扶助費の急激な上昇傾向を抑制するよう努める。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44450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04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58</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17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58</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55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82550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7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0.6pt</a:t>
          </a:r>
          <a:r>
            <a:rPr kumimoji="1" lang="ja-JP" altLang="en-US" sz="1300">
              <a:latin typeface="ＭＳ Ｐゴシック" panose="020B0600070205080204" pitchFamily="50" charset="-128"/>
              <a:ea typeface="ＭＳ Ｐゴシック" panose="020B0600070205080204" pitchFamily="50" charset="-128"/>
            </a:rPr>
            <a:t>減となり、依然として類似団体と比較すると低い水準である。今後、国保療養費、後期高齢者医療費、介護給付費等の増が見込まれるため、医療費及び介護給付費の適正化を推進することにより、急激な上昇傾向を抑制するよう努めることとす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63500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31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63500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80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120650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8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139700</xdr:rowOff>
    </xdr:from>
    <xdr:to>
      <xdr:col>69</xdr:col>
      <xdr:colOff>92075</xdr:colOff>
      <xdr:row>57</xdr:row>
      <xdr:rowOff>120650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40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107950</xdr:rowOff>
    </xdr:from>
    <xdr:to>
      <xdr:col>82</xdr:col>
      <xdr:colOff>158750</xdr:colOff>
      <xdr:row>58</xdr:row>
      <xdr:rowOff>38100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xdr:rowOff>
    </xdr:from>
    <xdr:to>
      <xdr:col>78</xdr:col>
      <xdr:colOff>120650</xdr:colOff>
      <xdr:row>58</xdr:row>
      <xdr:rowOff>114300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69850</xdr:rowOff>
    </xdr:from>
    <xdr:to>
      <xdr:col>69</xdr:col>
      <xdr:colOff>142875</xdr:colOff>
      <xdr:row>58</xdr:row>
      <xdr:rowOff>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88900</xdr:rowOff>
    </xdr:from>
    <xdr:to>
      <xdr:col>65</xdr:col>
      <xdr:colOff>53975</xdr:colOff>
      <xdr:row>57</xdr:row>
      <xdr:rowOff>19050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29227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補助費等に係る経常収支比率は類似団体平均より高い傾向が続いており、一部事務組合及び企業会計への負担金が大半を占めている。令和３年度は、予防接種事業の減等により、対前年度比</a:t>
          </a:r>
          <a:r>
            <a:rPr kumimoji="1" lang="en-US" altLang="ja-JP" sz="1300">
              <a:latin typeface="ＭＳ Ｐゴシック" panose="020B0600070205080204" pitchFamily="50" charset="-128"/>
              <a:ea typeface="ＭＳ Ｐゴシック" panose="020B0600070205080204" pitchFamily="50" charset="-128"/>
            </a:rPr>
            <a:t>0.5pt</a:t>
          </a:r>
          <a:r>
            <a:rPr kumimoji="1" lang="ja-JP" altLang="en-US" sz="1300">
              <a:latin typeface="ＭＳ Ｐゴシック" panose="020B0600070205080204" pitchFamily="50" charset="-128"/>
              <a:ea typeface="ＭＳ Ｐゴシック" panose="020B0600070205080204" pitchFamily="50" charset="-128"/>
            </a:rPr>
            <a:t>減となった。依然として類似団体と比較して高い水準となっているため、引き続き、適正な額の精査に努めることとする。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459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37</xdr:row>
      <xdr:rowOff>161290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50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37</xdr:row>
      <xdr:rowOff>161290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477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133858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468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類似団体と比較すると高い状況にあるが、平成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年度から二次６年間にわたる行財政構造改革に集中的に取り組んできたことから公債費は、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年度において、臨時財政対策債の償還額の増加により前年度比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0.3pt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増となったものの、減少傾向にある。今後も、「盛岡市総合計画実施計画」に掲げる自治体経営の取組において、市債の新規発行額を予算総額の８％以内（臨時財政対策債を除く）かつ元金償還額以内とし、将来の公債費の縮減を図るよう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111761</xdr:rowOff>
    </xdr:from>
    <xdr:to>
      <xdr:col>24</xdr:col>
      <xdr:colOff>25400</xdr:colOff>
      <xdr:row>78</xdr:row>
      <xdr:rowOff>142239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4848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142239</xdr:rowOff>
    </xdr:from>
    <xdr:to>
      <xdr:col>19</xdr:col>
      <xdr:colOff>187325</xdr:colOff>
      <xdr:row>78</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515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79</xdr:row>
      <xdr:rowOff>1270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53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24130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54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60961</xdr:rowOff>
    </xdr:from>
    <xdr:to>
      <xdr:col>24</xdr:col>
      <xdr:colOff>76200</xdr:colOff>
      <xdr:row>78</xdr:row>
      <xdr:rowOff>162561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33038</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91439</xdr:rowOff>
    </xdr:from>
    <xdr:to>
      <xdr:col>20</xdr:col>
      <xdr:colOff>38100</xdr:colOff>
      <xdr:row>79</xdr:row>
      <xdr:rowOff>21589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公債費以外の経費に係る経常収支比率は、類似団体平均と比べて補助費等は高くなっているものの、人件費が低くなっていることから、類似団体平均に近い割合で推移している。令和３年度は前年度から</a:t>
          </a:r>
          <a:r>
            <a:rPr kumimoji="1" lang="en-US" altLang="ja-JP" sz="1300">
              <a:latin typeface="ＭＳ Ｐゴシック" panose="020B0600070205080204" pitchFamily="50" charset="-128"/>
              <a:ea typeface="ＭＳ Ｐゴシック" panose="020B0600070205080204" pitchFamily="50" charset="-128"/>
            </a:rPr>
            <a:t>3.5pt</a:t>
          </a:r>
          <a:r>
            <a:rPr kumimoji="1" lang="ja-JP" altLang="en-US" sz="1300">
              <a:latin typeface="ＭＳ Ｐゴシック" panose="020B0600070205080204" pitchFamily="50" charset="-128"/>
              <a:ea typeface="ＭＳ Ｐゴシック" panose="020B0600070205080204" pitchFamily="50" charset="-128"/>
            </a:rPr>
            <a:t>減となり</a:t>
          </a:r>
          <a:r>
            <a:rPr kumimoji="1" lang="en-US" altLang="ja-JP" sz="1300">
              <a:latin typeface="ＭＳ Ｐゴシック" panose="020B0600070205080204" pitchFamily="50" charset="-128"/>
              <a:ea typeface="ＭＳ Ｐゴシック" panose="020B0600070205080204" pitchFamily="50" charset="-128"/>
            </a:rPr>
            <a:t>74.3</a:t>
          </a:r>
          <a:r>
            <a:rPr kumimoji="1" lang="ja-JP" altLang="en-US" sz="1300">
              <a:latin typeface="ＭＳ Ｐゴシック" panose="020B0600070205080204" pitchFamily="50" charset="-128"/>
              <a:ea typeface="ＭＳ Ｐゴシック" panose="020B0600070205080204" pitchFamily="50" charset="-128"/>
            </a:rPr>
            <a:t>％となった。定員適正化計画に基づく人件費の削減や、一部事務組合及び企業会計への負担金や年々増加傾向にある扶助費の急激な上昇傾向を抑制するよう努めることとする。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78</xdr:row>
      <xdr:rowOff>26415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39496"/>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78</xdr:row>
      <xdr:rowOff>26415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26415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400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138430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130573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47158</xdr:rowOff>
    </xdr:from>
    <xdr:to>
      <xdr:col>29</xdr:col>
      <xdr:colOff>127000</xdr:colOff>
      <xdr:row>16</xdr:row>
      <xdr:rowOff>61559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37983"/>
          <a:ext cx="647700" cy="14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61559</xdr:rowOff>
    </xdr:from>
    <xdr:to>
      <xdr:col>26</xdr:col>
      <xdr:colOff>50800</xdr:colOff>
      <xdr:row>16</xdr:row>
      <xdr:rowOff>123602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52384"/>
          <a:ext cx="698500" cy="62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123602</xdr:rowOff>
    </xdr:from>
    <xdr:to>
      <xdr:col>22</xdr:col>
      <xdr:colOff>114300</xdr:colOff>
      <xdr:row>16</xdr:row>
      <xdr:rowOff>163424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14427"/>
          <a:ext cx="698500" cy="3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163424</xdr:rowOff>
    </xdr:from>
    <xdr:to>
      <xdr:col>18</xdr:col>
      <xdr:colOff>177800</xdr:colOff>
      <xdr:row>16</xdr:row>
      <xdr:rowOff>167264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54249"/>
          <a:ext cx="698500" cy="3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167808</xdr:rowOff>
    </xdr:from>
    <xdr:to>
      <xdr:col>29</xdr:col>
      <xdr:colOff>177800</xdr:colOff>
      <xdr:row>16</xdr:row>
      <xdr:rowOff>97958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87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139885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5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10759</xdr:rowOff>
    </xdr:from>
    <xdr:to>
      <xdr:col>26</xdr:col>
      <xdr:colOff>101600</xdr:colOff>
      <xdr:row>16</xdr:row>
      <xdr:rowOff>112359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0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97136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88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72802</xdr:rowOff>
    </xdr:from>
    <xdr:to>
      <xdr:col>22</xdr:col>
      <xdr:colOff>165100</xdr:colOff>
      <xdr:row>17</xdr:row>
      <xdr:rowOff>2952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63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159179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5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112624</xdr:rowOff>
    </xdr:from>
    <xdr:to>
      <xdr:col>19</xdr:col>
      <xdr:colOff>38100</xdr:colOff>
      <xdr:row>17</xdr:row>
      <xdr:rowOff>42774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0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27551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8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116464</xdr:rowOff>
    </xdr:from>
    <xdr:to>
      <xdr:col>15</xdr:col>
      <xdr:colOff>101600</xdr:colOff>
      <xdr:row>17</xdr:row>
      <xdr:rowOff>46614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0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56791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128638</xdr:rowOff>
    </xdr:from>
    <xdr:to>
      <xdr:col>29</xdr:col>
      <xdr:colOff>127000</xdr:colOff>
      <xdr:row>34</xdr:row>
      <xdr:rowOff>173101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396088"/>
          <a:ext cx="647700" cy="44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173101</xdr:rowOff>
    </xdr:from>
    <xdr:to>
      <xdr:col>26</xdr:col>
      <xdr:colOff>50800</xdr:colOff>
      <xdr:row>34</xdr:row>
      <xdr:rowOff>195618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440551"/>
          <a:ext cx="698500" cy="22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195618</xdr:rowOff>
    </xdr:from>
    <xdr:to>
      <xdr:col>22</xdr:col>
      <xdr:colOff>114300</xdr:colOff>
      <xdr:row>34</xdr:row>
      <xdr:rowOff>230632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463068"/>
          <a:ext cx="698500" cy="3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230632</xdr:rowOff>
    </xdr:from>
    <xdr:to>
      <xdr:col>18</xdr:col>
      <xdr:colOff>177800</xdr:colOff>
      <xdr:row>34</xdr:row>
      <xdr:rowOff>243281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498082"/>
          <a:ext cx="698500" cy="1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77838</xdr:rowOff>
    </xdr:from>
    <xdr:to>
      <xdr:col>29</xdr:col>
      <xdr:colOff>177800</xdr:colOff>
      <xdr:row>34</xdr:row>
      <xdr:rowOff>179438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34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265815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19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122301</xdr:rowOff>
    </xdr:from>
    <xdr:to>
      <xdr:col>26</xdr:col>
      <xdr:colOff>101600</xdr:colOff>
      <xdr:row>34</xdr:row>
      <xdr:rowOff>223901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38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234078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158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144818</xdr:rowOff>
    </xdr:from>
    <xdr:to>
      <xdr:col>22</xdr:col>
      <xdr:colOff>165100</xdr:colOff>
      <xdr:row>34</xdr:row>
      <xdr:rowOff>246418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412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256595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18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179832</xdr:rowOff>
    </xdr:from>
    <xdr:to>
      <xdr:col>19</xdr:col>
      <xdr:colOff>38100</xdr:colOff>
      <xdr:row>34</xdr:row>
      <xdr:rowOff>281432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447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291609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21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192481</xdr:rowOff>
    </xdr:from>
    <xdr:to>
      <xdr:col>15</xdr:col>
      <xdr:colOff>101600</xdr:colOff>
      <xdr:row>34</xdr:row>
      <xdr:rowOff>294081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45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304258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2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3D2344A-B0A5-4B0E-844D-D2EB938D366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50131D5-3DB2-4465-B85F-0ED8AFBD1934}"/>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72DAF2CA-51CE-4D78-B4F5-EBFA4E92FC5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9C7BE30-342D-48EE-B7EE-6CC511DE4AE6}"/>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79583B-AB39-4D4F-AD01-9F5F52EF33C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9C89F4-020D-4E85-9C22-0A3B1E951A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A726C7-E135-4D92-A928-4C621D16654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9AC218B-C0FB-47D0-BDAF-903AA849CAB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DDE3DF9-1DAD-4F9E-9102-ADC069CA03C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D3E0A9F-F2EA-4B98-90C9-0CB4BA142515}"/>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285,270
283,766
886.47
139,109,169
136,553,886
1,593,332
67,851,036
138,714,290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9AE5DC-C41F-4192-A817-F13B417084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ACC3F9E-1F0A-470F-8A51-F99174FC859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933BC3-936F-4AE8-8CCA-580056B64E9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1C14F6-3D97-4DB0-81F4-9193B45BDB9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F247E9-72E7-49F9-B277-95DFFDE0047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04DEA76-3D37-4392-95A4-4507D16A22D6}"/>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BA0C855E-FD8F-4B63-BB54-639D98A31AB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68826A7-CBFF-460F-8961-F1D01DC6DD4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2AAA7FAD-25F1-45A6-9955-B290107AB7DA}"/>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EE9C572-9710-48BA-BB20-8764872BCA1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E8CCDE73-D2E3-40B5-8480-DA9F242B051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B4F86CF3-61C6-4FB3-B218-B8A59E3C7089}"/>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3A8CF6E-7D3C-4754-8C78-A87D77B1AF38}"/>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321F4CF-2237-45E2-AAF8-4FF1BA5AF2F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D5544B-52AF-460D-95BB-A44872541F5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63283E0-3803-4AA1-B4A7-77ACC159B7C3}"/>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F0C0478-C6A2-4543-AF94-7CC9DD541FC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633C53E-0899-4130-8A28-5FBDEC8982B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CD6872FD-EF7C-41FC-B2F9-A38BC8D9EDC3}"/>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9D524DE7-A496-4153-9696-41727F3AE86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11FE044E-30F7-486D-93AB-4D16AE43864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EC3D523-B39A-477D-B7C1-C9625A73F40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65A93D1-8D34-45AE-B0BF-4C457009E40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ACADFD38-4B78-437E-A893-4C2EE9661224}"/>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50D93CD5-7CF0-454E-9626-E267376451EF}"/>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FC7CA2A-7A4F-4E09-A360-69DEE41EAE7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4891BA5B-A35B-4A9C-A296-160066954E85}"/>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85C4D7AC-2EB1-4F47-8BF6-E4F22A7F6144}"/>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CDBAB3B-7D84-4EB4-AAE3-14D949A55FBB}"/>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B858F63-0D46-4307-9EFD-4E0AB6DA922E}"/>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1A258692-5B00-4DF0-8CA7-F4BAC32F76FA}"/>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C1A90F2F-F259-43CD-9140-0F6A69880801}"/>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24613095-AF41-46DB-B28F-6F252311E5B3}"/>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25C1AEED-FF68-467A-BC7F-CB9D1DBEDAE9}"/>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3F619A83-9E46-4BFB-ADB4-8B5A022D9AAC}"/>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450131CD-6C9C-4BAB-B6A9-33DB7F9E2166}"/>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45A3A276-075A-466A-A6BB-D4CA7A74618D}"/>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DC19628E-8D14-4D1F-A572-D8BE604DB086}"/>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E7276C7B-66E9-413A-8DB3-49907AC0BB9C}"/>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48055D06-D20E-4B54-8EDD-6D085BA54AD6}"/>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3F383A9E-DE63-4D1B-B392-3BCD28515201}"/>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E1508D08-3FB9-4E66-AE6A-B45EB613464F}"/>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9B56D862-C55B-408A-A6F3-71584A231A63}"/>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2817074E-6919-4012-9722-14561458BD92}"/>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81EE7CF4-209C-485C-9334-B79673AD9787}"/>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9DB15D14-816B-44BB-A75C-F6B043FC966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C871DD86-17A5-4122-8464-BFE963681D7C}"/>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EE42FB0-613E-41BC-82C0-26C677BFE025}"/>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6F7868D3-10AF-4A26-912E-42BDE5897BEC}"/>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4DB34CD4-0B7E-4246-91C5-E751C33D7201}"/>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2BA3FAD3-172D-4A22-A171-B50BFB605BAD}"/>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127878</xdr:rowOff>
    </xdr:from>
    <xdr:to>
      <xdr:col>24</xdr:col>
      <xdr:colOff>63500</xdr:colOff>
      <xdr:row>36</xdr:row>
      <xdr:rowOff>155310</xdr:rowOff>
    </xdr:to>
    <xdr:cxnSp macro="">
      <xdr:nvCxnSpPr>
        <xdr:cNvPr id="63" name="直線コネクタ 62">
          <a:extLst>
            <a:ext uri="{FF2B5EF4-FFF2-40B4-BE49-F238E27FC236}">
              <a16:creationId xmlns:a16="http://schemas.microsoft.com/office/drawing/2014/main" id="{35475FE1-C22C-4BDE-B9AA-32450A837249}"/>
            </a:ext>
          </a:extLst>
        </xdr:cNvPr>
        <xdr:cNvCxnSpPr/>
      </xdr:nvCxnSpPr>
      <xdr:spPr>
        <a:xfrm>
          <a:off x="3797300" y="630007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a:extLst>
            <a:ext uri="{FF2B5EF4-FFF2-40B4-BE49-F238E27FC236}">
              <a16:creationId xmlns:a16="http://schemas.microsoft.com/office/drawing/2014/main" id="{97DB2B64-15A1-4B0C-8B96-CDB7D7DA8D8D}"/>
            </a:ext>
          </a:extLst>
        </xdr:cNvPr>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C820F7FC-F80A-47C7-B212-861DC52A335F}"/>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127878</xdr:rowOff>
    </xdr:from>
    <xdr:to>
      <xdr:col>19</xdr:col>
      <xdr:colOff>177800</xdr:colOff>
      <xdr:row>37</xdr:row>
      <xdr:rowOff>69259</xdr:rowOff>
    </xdr:to>
    <xdr:cxnSp macro="">
      <xdr:nvCxnSpPr>
        <xdr:cNvPr id="66" name="直線コネクタ 65">
          <a:extLst>
            <a:ext uri="{FF2B5EF4-FFF2-40B4-BE49-F238E27FC236}">
              <a16:creationId xmlns:a16="http://schemas.microsoft.com/office/drawing/2014/main" id="{09358542-982E-4B23-A66C-DB361AED6913}"/>
            </a:ext>
          </a:extLst>
        </xdr:cNvPr>
        <xdr:cNvCxnSpPr/>
      </xdr:nvCxnSpPr>
      <xdr:spPr>
        <a:xfrm flipV="1">
          <a:off x="2908300" y="6300078"/>
          <a:ext cx="889000" cy="11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29B7F1F2-9B0E-4F0E-BDB7-CA0FC7CC1A63}"/>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a:extLst>
            <a:ext uri="{FF2B5EF4-FFF2-40B4-BE49-F238E27FC236}">
              <a16:creationId xmlns:a16="http://schemas.microsoft.com/office/drawing/2014/main" id="{6081FDC7-C8B3-4AED-922F-F20251B5C725}"/>
            </a:ext>
          </a:extLst>
        </xdr:cNvPr>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69259</xdr:rowOff>
    </xdr:from>
    <xdr:to>
      <xdr:col>15</xdr:col>
      <xdr:colOff>50800</xdr:colOff>
      <xdr:row>37</xdr:row>
      <xdr:rowOff>75300</xdr:rowOff>
    </xdr:to>
    <xdr:cxnSp macro="">
      <xdr:nvCxnSpPr>
        <xdr:cNvPr id="69" name="直線コネクタ 68">
          <a:extLst>
            <a:ext uri="{FF2B5EF4-FFF2-40B4-BE49-F238E27FC236}">
              <a16:creationId xmlns:a16="http://schemas.microsoft.com/office/drawing/2014/main" id="{2AB3CCDA-3257-44A5-B55B-FB18DF6A8CEC}"/>
            </a:ext>
          </a:extLst>
        </xdr:cNvPr>
        <xdr:cNvCxnSpPr/>
      </xdr:nvCxnSpPr>
      <xdr:spPr>
        <a:xfrm flipV="1">
          <a:off x="2019300" y="6412909"/>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6B468794-2FDE-4A1D-B184-51E737AEE9B2}"/>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a:extLst>
            <a:ext uri="{FF2B5EF4-FFF2-40B4-BE49-F238E27FC236}">
              <a16:creationId xmlns:a16="http://schemas.microsoft.com/office/drawing/2014/main" id="{8F053EB8-3DAD-4110-9F41-958FC0AFFB34}"/>
            </a:ext>
          </a:extLst>
        </xdr:cNvPr>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30919</xdr:rowOff>
    </xdr:from>
    <xdr:to>
      <xdr:col>10</xdr:col>
      <xdr:colOff>114300</xdr:colOff>
      <xdr:row>37</xdr:row>
      <xdr:rowOff>75300</xdr:rowOff>
    </xdr:to>
    <xdr:cxnSp macro="">
      <xdr:nvCxnSpPr>
        <xdr:cNvPr id="72" name="直線コネクタ 71">
          <a:extLst>
            <a:ext uri="{FF2B5EF4-FFF2-40B4-BE49-F238E27FC236}">
              <a16:creationId xmlns:a16="http://schemas.microsoft.com/office/drawing/2014/main" id="{44C25E5F-8F54-4B8A-85FF-A9A7573BFD05}"/>
            </a:ext>
          </a:extLst>
        </xdr:cNvPr>
        <xdr:cNvCxnSpPr/>
      </xdr:nvCxnSpPr>
      <xdr:spPr>
        <a:xfrm>
          <a:off x="1130300" y="6374569"/>
          <a:ext cx="889000" cy="4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62A6C5D9-17CF-4FC8-81DE-883B76DF711E}"/>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a:extLst>
            <a:ext uri="{FF2B5EF4-FFF2-40B4-BE49-F238E27FC236}">
              <a16:creationId xmlns:a16="http://schemas.microsoft.com/office/drawing/2014/main" id="{6812C0FF-CEA5-4CED-B9D2-1C73E50C430D}"/>
            </a:ext>
          </a:extLst>
        </xdr:cNvPr>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1C376972-743B-41DC-96B0-422B05C9A183}"/>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a:extLst>
            <a:ext uri="{FF2B5EF4-FFF2-40B4-BE49-F238E27FC236}">
              <a16:creationId xmlns:a16="http://schemas.microsoft.com/office/drawing/2014/main" id="{8D551F73-7847-4B78-A799-318AD25670F5}"/>
            </a:ext>
          </a:extLst>
        </xdr:cNvPr>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437E94C-6FB7-4748-AC77-98F6B84ACA68}"/>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29088DEC-3999-4284-A249-857F5B79E9C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FC8F4294-028C-4CC0-B4D9-32A404B63E4F}"/>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278F06C1-8E53-4E85-8203-9EF2DFEF354D}"/>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3426A2C5-93B6-4704-8B83-D754D8DF54BE}"/>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104510</xdr:rowOff>
    </xdr:from>
    <xdr:to>
      <xdr:col>24</xdr:col>
      <xdr:colOff>114300</xdr:colOff>
      <xdr:row>37</xdr:row>
      <xdr:rowOff>34660</xdr:rowOff>
    </xdr:to>
    <xdr:sp macro="" textlink="">
      <xdr:nvSpPr>
        <xdr:cNvPr id="82" name="楕円 81">
          <a:extLst>
            <a:ext uri="{FF2B5EF4-FFF2-40B4-BE49-F238E27FC236}">
              <a16:creationId xmlns:a16="http://schemas.microsoft.com/office/drawing/2014/main" id="{FB17204D-BB1E-43B6-8A7E-5EA6B002A865}"/>
            </a:ext>
          </a:extLst>
        </xdr:cNvPr>
        <xdr:cNvSpPr/>
      </xdr:nvSpPr>
      <xdr:spPr>
        <a:xfrm>
          <a:off x="4584700" y="627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82937</xdr:rowOff>
    </xdr:from>
    <xdr:ext cx="534377" cy="259045"/>
    <xdr:sp macro="" textlink="">
      <xdr:nvSpPr>
        <xdr:cNvPr id="83" name="人件費該当値テキスト">
          <a:extLst>
            <a:ext uri="{FF2B5EF4-FFF2-40B4-BE49-F238E27FC236}">
              <a16:creationId xmlns:a16="http://schemas.microsoft.com/office/drawing/2014/main" id="{57736A82-0222-4E97-B335-46DCB60BC517}"/>
            </a:ext>
          </a:extLst>
        </xdr:cNvPr>
        <xdr:cNvSpPr txBox="1"/>
      </xdr:nvSpPr>
      <xdr:spPr>
        <a:xfrm>
          <a:off x="4686300" y="625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77078</xdr:rowOff>
    </xdr:from>
    <xdr:to>
      <xdr:col>20</xdr:col>
      <xdr:colOff>38100</xdr:colOff>
      <xdr:row>37</xdr:row>
      <xdr:rowOff>7228</xdr:rowOff>
    </xdr:to>
    <xdr:sp macro="" textlink="">
      <xdr:nvSpPr>
        <xdr:cNvPr id="84" name="楕円 83">
          <a:extLst>
            <a:ext uri="{FF2B5EF4-FFF2-40B4-BE49-F238E27FC236}">
              <a16:creationId xmlns:a16="http://schemas.microsoft.com/office/drawing/2014/main" id="{D78EEF64-D6CE-4087-B712-B03FFABD44FC}"/>
            </a:ext>
          </a:extLst>
        </xdr:cNvPr>
        <xdr:cNvSpPr/>
      </xdr:nvSpPr>
      <xdr:spPr>
        <a:xfrm>
          <a:off x="3746500" y="62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169805</xdr:rowOff>
    </xdr:from>
    <xdr:ext cx="534377" cy="259045"/>
    <xdr:sp macro="" textlink="">
      <xdr:nvSpPr>
        <xdr:cNvPr id="85" name="テキスト ボックス 84">
          <a:extLst>
            <a:ext uri="{FF2B5EF4-FFF2-40B4-BE49-F238E27FC236}">
              <a16:creationId xmlns:a16="http://schemas.microsoft.com/office/drawing/2014/main" id="{3F5DBBF2-D248-4FBF-B533-DB4C4950D7CA}"/>
            </a:ext>
          </a:extLst>
        </xdr:cNvPr>
        <xdr:cNvSpPr txBox="1"/>
      </xdr:nvSpPr>
      <xdr:spPr>
        <a:xfrm>
          <a:off x="3530111" y="634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18459</xdr:rowOff>
    </xdr:from>
    <xdr:to>
      <xdr:col>15</xdr:col>
      <xdr:colOff>101600</xdr:colOff>
      <xdr:row>37</xdr:row>
      <xdr:rowOff>120059</xdr:rowOff>
    </xdr:to>
    <xdr:sp macro="" textlink="">
      <xdr:nvSpPr>
        <xdr:cNvPr id="86" name="楕円 85">
          <a:extLst>
            <a:ext uri="{FF2B5EF4-FFF2-40B4-BE49-F238E27FC236}">
              <a16:creationId xmlns:a16="http://schemas.microsoft.com/office/drawing/2014/main" id="{22599DDD-EDA1-46DE-9D79-4838B6F36FBE}"/>
            </a:ext>
          </a:extLst>
        </xdr:cNvPr>
        <xdr:cNvSpPr/>
      </xdr:nvSpPr>
      <xdr:spPr>
        <a:xfrm>
          <a:off x="2857500" y="636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111186</xdr:rowOff>
    </xdr:from>
    <xdr:ext cx="534377" cy="259045"/>
    <xdr:sp macro="" textlink="">
      <xdr:nvSpPr>
        <xdr:cNvPr id="87" name="テキスト ボックス 86">
          <a:extLst>
            <a:ext uri="{FF2B5EF4-FFF2-40B4-BE49-F238E27FC236}">
              <a16:creationId xmlns:a16="http://schemas.microsoft.com/office/drawing/2014/main" id="{73153CF3-FB28-4D3F-AD58-812A37CD5FF1}"/>
            </a:ext>
          </a:extLst>
        </xdr:cNvPr>
        <xdr:cNvSpPr txBox="1"/>
      </xdr:nvSpPr>
      <xdr:spPr>
        <a:xfrm>
          <a:off x="2641111" y="645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24500</xdr:rowOff>
    </xdr:from>
    <xdr:to>
      <xdr:col>10</xdr:col>
      <xdr:colOff>165100</xdr:colOff>
      <xdr:row>37</xdr:row>
      <xdr:rowOff>126100</xdr:rowOff>
    </xdr:to>
    <xdr:sp macro="" textlink="">
      <xdr:nvSpPr>
        <xdr:cNvPr id="88" name="楕円 87">
          <a:extLst>
            <a:ext uri="{FF2B5EF4-FFF2-40B4-BE49-F238E27FC236}">
              <a16:creationId xmlns:a16="http://schemas.microsoft.com/office/drawing/2014/main" id="{00F8EE69-C32D-4F25-BA02-1898EE3808DC}"/>
            </a:ext>
          </a:extLst>
        </xdr:cNvPr>
        <xdr:cNvSpPr/>
      </xdr:nvSpPr>
      <xdr:spPr>
        <a:xfrm>
          <a:off x="1968500" y="636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117227</xdr:rowOff>
    </xdr:from>
    <xdr:ext cx="534377" cy="259045"/>
    <xdr:sp macro="" textlink="">
      <xdr:nvSpPr>
        <xdr:cNvPr id="89" name="テキスト ボックス 88">
          <a:extLst>
            <a:ext uri="{FF2B5EF4-FFF2-40B4-BE49-F238E27FC236}">
              <a16:creationId xmlns:a16="http://schemas.microsoft.com/office/drawing/2014/main" id="{0DFC0EB1-5047-471E-9B28-59767A66F33F}"/>
            </a:ext>
          </a:extLst>
        </xdr:cNvPr>
        <xdr:cNvSpPr txBox="1"/>
      </xdr:nvSpPr>
      <xdr:spPr>
        <a:xfrm>
          <a:off x="1752111" y="646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151569</xdr:rowOff>
    </xdr:from>
    <xdr:to>
      <xdr:col>6</xdr:col>
      <xdr:colOff>38100</xdr:colOff>
      <xdr:row>37</xdr:row>
      <xdr:rowOff>81719</xdr:rowOff>
    </xdr:to>
    <xdr:sp macro="" textlink="">
      <xdr:nvSpPr>
        <xdr:cNvPr id="90" name="楕円 89">
          <a:extLst>
            <a:ext uri="{FF2B5EF4-FFF2-40B4-BE49-F238E27FC236}">
              <a16:creationId xmlns:a16="http://schemas.microsoft.com/office/drawing/2014/main" id="{7D708BD5-75F6-4304-8C92-E72E1CBD0660}"/>
            </a:ext>
          </a:extLst>
        </xdr:cNvPr>
        <xdr:cNvSpPr/>
      </xdr:nvSpPr>
      <xdr:spPr>
        <a:xfrm>
          <a:off x="1079500" y="632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72846</xdr:rowOff>
    </xdr:from>
    <xdr:ext cx="534377" cy="259045"/>
    <xdr:sp macro="" textlink="">
      <xdr:nvSpPr>
        <xdr:cNvPr id="91" name="テキスト ボックス 90">
          <a:extLst>
            <a:ext uri="{FF2B5EF4-FFF2-40B4-BE49-F238E27FC236}">
              <a16:creationId xmlns:a16="http://schemas.microsoft.com/office/drawing/2014/main" id="{4339224E-CFF5-4F15-A087-26EF78675611}"/>
            </a:ext>
          </a:extLst>
        </xdr:cNvPr>
        <xdr:cNvSpPr txBox="1"/>
      </xdr:nvSpPr>
      <xdr:spPr>
        <a:xfrm>
          <a:off x="863111" y="64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150C1D61-2EB9-4823-9062-BAA47F8CCB38}"/>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AA888B52-F56F-42C9-B18D-09B59907072F}"/>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616D3815-1945-42C9-9E03-DB16B112141C}"/>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23FFBB48-04A2-4FAE-B436-E98C7CC550BB}"/>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1C128707-E3AA-4F8C-A318-28B69C9E4936}"/>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781937A9-8B4B-4F04-91EB-6C6AB40D3577}"/>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FAD28926-4536-4192-A169-5D516587401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AF1FE2ED-D56F-46FA-896C-017AB2C72E9E}"/>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512D0E74-CA5F-4813-8E7A-F640E3B0841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D0AE483C-CB5C-44E2-BB00-660AFBB2E88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7EE33F5F-D4D1-41B1-81B3-AF7737DFB815}"/>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A34F3D63-C9C2-49DF-9DD7-A82FC4BA105C}"/>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7B98F3B6-D7CC-48B7-ABB4-D0E4BF5B491F}"/>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C55F8A5C-D621-4D2F-A254-BCDE66AC5F02}"/>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3F79B03C-8EC1-48B9-BA0E-C65FB75D598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C3B46AA1-B3DD-4422-B873-BBA8455B33B7}"/>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7A4E2C3E-380C-456E-A832-5956A2882257}"/>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4EE4DB4E-F25A-4867-A6DB-4241CD21D234}"/>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AE229455-D785-4117-BA29-EB2B94F327D3}"/>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85D54555-017D-4EC5-BE2A-D2E326800913}"/>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1D4FFEFD-B9AA-4D68-B6EE-9AA9EE757436}"/>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BCAB3DCA-56EF-4451-A609-23A952206CDB}"/>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44883B6A-F517-4488-BA13-549926B45F2E}"/>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6679CA34-6BA1-4AD7-A326-5FD651CF95D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8D6FA5E5-B9C4-4573-A5FF-0AEB703A7B06}"/>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D09D428D-3C71-4B27-9E46-DE3A73A35607}"/>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EF97F4BD-8576-4ACF-832B-2B40490BFBFA}"/>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6333FFF9-A2E8-44B4-9015-5179B165BE5D}"/>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E367246D-BBD9-4772-8366-1E5B0127DB71}"/>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16D75A8D-66D1-4B0A-9E46-C3B5E1D441EA}"/>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C9648B9F-B3DD-45D6-B618-51FC50A75021}"/>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153384</xdr:rowOff>
    </xdr:from>
    <xdr:to>
      <xdr:col>24</xdr:col>
      <xdr:colOff>63500</xdr:colOff>
      <xdr:row>57</xdr:row>
      <xdr:rowOff>146264</xdr:rowOff>
    </xdr:to>
    <xdr:cxnSp macro="">
      <xdr:nvCxnSpPr>
        <xdr:cNvPr id="123" name="直線コネクタ 122">
          <a:extLst>
            <a:ext uri="{FF2B5EF4-FFF2-40B4-BE49-F238E27FC236}">
              <a16:creationId xmlns:a16="http://schemas.microsoft.com/office/drawing/2014/main" id="{F8A06D9E-E50A-4C56-BA0E-49AD17222104}"/>
            </a:ext>
          </a:extLst>
        </xdr:cNvPr>
        <xdr:cNvCxnSpPr/>
      </xdr:nvCxnSpPr>
      <xdr:spPr>
        <a:xfrm flipV="1">
          <a:off x="3797300" y="9411684"/>
          <a:ext cx="838200" cy="50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4B3E86D4-DA0F-435A-86BA-AA62BBA760B1}"/>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4AAD5C37-C188-4A5C-ADB3-DA48556DE98A}"/>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146264</xdr:rowOff>
    </xdr:from>
    <xdr:to>
      <xdr:col>19</xdr:col>
      <xdr:colOff>177800</xdr:colOff>
      <xdr:row>58</xdr:row>
      <xdr:rowOff>33630</xdr:rowOff>
    </xdr:to>
    <xdr:cxnSp macro="">
      <xdr:nvCxnSpPr>
        <xdr:cNvPr id="126" name="直線コネクタ 125">
          <a:extLst>
            <a:ext uri="{FF2B5EF4-FFF2-40B4-BE49-F238E27FC236}">
              <a16:creationId xmlns:a16="http://schemas.microsoft.com/office/drawing/2014/main" id="{B4832C0F-B72A-4048-8D62-7B3CF610B926}"/>
            </a:ext>
          </a:extLst>
        </xdr:cNvPr>
        <xdr:cNvCxnSpPr/>
      </xdr:nvCxnSpPr>
      <xdr:spPr>
        <a:xfrm flipV="1">
          <a:off x="2908300" y="9918914"/>
          <a:ext cx="889000" cy="5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14324BB0-CF15-4686-9796-51BFA72FD9BD}"/>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a:extLst>
            <a:ext uri="{FF2B5EF4-FFF2-40B4-BE49-F238E27FC236}">
              <a16:creationId xmlns:a16="http://schemas.microsoft.com/office/drawing/2014/main" id="{1A0E52CF-CEA1-44F5-BAF4-235D93C29EA3}"/>
            </a:ext>
          </a:extLst>
        </xdr:cNvPr>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33630</xdr:rowOff>
    </xdr:from>
    <xdr:to>
      <xdr:col>15</xdr:col>
      <xdr:colOff>50800</xdr:colOff>
      <xdr:row>58</xdr:row>
      <xdr:rowOff>108545</xdr:rowOff>
    </xdr:to>
    <xdr:cxnSp macro="">
      <xdr:nvCxnSpPr>
        <xdr:cNvPr id="129" name="直線コネクタ 128">
          <a:extLst>
            <a:ext uri="{FF2B5EF4-FFF2-40B4-BE49-F238E27FC236}">
              <a16:creationId xmlns:a16="http://schemas.microsoft.com/office/drawing/2014/main" id="{7A98EF0F-24B1-4AB7-AD55-64243118ADE0}"/>
            </a:ext>
          </a:extLst>
        </xdr:cNvPr>
        <xdr:cNvCxnSpPr/>
      </xdr:nvCxnSpPr>
      <xdr:spPr>
        <a:xfrm flipV="1">
          <a:off x="2019300" y="9977730"/>
          <a:ext cx="889000" cy="7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39FC9F2D-B8BC-4E69-A6E2-9AED4FF7126C}"/>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129826</xdr:rowOff>
    </xdr:from>
    <xdr:ext cx="534377" cy="259045"/>
    <xdr:sp macro="" textlink="">
      <xdr:nvSpPr>
        <xdr:cNvPr id="131" name="テキスト ボックス 130">
          <a:extLst>
            <a:ext uri="{FF2B5EF4-FFF2-40B4-BE49-F238E27FC236}">
              <a16:creationId xmlns:a16="http://schemas.microsoft.com/office/drawing/2014/main" id="{E87543AC-AE95-4492-BB56-60A714A031C2}"/>
            </a:ext>
          </a:extLst>
        </xdr:cNvPr>
        <xdr:cNvSpPr txBox="1"/>
      </xdr:nvSpPr>
      <xdr:spPr>
        <a:xfrm>
          <a:off x="2641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157269</xdr:rowOff>
    </xdr:from>
    <xdr:to>
      <xdr:col>10</xdr:col>
      <xdr:colOff>114300</xdr:colOff>
      <xdr:row>58</xdr:row>
      <xdr:rowOff>108545</xdr:rowOff>
    </xdr:to>
    <xdr:cxnSp macro="">
      <xdr:nvCxnSpPr>
        <xdr:cNvPr id="132" name="直線コネクタ 131">
          <a:extLst>
            <a:ext uri="{FF2B5EF4-FFF2-40B4-BE49-F238E27FC236}">
              <a16:creationId xmlns:a16="http://schemas.microsoft.com/office/drawing/2014/main" id="{E61E86B2-B474-4E1C-9266-31F09E7CC710}"/>
            </a:ext>
          </a:extLst>
        </xdr:cNvPr>
        <xdr:cNvCxnSpPr/>
      </xdr:nvCxnSpPr>
      <xdr:spPr>
        <a:xfrm>
          <a:off x="1130300" y="9929919"/>
          <a:ext cx="889000" cy="1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32828959-A986-4371-815C-3BC47FBED316}"/>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28948</xdr:rowOff>
    </xdr:from>
    <xdr:ext cx="534377" cy="259045"/>
    <xdr:sp macro="" textlink="">
      <xdr:nvSpPr>
        <xdr:cNvPr id="134" name="テキスト ボックス 133">
          <a:extLst>
            <a:ext uri="{FF2B5EF4-FFF2-40B4-BE49-F238E27FC236}">
              <a16:creationId xmlns:a16="http://schemas.microsoft.com/office/drawing/2014/main" id="{8B1613B8-F0DF-4DD2-8CEE-E6D9ECCE143D}"/>
            </a:ext>
          </a:extLst>
        </xdr:cNvPr>
        <xdr:cNvSpPr txBox="1"/>
      </xdr:nvSpPr>
      <xdr:spPr>
        <a:xfrm>
          <a:off x="175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9BFD0657-B633-49EB-877F-AB0377721C74}"/>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a:extLst>
            <a:ext uri="{FF2B5EF4-FFF2-40B4-BE49-F238E27FC236}">
              <a16:creationId xmlns:a16="http://schemas.microsoft.com/office/drawing/2014/main" id="{947E5C13-D02F-4E76-85D8-276F5AD4B6CC}"/>
            </a:ext>
          </a:extLst>
        </xdr:cNvPr>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CA9E142D-0D53-4321-8720-FCAB0796D2A9}"/>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F8DF246F-7506-42FE-912E-31A81630556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57F54726-1B8E-471E-8B5A-F10ECBDFC61A}"/>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DEA2187D-687D-4364-9541-99EC5889B6D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DBA51871-6F8C-4E28-B01D-7DEC251B08A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102584</xdr:rowOff>
    </xdr:from>
    <xdr:to>
      <xdr:col>24</xdr:col>
      <xdr:colOff>114300</xdr:colOff>
      <xdr:row>55</xdr:row>
      <xdr:rowOff>32734</xdr:rowOff>
    </xdr:to>
    <xdr:sp macro="" textlink="">
      <xdr:nvSpPr>
        <xdr:cNvPr id="142" name="楕円 141">
          <a:extLst>
            <a:ext uri="{FF2B5EF4-FFF2-40B4-BE49-F238E27FC236}">
              <a16:creationId xmlns:a16="http://schemas.microsoft.com/office/drawing/2014/main" id="{3A16CD03-357E-438F-B33E-FF373964DE38}"/>
            </a:ext>
          </a:extLst>
        </xdr:cNvPr>
        <xdr:cNvSpPr/>
      </xdr:nvSpPr>
      <xdr:spPr>
        <a:xfrm>
          <a:off x="4584700" y="93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125461</xdr:rowOff>
    </xdr:from>
    <xdr:ext cx="534377" cy="259045"/>
    <xdr:sp macro="" textlink="">
      <xdr:nvSpPr>
        <xdr:cNvPr id="143" name="物件費該当値テキスト">
          <a:extLst>
            <a:ext uri="{FF2B5EF4-FFF2-40B4-BE49-F238E27FC236}">
              <a16:creationId xmlns:a16="http://schemas.microsoft.com/office/drawing/2014/main" id="{22CF2128-0FA3-4FA2-9F2B-C49BC193E1F6}"/>
            </a:ext>
          </a:extLst>
        </xdr:cNvPr>
        <xdr:cNvSpPr txBox="1"/>
      </xdr:nvSpPr>
      <xdr:spPr>
        <a:xfrm>
          <a:off x="4686300" y="92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95464</xdr:rowOff>
    </xdr:from>
    <xdr:to>
      <xdr:col>20</xdr:col>
      <xdr:colOff>38100</xdr:colOff>
      <xdr:row>58</xdr:row>
      <xdr:rowOff>25614</xdr:rowOff>
    </xdr:to>
    <xdr:sp macro="" textlink="">
      <xdr:nvSpPr>
        <xdr:cNvPr id="144" name="楕円 143">
          <a:extLst>
            <a:ext uri="{FF2B5EF4-FFF2-40B4-BE49-F238E27FC236}">
              <a16:creationId xmlns:a16="http://schemas.microsoft.com/office/drawing/2014/main" id="{666578F3-F2DE-4835-BEBA-2836D6E34C05}"/>
            </a:ext>
          </a:extLst>
        </xdr:cNvPr>
        <xdr:cNvSpPr/>
      </xdr:nvSpPr>
      <xdr:spPr>
        <a:xfrm>
          <a:off x="3746500" y="986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16741</xdr:rowOff>
    </xdr:from>
    <xdr:ext cx="534377" cy="259045"/>
    <xdr:sp macro="" textlink="">
      <xdr:nvSpPr>
        <xdr:cNvPr id="145" name="テキスト ボックス 144">
          <a:extLst>
            <a:ext uri="{FF2B5EF4-FFF2-40B4-BE49-F238E27FC236}">
              <a16:creationId xmlns:a16="http://schemas.microsoft.com/office/drawing/2014/main" id="{891A993D-2FFA-47C2-9AA8-F0368E6886EB}"/>
            </a:ext>
          </a:extLst>
        </xdr:cNvPr>
        <xdr:cNvSpPr txBox="1"/>
      </xdr:nvSpPr>
      <xdr:spPr>
        <a:xfrm>
          <a:off x="3530111" y="996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154280</xdr:rowOff>
    </xdr:from>
    <xdr:to>
      <xdr:col>15</xdr:col>
      <xdr:colOff>101600</xdr:colOff>
      <xdr:row>58</xdr:row>
      <xdr:rowOff>84430</xdr:rowOff>
    </xdr:to>
    <xdr:sp macro="" textlink="">
      <xdr:nvSpPr>
        <xdr:cNvPr id="146" name="楕円 145">
          <a:extLst>
            <a:ext uri="{FF2B5EF4-FFF2-40B4-BE49-F238E27FC236}">
              <a16:creationId xmlns:a16="http://schemas.microsoft.com/office/drawing/2014/main" id="{0C2188DF-753F-4FD6-B103-2BC012A5D9C2}"/>
            </a:ext>
          </a:extLst>
        </xdr:cNvPr>
        <xdr:cNvSpPr/>
      </xdr:nvSpPr>
      <xdr:spPr>
        <a:xfrm>
          <a:off x="2857500" y="99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75557</xdr:rowOff>
    </xdr:from>
    <xdr:ext cx="534377" cy="259045"/>
    <xdr:sp macro="" textlink="">
      <xdr:nvSpPr>
        <xdr:cNvPr id="147" name="テキスト ボックス 146">
          <a:extLst>
            <a:ext uri="{FF2B5EF4-FFF2-40B4-BE49-F238E27FC236}">
              <a16:creationId xmlns:a16="http://schemas.microsoft.com/office/drawing/2014/main" id="{32D45043-8112-4D81-AD92-D14E15F8587C}"/>
            </a:ext>
          </a:extLst>
        </xdr:cNvPr>
        <xdr:cNvSpPr txBox="1"/>
      </xdr:nvSpPr>
      <xdr:spPr>
        <a:xfrm>
          <a:off x="2641111" y="1001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57745</xdr:rowOff>
    </xdr:from>
    <xdr:to>
      <xdr:col>10</xdr:col>
      <xdr:colOff>165100</xdr:colOff>
      <xdr:row>58</xdr:row>
      <xdr:rowOff>159345</xdr:rowOff>
    </xdr:to>
    <xdr:sp macro="" textlink="">
      <xdr:nvSpPr>
        <xdr:cNvPr id="148" name="楕円 147">
          <a:extLst>
            <a:ext uri="{FF2B5EF4-FFF2-40B4-BE49-F238E27FC236}">
              <a16:creationId xmlns:a16="http://schemas.microsoft.com/office/drawing/2014/main" id="{55CC1C94-73BF-44B7-9189-7990FCB156B2}"/>
            </a:ext>
          </a:extLst>
        </xdr:cNvPr>
        <xdr:cNvSpPr/>
      </xdr:nvSpPr>
      <xdr:spPr>
        <a:xfrm>
          <a:off x="1968500" y="100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150472</xdr:rowOff>
    </xdr:from>
    <xdr:ext cx="534377" cy="259045"/>
    <xdr:sp macro="" textlink="">
      <xdr:nvSpPr>
        <xdr:cNvPr id="149" name="テキスト ボックス 148">
          <a:extLst>
            <a:ext uri="{FF2B5EF4-FFF2-40B4-BE49-F238E27FC236}">
              <a16:creationId xmlns:a16="http://schemas.microsoft.com/office/drawing/2014/main" id="{9E18DE3C-295E-424A-BBC8-2669AD7A30C6}"/>
            </a:ext>
          </a:extLst>
        </xdr:cNvPr>
        <xdr:cNvSpPr txBox="1"/>
      </xdr:nvSpPr>
      <xdr:spPr>
        <a:xfrm>
          <a:off x="1752111" y="1009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106469</xdr:rowOff>
    </xdr:from>
    <xdr:to>
      <xdr:col>6</xdr:col>
      <xdr:colOff>38100</xdr:colOff>
      <xdr:row>58</xdr:row>
      <xdr:rowOff>36619</xdr:rowOff>
    </xdr:to>
    <xdr:sp macro="" textlink="">
      <xdr:nvSpPr>
        <xdr:cNvPr id="150" name="楕円 149">
          <a:extLst>
            <a:ext uri="{FF2B5EF4-FFF2-40B4-BE49-F238E27FC236}">
              <a16:creationId xmlns:a16="http://schemas.microsoft.com/office/drawing/2014/main" id="{0BE764B8-D8A1-4466-946D-3A020AF29ADB}"/>
            </a:ext>
          </a:extLst>
        </xdr:cNvPr>
        <xdr:cNvSpPr/>
      </xdr:nvSpPr>
      <xdr:spPr>
        <a:xfrm>
          <a:off x="1079500" y="98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53146</xdr:rowOff>
    </xdr:from>
    <xdr:ext cx="534377" cy="259045"/>
    <xdr:sp macro="" textlink="">
      <xdr:nvSpPr>
        <xdr:cNvPr id="151" name="テキスト ボックス 150">
          <a:extLst>
            <a:ext uri="{FF2B5EF4-FFF2-40B4-BE49-F238E27FC236}">
              <a16:creationId xmlns:a16="http://schemas.microsoft.com/office/drawing/2014/main" id="{61841260-CDCA-427E-935B-0D9D1CF36B74}"/>
            </a:ext>
          </a:extLst>
        </xdr:cNvPr>
        <xdr:cNvSpPr txBox="1"/>
      </xdr:nvSpPr>
      <xdr:spPr>
        <a:xfrm>
          <a:off x="863111" y="965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AA3BBA7B-63B0-4ACC-AF94-AD8802025EBD}"/>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524C11B3-A813-4366-A064-FDC93E888537}"/>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2DC646BA-9650-444E-B441-860582D15DC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1CACDFD-1AAD-444B-94BA-DF80B02CFD25}"/>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70DD47F9-8C16-4C24-8351-9D815D318EB6}"/>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930F60DB-92F2-42CD-8491-BBA5340B5936}"/>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978D7516-77D5-4EC1-9BA7-C1D48DC26A0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B367A329-F143-441C-9B74-E2B864950297}"/>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E66C5047-85D5-4C7C-9054-1A17DCF27487}"/>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676D16CC-64A9-463B-88C7-13FCE86F382B}"/>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FF68093B-552B-4B1F-86A0-0973007A28C6}"/>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891E13AF-73C9-4B83-B21F-6FCE2099B56E}"/>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653BAEB7-5653-4C2D-A905-27747FFE1036}"/>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F1E7891A-0D65-40B8-8B71-3010FC342A3B}"/>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89055E13-CAB0-4765-921D-FB037DCCC3D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A865E77D-7569-49F6-A7E5-717DB8512206}"/>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C566E964-253C-4781-AD40-AA27F1E57CBC}"/>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39B48AA2-E3A1-4F39-A718-E6B95700C09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8A5196A8-48A7-4A2E-A428-419A2D34426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F8826977-9D27-4BD8-93F3-56819C4E9F9A}"/>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20F52EB8-2C63-4669-BDE0-5BC0EA34BA4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2551FAA1-0489-4B3B-B103-2B5EB37D4E34}"/>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4501E64D-729C-45AD-8F52-394BBC0DAF31}"/>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CD8AAD7E-5C70-4144-9CC1-3732F9DBB2DB}"/>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5048CE4C-0923-4EC8-BAA6-76B8E94CD9CD}"/>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3DB756C7-B19C-469F-9B21-6C7A941B667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93751</xdr:rowOff>
    </xdr:from>
    <xdr:to>
      <xdr:col>24</xdr:col>
      <xdr:colOff>63500</xdr:colOff>
      <xdr:row>76</xdr:row>
      <xdr:rowOff>127676</xdr:rowOff>
    </xdr:to>
    <xdr:cxnSp macro="">
      <xdr:nvCxnSpPr>
        <xdr:cNvPr id="178" name="直線コネクタ 177">
          <a:extLst>
            <a:ext uri="{FF2B5EF4-FFF2-40B4-BE49-F238E27FC236}">
              <a16:creationId xmlns:a16="http://schemas.microsoft.com/office/drawing/2014/main" id="{FDD8AEE5-5397-4381-B8BB-822762915927}"/>
            </a:ext>
          </a:extLst>
        </xdr:cNvPr>
        <xdr:cNvCxnSpPr/>
      </xdr:nvCxnSpPr>
      <xdr:spPr>
        <a:xfrm flipV="1">
          <a:off x="3797300" y="13123951"/>
          <a:ext cx="838200" cy="3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a:extLst>
            <a:ext uri="{FF2B5EF4-FFF2-40B4-BE49-F238E27FC236}">
              <a16:creationId xmlns:a16="http://schemas.microsoft.com/office/drawing/2014/main" id="{45ECF8FA-3266-447D-84B1-DADFBA44592B}"/>
            </a:ext>
          </a:extLst>
        </xdr:cNvPr>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D8299F93-3917-49AC-BC28-5EC90A1F3A45}"/>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127676</xdr:rowOff>
    </xdr:from>
    <xdr:to>
      <xdr:col>19</xdr:col>
      <xdr:colOff>177800</xdr:colOff>
      <xdr:row>77</xdr:row>
      <xdr:rowOff>96129</xdr:rowOff>
    </xdr:to>
    <xdr:cxnSp macro="">
      <xdr:nvCxnSpPr>
        <xdr:cNvPr id="181" name="直線コネクタ 180">
          <a:extLst>
            <a:ext uri="{FF2B5EF4-FFF2-40B4-BE49-F238E27FC236}">
              <a16:creationId xmlns:a16="http://schemas.microsoft.com/office/drawing/2014/main" id="{4D1EDA97-5187-4994-B7D8-BBB2E60DE65F}"/>
            </a:ext>
          </a:extLst>
        </xdr:cNvPr>
        <xdr:cNvCxnSpPr/>
      </xdr:nvCxnSpPr>
      <xdr:spPr>
        <a:xfrm flipV="1">
          <a:off x="2908300" y="13157876"/>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C82CED13-6C96-4097-865E-0566DF9EEBB6}"/>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a:extLst>
            <a:ext uri="{FF2B5EF4-FFF2-40B4-BE49-F238E27FC236}">
              <a16:creationId xmlns:a16="http://schemas.microsoft.com/office/drawing/2014/main" id="{25BBB5E2-3340-470C-A61C-C6CEE8F34F1C}"/>
            </a:ext>
          </a:extLst>
        </xdr:cNvPr>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79121</xdr:rowOff>
    </xdr:from>
    <xdr:to>
      <xdr:col>15</xdr:col>
      <xdr:colOff>50800</xdr:colOff>
      <xdr:row>77</xdr:row>
      <xdr:rowOff>96129</xdr:rowOff>
    </xdr:to>
    <xdr:cxnSp macro="">
      <xdr:nvCxnSpPr>
        <xdr:cNvPr id="184" name="直線コネクタ 183">
          <a:extLst>
            <a:ext uri="{FF2B5EF4-FFF2-40B4-BE49-F238E27FC236}">
              <a16:creationId xmlns:a16="http://schemas.microsoft.com/office/drawing/2014/main" id="{262DF45E-A9DF-43A3-9C61-E07C6FD4E6CD}"/>
            </a:ext>
          </a:extLst>
        </xdr:cNvPr>
        <xdr:cNvCxnSpPr/>
      </xdr:nvCxnSpPr>
      <xdr:spPr>
        <a:xfrm>
          <a:off x="2019300" y="13280771"/>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6899471D-0F39-4981-9650-7394F5A842BC}"/>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a:extLst>
            <a:ext uri="{FF2B5EF4-FFF2-40B4-BE49-F238E27FC236}">
              <a16:creationId xmlns:a16="http://schemas.microsoft.com/office/drawing/2014/main" id="{4C5719F4-1F30-46D9-B6DD-9D43BB219913}"/>
            </a:ext>
          </a:extLst>
        </xdr:cNvPr>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79121</xdr:rowOff>
    </xdr:from>
    <xdr:to>
      <xdr:col>10</xdr:col>
      <xdr:colOff>114300</xdr:colOff>
      <xdr:row>78</xdr:row>
      <xdr:rowOff>7707</xdr:rowOff>
    </xdr:to>
    <xdr:cxnSp macro="">
      <xdr:nvCxnSpPr>
        <xdr:cNvPr id="187" name="直線コネクタ 186">
          <a:extLst>
            <a:ext uri="{FF2B5EF4-FFF2-40B4-BE49-F238E27FC236}">
              <a16:creationId xmlns:a16="http://schemas.microsoft.com/office/drawing/2014/main" id="{89DA2B0C-4FCA-45C1-94A0-A2DE3F0015B0}"/>
            </a:ext>
          </a:extLst>
        </xdr:cNvPr>
        <xdr:cNvCxnSpPr/>
      </xdr:nvCxnSpPr>
      <xdr:spPr>
        <a:xfrm flipV="1">
          <a:off x="1130300" y="13280771"/>
          <a:ext cx="889000" cy="10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55C4E2F7-876C-4372-9A36-135E19221AD6}"/>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a:extLst>
            <a:ext uri="{FF2B5EF4-FFF2-40B4-BE49-F238E27FC236}">
              <a16:creationId xmlns:a16="http://schemas.microsoft.com/office/drawing/2014/main" id="{4EFFADBF-554E-4E53-B740-ECF3E7D0AD61}"/>
            </a:ext>
          </a:extLst>
        </xdr:cNvPr>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4EF35925-B405-40DD-A33D-659664870B86}"/>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a:extLst>
            <a:ext uri="{FF2B5EF4-FFF2-40B4-BE49-F238E27FC236}">
              <a16:creationId xmlns:a16="http://schemas.microsoft.com/office/drawing/2014/main" id="{5E5A5E34-59F5-4195-B00D-29B66A5A7A06}"/>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E1BB91AE-2421-4DC6-94FA-C6390F9C9F8C}"/>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8172903F-F67D-455F-8DEB-C41EFAE1E2FA}"/>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D1A37A85-36E5-4A21-8651-9319E1C71A72}"/>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4A882905-F68E-4DD6-A02D-68707B6F375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4352126B-B8EB-4755-B0BA-468D13110DC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42951</xdr:rowOff>
    </xdr:from>
    <xdr:to>
      <xdr:col>24</xdr:col>
      <xdr:colOff>114300</xdr:colOff>
      <xdr:row>76</xdr:row>
      <xdr:rowOff>144551</xdr:rowOff>
    </xdr:to>
    <xdr:sp macro="" textlink="">
      <xdr:nvSpPr>
        <xdr:cNvPr id="197" name="楕円 196">
          <a:extLst>
            <a:ext uri="{FF2B5EF4-FFF2-40B4-BE49-F238E27FC236}">
              <a16:creationId xmlns:a16="http://schemas.microsoft.com/office/drawing/2014/main" id="{BFBDC09E-5439-495B-997F-E614377A2201}"/>
            </a:ext>
          </a:extLst>
        </xdr:cNvPr>
        <xdr:cNvSpPr/>
      </xdr:nvSpPr>
      <xdr:spPr>
        <a:xfrm>
          <a:off x="4584700" y="130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65829</xdr:rowOff>
    </xdr:from>
    <xdr:ext cx="469744" cy="259045"/>
    <xdr:sp macro="" textlink="">
      <xdr:nvSpPr>
        <xdr:cNvPr id="198" name="維持補修費該当値テキスト">
          <a:extLst>
            <a:ext uri="{FF2B5EF4-FFF2-40B4-BE49-F238E27FC236}">
              <a16:creationId xmlns:a16="http://schemas.microsoft.com/office/drawing/2014/main" id="{6C7A9701-AB65-40E3-B475-CC960FEF24A3}"/>
            </a:ext>
          </a:extLst>
        </xdr:cNvPr>
        <xdr:cNvSpPr txBox="1"/>
      </xdr:nvSpPr>
      <xdr:spPr>
        <a:xfrm>
          <a:off x="4686300" y="1292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76876</xdr:rowOff>
    </xdr:from>
    <xdr:to>
      <xdr:col>20</xdr:col>
      <xdr:colOff>38100</xdr:colOff>
      <xdr:row>77</xdr:row>
      <xdr:rowOff>7026</xdr:rowOff>
    </xdr:to>
    <xdr:sp macro="" textlink="">
      <xdr:nvSpPr>
        <xdr:cNvPr id="199" name="楕円 198">
          <a:extLst>
            <a:ext uri="{FF2B5EF4-FFF2-40B4-BE49-F238E27FC236}">
              <a16:creationId xmlns:a16="http://schemas.microsoft.com/office/drawing/2014/main" id="{0D9D6622-AFA8-423F-8AB0-6EE17B1BAADB}"/>
            </a:ext>
          </a:extLst>
        </xdr:cNvPr>
        <xdr:cNvSpPr/>
      </xdr:nvSpPr>
      <xdr:spPr>
        <a:xfrm>
          <a:off x="3746500" y="131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23553</xdr:rowOff>
    </xdr:from>
    <xdr:ext cx="469744" cy="259045"/>
    <xdr:sp macro="" textlink="">
      <xdr:nvSpPr>
        <xdr:cNvPr id="200" name="テキスト ボックス 199">
          <a:extLst>
            <a:ext uri="{FF2B5EF4-FFF2-40B4-BE49-F238E27FC236}">
              <a16:creationId xmlns:a16="http://schemas.microsoft.com/office/drawing/2014/main" id="{9E218C6E-3322-4648-B7D4-3D7BFA3818FF}"/>
            </a:ext>
          </a:extLst>
        </xdr:cNvPr>
        <xdr:cNvSpPr txBox="1"/>
      </xdr:nvSpPr>
      <xdr:spPr>
        <a:xfrm>
          <a:off x="3562428" y="128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45329</xdr:rowOff>
    </xdr:from>
    <xdr:to>
      <xdr:col>15</xdr:col>
      <xdr:colOff>101600</xdr:colOff>
      <xdr:row>77</xdr:row>
      <xdr:rowOff>146929</xdr:rowOff>
    </xdr:to>
    <xdr:sp macro="" textlink="">
      <xdr:nvSpPr>
        <xdr:cNvPr id="201" name="楕円 200">
          <a:extLst>
            <a:ext uri="{FF2B5EF4-FFF2-40B4-BE49-F238E27FC236}">
              <a16:creationId xmlns:a16="http://schemas.microsoft.com/office/drawing/2014/main" id="{1965A9FF-90F6-4FDC-B15F-355BB95D0792}"/>
            </a:ext>
          </a:extLst>
        </xdr:cNvPr>
        <xdr:cNvSpPr/>
      </xdr:nvSpPr>
      <xdr:spPr>
        <a:xfrm>
          <a:off x="2857500" y="132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163456</xdr:rowOff>
    </xdr:from>
    <xdr:ext cx="469744" cy="259045"/>
    <xdr:sp macro="" textlink="">
      <xdr:nvSpPr>
        <xdr:cNvPr id="202" name="テキスト ボックス 201">
          <a:extLst>
            <a:ext uri="{FF2B5EF4-FFF2-40B4-BE49-F238E27FC236}">
              <a16:creationId xmlns:a16="http://schemas.microsoft.com/office/drawing/2014/main" id="{5925635F-98D8-497F-B735-F65C0CCFF78D}"/>
            </a:ext>
          </a:extLst>
        </xdr:cNvPr>
        <xdr:cNvSpPr txBox="1"/>
      </xdr:nvSpPr>
      <xdr:spPr>
        <a:xfrm>
          <a:off x="2673428" y="1302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28321</xdr:rowOff>
    </xdr:from>
    <xdr:to>
      <xdr:col>10</xdr:col>
      <xdr:colOff>165100</xdr:colOff>
      <xdr:row>77</xdr:row>
      <xdr:rowOff>129921</xdr:rowOff>
    </xdr:to>
    <xdr:sp macro="" textlink="">
      <xdr:nvSpPr>
        <xdr:cNvPr id="203" name="楕円 202">
          <a:extLst>
            <a:ext uri="{FF2B5EF4-FFF2-40B4-BE49-F238E27FC236}">
              <a16:creationId xmlns:a16="http://schemas.microsoft.com/office/drawing/2014/main" id="{D1698807-87C4-403B-804C-1AD176C4F821}"/>
            </a:ext>
          </a:extLst>
        </xdr:cNvPr>
        <xdr:cNvSpPr/>
      </xdr:nvSpPr>
      <xdr:spPr>
        <a:xfrm>
          <a:off x="1968500" y="132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146448</xdr:rowOff>
    </xdr:from>
    <xdr:ext cx="469744" cy="259045"/>
    <xdr:sp macro="" textlink="">
      <xdr:nvSpPr>
        <xdr:cNvPr id="204" name="テキスト ボックス 203">
          <a:extLst>
            <a:ext uri="{FF2B5EF4-FFF2-40B4-BE49-F238E27FC236}">
              <a16:creationId xmlns:a16="http://schemas.microsoft.com/office/drawing/2014/main" id="{26C6AC0D-E437-4A78-86A5-5C395816CD1B}"/>
            </a:ext>
          </a:extLst>
        </xdr:cNvPr>
        <xdr:cNvSpPr txBox="1"/>
      </xdr:nvSpPr>
      <xdr:spPr>
        <a:xfrm>
          <a:off x="1784428" y="130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128357</xdr:rowOff>
    </xdr:from>
    <xdr:to>
      <xdr:col>6</xdr:col>
      <xdr:colOff>38100</xdr:colOff>
      <xdr:row>78</xdr:row>
      <xdr:rowOff>58507</xdr:rowOff>
    </xdr:to>
    <xdr:sp macro="" textlink="">
      <xdr:nvSpPr>
        <xdr:cNvPr id="205" name="楕円 204">
          <a:extLst>
            <a:ext uri="{FF2B5EF4-FFF2-40B4-BE49-F238E27FC236}">
              <a16:creationId xmlns:a16="http://schemas.microsoft.com/office/drawing/2014/main" id="{0CFEBE42-1A12-4A98-9E53-556B5F3DFCF6}"/>
            </a:ext>
          </a:extLst>
        </xdr:cNvPr>
        <xdr:cNvSpPr/>
      </xdr:nvSpPr>
      <xdr:spPr>
        <a:xfrm>
          <a:off x="1079500" y="1333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49634</xdr:rowOff>
    </xdr:from>
    <xdr:ext cx="469744" cy="259045"/>
    <xdr:sp macro="" textlink="">
      <xdr:nvSpPr>
        <xdr:cNvPr id="206" name="テキスト ボックス 205">
          <a:extLst>
            <a:ext uri="{FF2B5EF4-FFF2-40B4-BE49-F238E27FC236}">
              <a16:creationId xmlns:a16="http://schemas.microsoft.com/office/drawing/2014/main" id="{5E9B6CB3-4859-4132-AE70-8A47585E239E}"/>
            </a:ext>
          </a:extLst>
        </xdr:cNvPr>
        <xdr:cNvSpPr txBox="1"/>
      </xdr:nvSpPr>
      <xdr:spPr>
        <a:xfrm>
          <a:off x="895428" y="1342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7860561-7BB5-4520-B3EE-D49DA39EBFC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635A9D11-4E89-4D9E-BA8F-13E8DD585D21}"/>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B6D99414-9563-4A3B-9AF6-8E5FACF30C3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D2AF6185-9C22-45E1-9278-21255F9FDBCE}"/>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3ADEB9EE-D2D7-405E-8E73-28838AB1797B}"/>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E4C1E098-6B5A-4294-B2DC-C954CCEFB7E4}"/>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6AC5B4E8-E9DC-44F1-944C-6118887F83F9}"/>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76C46C0A-51B4-436D-AD6F-246D27868B4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1B68ABA4-F1C7-41D6-B469-228E05D3A53E}"/>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EB7FC4E9-10F9-4EFE-ACC0-459E9712B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94352CBC-E563-43F4-8AB5-DBF055578CB5}"/>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FFE5FDAB-4149-42A2-B74B-C0212671980D}"/>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D82956C3-D826-4B83-BAC3-F99FE075A1B5}"/>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F83CBF69-E389-4D2B-A20D-D5B05A6048E7}"/>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8EA02589-A33B-4F7F-8E56-B976981233CC}"/>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6F443AA4-1194-47D8-B211-F812CBCE58C8}"/>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BD77D7C4-E065-4AEB-B768-1B72AED6E74E}"/>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61F67940-4977-4AD0-9C84-5154CB0E896F}"/>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3B21A987-1659-4DE1-8C77-59D6B3B854EC}"/>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EDE9216B-AFF4-4D8D-B803-CB2EA6044732}"/>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74F8B0A9-6C1E-43D0-8E75-921A9BC50D3F}"/>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E711E3F5-C941-49A0-ADA9-0EA091949D5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9A1525A7-A5A3-4C1F-A88D-ADD0B4C7BA53}"/>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C29AD7D4-AB1D-4CA7-85F8-F3F3097236B8}"/>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71CE782C-C90D-4D3D-BD97-B00A7FA83365}"/>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A2EB96B7-9004-4E65-8AB8-607C0ED627C4}"/>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A6CAC095-F1D2-41B1-AA8E-905223DD094F}"/>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B6FFC657-8A15-4D3B-AD27-49513153DCC1}"/>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D0BD3430-BE3E-496C-A277-693998E9B083}"/>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81369</xdr:rowOff>
    </xdr:from>
    <xdr:to>
      <xdr:col>24</xdr:col>
      <xdr:colOff>63500</xdr:colOff>
      <xdr:row>97</xdr:row>
      <xdr:rowOff>23127</xdr:rowOff>
    </xdr:to>
    <xdr:cxnSp macro="">
      <xdr:nvCxnSpPr>
        <xdr:cNvPr id="236" name="直線コネクタ 235">
          <a:extLst>
            <a:ext uri="{FF2B5EF4-FFF2-40B4-BE49-F238E27FC236}">
              <a16:creationId xmlns:a16="http://schemas.microsoft.com/office/drawing/2014/main" id="{B678AE48-51D3-4EA0-94A4-AE1A272FB264}"/>
            </a:ext>
          </a:extLst>
        </xdr:cNvPr>
        <xdr:cNvCxnSpPr/>
      </xdr:nvCxnSpPr>
      <xdr:spPr>
        <a:xfrm flipV="1">
          <a:off x="3797300" y="16369119"/>
          <a:ext cx="838200" cy="28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a:extLst>
            <a:ext uri="{FF2B5EF4-FFF2-40B4-BE49-F238E27FC236}">
              <a16:creationId xmlns:a16="http://schemas.microsoft.com/office/drawing/2014/main" id="{F6FC077C-CA81-449E-A14A-F901D80E4C6D}"/>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5E53C2B2-FEA1-4D6C-AA88-FF85A37F6A69}"/>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23127</xdr:rowOff>
    </xdr:from>
    <xdr:to>
      <xdr:col>19</xdr:col>
      <xdr:colOff>177800</xdr:colOff>
      <xdr:row>97</xdr:row>
      <xdr:rowOff>91224</xdr:rowOff>
    </xdr:to>
    <xdr:cxnSp macro="">
      <xdr:nvCxnSpPr>
        <xdr:cNvPr id="239" name="直線コネクタ 238">
          <a:extLst>
            <a:ext uri="{FF2B5EF4-FFF2-40B4-BE49-F238E27FC236}">
              <a16:creationId xmlns:a16="http://schemas.microsoft.com/office/drawing/2014/main" id="{A3B3C054-31D5-4593-9B0F-CDD854850C7F}"/>
            </a:ext>
          </a:extLst>
        </xdr:cNvPr>
        <xdr:cNvCxnSpPr/>
      </xdr:nvCxnSpPr>
      <xdr:spPr>
        <a:xfrm flipV="1">
          <a:off x="2908300" y="16653777"/>
          <a:ext cx="889000" cy="6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853D7149-8CC4-4843-977E-6717ACC8448D}"/>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41" name="テキスト ボックス 240">
          <a:extLst>
            <a:ext uri="{FF2B5EF4-FFF2-40B4-BE49-F238E27FC236}">
              <a16:creationId xmlns:a16="http://schemas.microsoft.com/office/drawing/2014/main" id="{ACFC574F-D3F7-4AD2-A845-B89F2D92A962}"/>
            </a:ext>
          </a:extLst>
        </xdr:cNvPr>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91224</xdr:rowOff>
    </xdr:from>
    <xdr:to>
      <xdr:col>15</xdr:col>
      <xdr:colOff>50800</xdr:colOff>
      <xdr:row>98</xdr:row>
      <xdr:rowOff>8686</xdr:rowOff>
    </xdr:to>
    <xdr:cxnSp macro="">
      <xdr:nvCxnSpPr>
        <xdr:cNvPr id="242" name="直線コネクタ 241">
          <a:extLst>
            <a:ext uri="{FF2B5EF4-FFF2-40B4-BE49-F238E27FC236}">
              <a16:creationId xmlns:a16="http://schemas.microsoft.com/office/drawing/2014/main" id="{36281F94-6C3E-4265-A1DC-BB40CADD5764}"/>
            </a:ext>
          </a:extLst>
        </xdr:cNvPr>
        <xdr:cNvCxnSpPr/>
      </xdr:nvCxnSpPr>
      <xdr:spPr>
        <a:xfrm flipV="1">
          <a:off x="2019300" y="16721874"/>
          <a:ext cx="889000" cy="8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EED98250-3602-4224-8DFB-0F81D1A395E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A8CA8B1E-1997-4BD0-999E-A2D4838D117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8686</xdr:rowOff>
    </xdr:from>
    <xdr:to>
      <xdr:col>10</xdr:col>
      <xdr:colOff>114300</xdr:colOff>
      <xdr:row>98</xdr:row>
      <xdr:rowOff>14987</xdr:rowOff>
    </xdr:to>
    <xdr:cxnSp macro="">
      <xdr:nvCxnSpPr>
        <xdr:cNvPr id="245" name="直線コネクタ 244">
          <a:extLst>
            <a:ext uri="{FF2B5EF4-FFF2-40B4-BE49-F238E27FC236}">
              <a16:creationId xmlns:a16="http://schemas.microsoft.com/office/drawing/2014/main" id="{8A5CCA05-07AC-48E8-A91E-CF8D14588F0E}"/>
            </a:ext>
          </a:extLst>
        </xdr:cNvPr>
        <xdr:cNvCxnSpPr/>
      </xdr:nvCxnSpPr>
      <xdr:spPr>
        <a:xfrm flipV="1">
          <a:off x="1130300" y="16810786"/>
          <a:ext cx="889000" cy="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3E2D0538-D412-45AF-AFC4-211F0BDE7E21}"/>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a:extLst>
            <a:ext uri="{FF2B5EF4-FFF2-40B4-BE49-F238E27FC236}">
              <a16:creationId xmlns:a16="http://schemas.microsoft.com/office/drawing/2014/main" id="{43CB9898-0A9B-4A5B-801A-14353B1CC6CC}"/>
            </a:ext>
          </a:extLst>
        </xdr:cNvPr>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a:extLst>
            <a:ext uri="{FF2B5EF4-FFF2-40B4-BE49-F238E27FC236}">
              <a16:creationId xmlns:a16="http://schemas.microsoft.com/office/drawing/2014/main" id="{F5D1821A-C068-4406-9583-8A56FC4F48EC}"/>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9" name="テキスト ボックス 248">
          <a:extLst>
            <a:ext uri="{FF2B5EF4-FFF2-40B4-BE49-F238E27FC236}">
              <a16:creationId xmlns:a16="http://schemas.microsoft.com/office/drawing/2014/main" id="{907D6793-FA7A-4F0E-8D64-F107D843CE6A}"/>
            </a:ext>
          </a:extLst>
        </xdr:cNvPr>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D531E85E-FFDB-4CE1-AD6A-AABF6C04382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DF788051-088F-40DE-B901-CF5C9F8BBA11}"/>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7BAEC55F-B0EC-4C2F-97F0-82618ACE83E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B6C76B6D-1BBD-4F7A-9BCB-8A3F6EC85613}"/>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4AAD0AA2-B71A-4CA2-AD71-2CA7964120AA}"/>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30569</xdr:rowOff>
    </xdr:from>
    <xdr:to>
      <xdr:col>24</xdr:col>
      <xdr:colOff>114300</xdr:colOff>
      <xdr:row>95</xdr:row>
      <xdr:rowOff>132169</xdr:rowOff>
    </xdr:to>
    <xdr:sp macro="" textlink="">
      <xdr:nvSpPr>
        <xdr:cNvPr id="255" name="楕円 254">
          <a:extLst>
            <a:ext uri="{FF2B5EF4-FFF2-40B4-BE49-F238E27FC236}">
              <a16:creationId xmlns:a16="http://schemas.microsoft.com/office/drawing/2014/main" id="{A26012F3-53EA-490A-91BF-2A328B865B3A}"/>
            </a:ext>
          </a:extLst>
        </xdr:cNvPr>
        <xdr:cNvSpPr/>
      </xdr:nvSpPr>
      <xdr:spPr>
        <a:xfrm>
          <a:off x="4584700" y="163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8996</xdr:rowOff>
    </xdr:from>
    <xdr:ext cx="599010" cy="259045"/>
    <xdr:sp macro="" textlink="">
      <xdr:nvSpPr>
        <xdr:cNvPr id="256" name="扶助費該当値テキスト">
          <a:extLst>
            <a:ext uri="{FF2B5EF4-FFF2-40B4-BE49-F238E27FC236}">
              <a16:creationId xmlns:a16="http://schemas.microsoft.com/office/drawing/2014/main" id="{E98F62A4-5F8C-4427-B15D-62F2BFA62B8D}"/>
            </a:ext>
          </a:extLst>
        </xdr:cNvPr>
        <xdr:cNvSpPr txBox="1"/>
      </xdr:nvSpPr>
      <xdr:spPr>
        <a:xfrm>
          <a:off x="4686300" y="1629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143777</xdr:rowOff>
    </xdr:from>
    <xdr:to>
      <xdr:col>20</xdr:col>
      <xdr:colOff>38100</xdr:colOff>
      <xdr:row>97</xdr:row>
      <xdr:rowOff>73927</xdr:rowOff>
    </xdr:to>
    <xdr:sp macro="" textlink="">
      <xdr:nvSpPr>
        <xdr:cNvPr id="257" name="楕円 256">
          <a:extLst>
            <a:ext uri="{FF2B5EF4-FFF2-40B4-BE49-F238E27FC236}">
              <a16:creationId xmlns:a16="http://schemas.microsoft.com/office/drawing/2014/main" id="{2869E037-798D-47A4-B3F0-F537282616AC}"/>
            </a:ext>
          </a:extLst>
        </xdr:cNvPr>
        <xdr:cNvSpPr/>
      </xdr:nvSpPr>
      <xdr:spPr>
        <a:xfrm>
          <a:off x="3746500" y="1660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90454</xdr:rowOff>
    </xdr:from>
    <xdr:ext cx="599010" cy="259045"/>
    <xdr:sp macro="" textlink="">
      <xdr:nvSpPr>
        <xdr:cNvPr id="258" name="テキスト ボックス 257">
          <a:extLst>
            <a:ext uri="{FF2B5EF4-FFF2-40B4-BE49-F238E27FC236}">
              <a16:creationId xmlns:a16="http://schemas.microsoft.com/office/drawing/2014/main" id="{1A33B77C-14D1-4527-9C05-6766AFAE0B12}"/>
            </a:ext>
          </a:extLst>
        </xdr:cNvPr>
        <xdr:cNvSpPr txBox="1"/>
      </xdr:nvSpPr>
      <xdr:spPr>
        <a:xfrm>
          <a:off x="3497795" y="1637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40424</xdr:rowOff>
    </xdr:from>
    <xdr:to>
      <xdr:col>15</xdr:col>
      <xdr:colOff>101600</xdr:colOff>
      <xdr:row>97</xdr:row>
      <xdr:rowOff>142024</xdr:rowOff>
    </xdr:to>
    <xdr:sp macro="" textlink="">
      <xdr:nvSpPr>
        <xdr:cNvPr id="259" name="楕円 258">
          <a:extLst>
            <a:ext uri="{FF2B5EF4-FFF2-40B4-BE49-F238E27FC236}">
              <a16:creationId xmlns:a16="http://schemas.microsoft.com/office/drawing/2014/main" id="{D74EA699-EC5F-42DF-9430-912A0DC85D6F}"/>
            </a:ext>
          </a:extLst>
        </xdr:cNvPr>
        <xdr:cNvSpPr/>
      </xdr:nvSpPr>
      <xdr:spPr>
        <a:xfrm>
          <a:off x="2857500" y="166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133151</xdr:rowOff>
    </xdr:from>
    <xdr:ext cx="599010" cy="259045"/>
    <xdr:sp macro="" textlink="">
      <xdr:nvSpPr>
        <xdr:cNvPr id="260" name="テキスト ボックス 259">
          <a:extLst>
            <a:ext uri="{FF2B5EF4-FFF2-40B4-BE49-F238E27FC236}">
              <a16:creationId xmlns:a16="http://schemas.microsoft.com/office/drawing/2014/main" id="{12FB0A3D-F93C-425A-AACF-8146D55ABC9E}"/>
            </a:ext>
          </a:extLst>
        </xdr:cNvPr>
        <xdr:cNvSpPr txBox="1"/>
      </xdr:nvSpPr>
      <xdr:spPr>
        <a:xfrm>
          <a:off x="2608795" y="1676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129336</xdr:rowOff>
    </xdr:from>
    <xdr:to>
      <xdr:col>10</xdr:col>
      <xdr:colOff>165100</xdr:colOff>
      <xdr:row>98</xdr:row>
      <xdr:rowOff>59486</xdr:rowOff>
    </xdr:to>
    <xdr:sp macro="" textlink="">
      <xdr:nvSpPr>
        <xdr:cNvPr id="261" name="楕円 260">
          <a:extLst>
            <a:ext uri="{FF2B5EF4-FFF2-40B4-BE49-F238E27FC236}">
              <a16:creationId xmlns:a16="http://schemas.microsoft.com/office/drawing/2014/main" id="{DCF41642-B74E-4198-92AE-F6577C3AAD2B}"/>
            </a:ext>
          </a:extLst>
        </xdr:cNvPr>
        <xdr:cNvSpPr/>
      </xdr:nvSpPr>
      <xdr:spPr>
        <a:xfrm>
          <a:off x="1968500" y="167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50613</xdr:rowOff>
    </xdr:from>
    <xdr:ext cx="599010" cy="259045"/>
    <xdr:sp macro="" textlink="">
      <xdr:nvSpPr>
        <xdr:cNvPr id="262" name="テキスト ボックス 261">
          <a:extLst>
            <a:ext uri="{FF2B5EF4-FFF2-40B4-BE49-F238E27FC236}">
              <a16:creationId xmlns:a16="http://schemas.microsoft.com/office/drawing/2014/main" id="{07756455-ABC2-4949-B9C3-E55EAF80BFA7}"/>
            </a:ext>
          </a:extLst>
        </xdr:cNvPr>
        <xdr:cNvSpPr txBox="1"/>
      </xdr:nvSpPr>
      <xdr:spPr>
        <a:xfrm>
          <a:off x="1719795" y="1685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135637</xdr:rowOff>
    </xdr:from>
    <xdr:to>
      <xdr:col>6</xdr:col>
      <xdr:colOff>38100</xdr:colOff>
      <xdr:row>98</xdr:row>
      <xdr:rowOff>65787</xdr:rowOff>
    </xdr:to>
    <xdr:sp macro="" textlink="">
      <xdr:nvSpPr>
        <xdr:cNvPr id="263" name="楕円 262">
          <a:extLst>
            <a:ext uri="{FF2B5EF4-FFF2-40B4-BE49-F238E27FC236}">
              <a16:creationId xmlns:a16="http://schemas.microsoft.com/office/drawing/2014/main" id="{2F1FE300-AEA9-418C-81DC-5665FAEB76BF}"/>
            </a:ext>
          </a:extLst>
        </xdr:cNvPr>
        <xdr:cNvSpPr/>
      </xdr:nvSpPr>
      <xdr:spPr>
        <a:xfrm>
          <a:off x="1079500" y="1676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56914</xdr:rowOff>
    </xdr:from>
    <xdr:ext cx="599010" cy="259045"/>
    <xdr:sp macro="" textlink="">
      <xdr:nvSpPr>
        <xdr:cNvPr id="264" name="テキスト ボックス 263">
          <a:extLst>
            <a:ext uri="{FF2B5EF4-FFF2-40B4-BE49-F238E27FC236}">
              <a16:creationId xmlns:a16="http://schemas.microsoft.com/office/drawing/2014/main" id="{C1FE6488-7215-453D-B775-6E45613F2470}"/>
            </a:ext>
          </a:extLst>
        </xdr:cNvPr>
        <xdr:cNvSpPr txBox="1"/>
      </xdr:nvSpPr>
      <xdr:spPr>
        <a:xfrm>
          <a:off x="830795" y="1685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6774E8D8-C691-4E7F-81E4-3712FB5AC60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14973AA8-16EB-4107-9FCC-83CE95B242DB}"/>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375FE497-1EC2-4E4D-B9B5-BA291845A3C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E0F78A94-88C5-4DB4-8FF4-856FDA2C3083}"/>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3697EA62-A4F4-4E60-8727-01A5AA56D5C3}"/>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284F7FAD-72C0-4850-9161-E85952C0A2C1}"/>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99E83B0F-D04A-49C1-92AF-D87A90C36F1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AE70BF2A-BEFF-4B10-8AA9-B4C8B702763C}"/>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5BF47D1C-F532-4331-A1D9-1CA7FCB4CBC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A48D217A-ABF7-4322-A825-D66FE728FD9F}"/>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9FF3796D-B7A3-483C-BE42-7E5D409BD371}"/>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4FF9B7E5-6C68-465D-A9F7-3D7A682CDF8E}"/>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E70091A6-6058-4451-9C95-AFD9B815D93B}"/>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38F26487-F41A-438C-801D-592CC340C1D5}"/>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2844D640-E6C4-40EA-8B98-AE8B9294CE5E}"/>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89C06E5D-6B4A-411E-ACC3-85346AAAF00F}"/>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97FA0E57-0F58-4B7E-9FDA-56E235CE4AC8}"/>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E2CBA68A-AC4C-4175-8AB3-DF033E2FBB97}"/>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839D6068-33E1-4BCE-BD0D-EA463DAEB78E}"/>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F05714C5-1F24-4FF7-86C8-A76A04DBCF37}"/>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17A1544-2B48-416B-9818-BE3A474366D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7800FD1F-0F3A-4123-897D-386FA32E628B}"/>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1A0B29BB-6037-4CBA-8791-78734BC72EF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D2648576-5EF2-4E37-B7E1-6F94E08948E1}"/>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A9A5EBD5-CD28-42A3-875B-A7A65D9E524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A7DA8B95-F489-43F6-BC30-69D191C1638C}"/>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BD55E2BD-6397-4450-9B08-45FAA6674951}"/>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A46A8570-E720-45A1-8BF2-021A790ECF5A}"/>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1674883D-86DA-4EEE-B79C-AB8AD49A98F7}"/>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A29C91C6-120C-40F4-B698-424A2459278A}"/>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156987</xdr:rowOff>
    </xdr:from>
    <xdr:to>
      <xdr:col>55</xdr:col>
      <xdr:colOff>0</xdr:colOff>
      <xdr:row>36</xdr:row>
      <xdr:rowOff>46453</xdr:rowOff>
    </xdr:to>
    <xdr:cxnSp macro="">
      <xdr:nvCxnSpPr>
        <xdr:cNvPr id="295" name="直線コネクタ 294">
          <a:extLst>
            <a:ext uri="{FF2B5EF4-FFF2-40B4-BE49-F238E27FC236}">
              <a16:creationId xmlns:a16="http://schemas.microsoft.com/office/drawing/2014/main" id="{406F10C3-6005-4B23-9FD2-5F96E82E7A8B}"/>
            </a:ext>
          </a:extLst>
        </xdr:cNvPr>
        <xdr:cNvCxnSpPr/>
      </xdr:nvCxnSpPr>
      <xdr:spPr>
        <a:xfrm>
          <a:off x="9639300" y="5129037"/>
          <a:ext cx="838200" cy="108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6" name="補助費等平均値テキスト">
          <a:extLst>
            <a:ext uri="{FF2B5EF4-FFF2-40B4-BE49-F238E27FC236}">
              <a16:creationId xmlns:a16="http://schemas.microsoft.com/office/drawing/2014/main" id="{F53E6DA0-5424-4B32-BC6C-A6CE2B8B253D}"/>
            </a:ext>
          </a:extLst>
        </xdr:cNvPr>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F1D35E66-DB03-4BE8-856C-AFCF1E11E072}"/>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156987</xdr:rowOff>
    </xdr:from>
    <xdr:to>
      <xdr:col>50</xdr:col>
      <xdr:colOff>114300</xdr:colOff>
      <xdr:row>36</xdr:row>
      <xdr:rowOff>152360</xdr:rowOff>
    </xdr:to>
    <xdr:cxnSp macro="">
      <xdr:nvCxnSpPr>
        <xdr:cNvPr id="298" name="直線コネクタ 297">
          <a:extLst>
            <a:ext uri="{FF2B5EF4-FFF2-40B4-BE49-F238E27FC236}">
              <a16:creationId xmlns:a16="http://schemas.microsoft.com/office/drawing/2014/main" id="{59ED9AC6-1118-4154-A93F-499247F7DD7C}"/>
            </a:ext>
          </a:extLst>
        </xdr:cNvPr>
        <xdr:cNvCxnSpPr/>
      </xdr:nvCxnSpPr>
      <xdr:spPr>
        <a:xfrm flipV="1">
          <a:off x="8750300" y="5129037"/>
          <a:ext cx="889000" cy="119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306440DE-F191-42FC-B36D-EA6C4C94031F}"/>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0" name="テキスト ボックス 299">
          <a:extLst>
            <a:ext uri="{FF2B5EF4-FFF2-40B4-BE49-F238E27FC236}">
              <a16:creationId xmlns:a16="http://schemas.microsoft.com/office/drawing/2014/main" id="{2E7FC164-E2A8-4E56-AD03-3B30936576EF}"/>
            </a:ext>
          </a:extLst>
        </xdr:cNvPr>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152360</xdr:rowOff>
    </xdr:from>
    <xdr:to>
      <xdr:col>45</xdr:col>
      <xdr:colOff>177800</xdr:colOff>
      <xdr:row>36</xdr:row>
      <xdr:rowOff>161123</xdr:rowOff>
    </xdr:to>
    <xdr:cxnSp macro="">
      <xdr:nvCxnSpPr>
        <xdr:cNvPr id="301" name="直線コネクタ 300">
          <a:extLst>
            <a:ext uri="{FF2B5EF4-FFF2-40B4-BE49-F238E27FC236}">
              <a16:creationId xmlns:a16="http://schemas.microsoft.com/office/drawing/2014/main" id="{53EACEAB-8F69-4EF4-89D5-111FB38B13CC}"/>
            </a:ext>
          </a:extLst>
        </xdr:cNvPr>
        <xdr:cNvCxnSpPr/>
      </xdr:nvCxnSpPr>
      <xdr:spPr>
        <a:xfrm flipV="1">
          <a:off x="7861300" y="632456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129056AF-128B-4FEB-9841-2B9E7F91C103}"/>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3" name="テキスト ボックス 302">
          <a:extLst>
            <a:ext uri="{FF2B5EF4-FFF2-40B4-BE49-F238E27FC236}">
              <a16:creationId xmlns:a16="http://schemas.microsoft.com/office/drawing/2014/main" id="{6DA3F85E-1CFE-40CB-B283-EE68104435B5}"/>
            </a:ext>
          </a:extLst>
        </xdr:cNvPr>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156627</xdr:rowOff>
    </xdr:from>
    <xdr:to>
      <xdr:col>41</xdr:col>
      <xdr:colOff>50800</xdr:colOff>
      <xdr:row>36</xdr:row>
      <xdr:rowOff>161123</xdr:rowOff>
    </xdr:to>
    <xdr:cxnSp macro="">
      <xdr:nvCxnSpPr>
        <xdr:cNvPr id="304" name="直線コネクタ 303">
          <a:extLst>
            <a:ext uri="{FF2B5EF4-FFF2-40B4-BE49-F238E27FC236}">
              <a16:creationId xmlns:a16="http://schemas.microsoft.com/office/drawing/2014/main" id="{41FF763D-F512-41FA-895E-E76B6FDF7993}"/>
            </a:ext>
          </a:extLst>
        </xdr:cNvPr>
        <xdr:cNvCxnSpPr/>
      </xdr:nvCxnSpPr>
      <xdr:spPr>
        <a:xfrm>
          <a:off x="6972300" y="6328827"/>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17D80D08-E86E-4254-94F2-D30BE547F47D}"/>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6" name="テキスト ボックス 305">
          <a:extLst>
            <a:ext uri="{FF2B5EF4-FFF2-40B4-BE49-F238E27FC236}">
              <a16:creationId xmlns:a16="http://schemas.microsoft.com/office/drawing/2014/main" id="{C5F9C25E-CE46-41CB-8A29-D70A0AE88CD4}"/>
            </a:ext>
          </a:extLst>
        </xdr:cNvPr>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a:extLst>
            <a:ext uri="{FF2B5EF4-FFF2-40B4-BE49-F238E27FC236}">
              <a16:creationId xmlns:a16="http://schemas.microsoft.com/office/drawing/2014/main" id="{1EC3EC6B-95AC-4339-A404-2F84C57C4752}"/>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08" name="テキスト ボックス 307">
          <a:extLst>
            <a:ext uri="{FF2B5EF4-FFF2-40B4-BE49-F238E27FC236}">
              <a16:creationId xmlns:a16="http://schemas.microsoft.com/office/drawing/2014/main" id="{1AA20E51-81C6-4E00-AB8F-8AFC6878F6D0}"/>
            </a:ext>
          </a:extLst>
        </xdr:cNvPr>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4F075F32-454C-4400-B0E3-79B5476C56F4}"/>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8431C1B9-B67D-4949-AE52-59729FB6025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E6BE8A45-E37E-4C6C-893C-44E1220D677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84189800-C1B4-40D4-ADDD-CFE756F9C64E}"/>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E15AED12-F74E-41BD-BC15-764ED7FAE7F5}"/>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167103</xdr:rowOff>
    </xdr:from>
    <xdr:to>
      <xdr:col>55</xdr:col>
      <xdr:colOff>50800</xdr:colOff>
      <xdr:row>36</xdr:row>
      <xdr:rowOff>97253</xdr:rowOff>
    </xdr:to>
    <xdr:sp macro="" textlink="">
      <xdr:nvSpPr>
        <xdr:cNvPr id="314" name="楕円 313">
          <a:extLst>
            <a:ext uri="{FF2B5EF4-FFF2-40B4-BE49-F238E27FC236}">
              <a16:creationId xmlns:a16="http://schemas.microsoft.com/office/drawing/2014/main" id="{38115E77-2740-44A8-85E8-17F2C7241472}"/>
            </a:ext>
          </a:extLst>
        </xdr:cNvPr>
        <xdr:cNvSpPr/>
      </xdr:nvSpPr>
      <xdr:spPr>
        <a:xfrm>
          <a:off x="10426700" y="616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18530</xdr:rowOff>
    </xdr:from>
    <xdr:ext cx="534377" cy="259045"/>
    <xdr:sp macro="" textlink="">
      <xdr:nvSpPr>
        <xdr:cNvPr id="315" name="補助費等該当値テキスト">
          <a:extLst>
            <a:ext uri="{FF2B5EF4-FFF2-40B4-BE49-F238E27FC236}">
              <a16:creationId xmlns:a16="http://schemas.microsoft.com/office/drawing/2014/main" id="{A31B9475-F59C-4191-BD79-E208D95A7AD1}"/>
            </a:ext>
          </a:extLst>
        </xdr:cNvPr>
        <xdr:cNvSpPr txBox="1"/>
      </xdr:nvSpPr>
      <xdr:spPr>
        <a:xfrm>
          <a:off x="10528300" y="601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106187</xdr:rowOff>
    </xdr:from>
    <xdr:to>
      <xdr:col>50</xdr:col>
      <xdr:colOff>165100</xdr:colOff>
      <xdr:row>30</xdr:row>
      <xdr:rowOff>36337</xdr:rowOff>
    </xdr:to>
    <xdr:sp macro="" textlink="">
      <xdr:nvSpPr>
        <xdr:cNvPr id="316" name="楕円 315">
          <a:extLst>
            <a:ext uri="{FF2B5EF4-FFF2-40B4-BE49-F238E27FC236}">
              <a16:creationId xmlns:a16="http://schemas.microsoft.com/office/drawing/2014/main" id="{5715F76F-266A-41BB-A0BF-AD139F5F9F76}"/>
            </a:ext>
          </a:extLst>
        </xdr:cNvPr>
        <xdr:cNvSpPr/>
      </xdr:nvSpPr>
      <xdr:spPr>
        <a:xfrm>
          <a:off x="9588500" y="50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52864</xdr:rowOff>
    </xdr:from>
    <xdr:ext cx="599010" cy="259045"/>
    <xdr:sp macro="" textlink="">
      <xdr:nvSpPr>
        <xdr:cNvPr id="317" name="テキスト ボックス 316">
          <a:extLst>
            <a:ext uri="{FF2B5EF4-FFF2-40B4-BE49-F238E27FC236}">
              <a16:creationId xmlns:a16="http://schemas.microsoft.com/office/drawing/2014/main" id="{731881C4-B1E1-4811-BC52-E7368733CD3E}"/>
            </a:ext>
          </a:extLst>
        </xdr:cNvPr>
        <xdr:cNvSpPr txBox="1"/>
      </xdr:nvSpPr>
      <xdr:spPr>
        <a:xfrm>
          <a:off x="9339795" y="485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101560</xdr:rowOff>
    </xdr:from>
    <xdr:to>
      <xdr:col>46</xdr:col>
      <xdr:colOff>38100</xdr:colOff>
      <xdr:row>37</xdr:row>
      <xdr:rowOff>31710</xdr:rowOff>
    </xdr:to>
    <xdr:sp macro="" textlink="">
      <xdr:nvSpPr>
        <xdr:cNvPr id="318" name="楕円 317">
          <a:extLst>
            <a:ext uri="{FF2B5EF4-FFF2-40B4-BE49-F238E27FC236}">
              <a16:creationId xmlns:a16="http://schemas.microsoft.com/office/drawing/2014/main" id="{B8078B47-72B2-4ECB-B29B-DF97B5693E99}"/>
            </a:ext>
          </a:extLst>
        </xdr:cNvPr>
        <xdr:cNvSpPr/>
      </xdr:nvSpPr>
      <xdr:spPr>
        <a:xfrm>
          <a:off x="8699500" y="62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48237</xdr:rowOff>
    </xdr:from>
    <xdr:ext cx="534377" cy="259045"/>
    <xdr:sp macro="" textlink="">
      <xdr:nvSpPr>
        <xdr:cNvPr id="319" name="テキスト ボックス 318">
          <a:extLst>
            <a:ext uri="{FF2B5EF4-FFF2-40B4-BE49-F238E27FC236}">
              <a16:creationId xmlns:a16="http://schemas.microsoft.com/office/drawing/2014/main" id="{080EDC51-3F75-4CC8-8829-BB0CFA5D86BE}"/>
            </a:ext>
          </a:extLst>
        </xdr:cNvPr>
        <xdr:cNvSpPr txBox="1"/>
      </xdr:nvSpPr>
      <xdr:spPr>
        <a:xfrm>
          <a:off x="8483111" y="604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110323</xdr:rowOff>
    </xdr:from>
    <xdr:to>
      <xdr:col>41</xdr:col>
      <xdr:colOff>101600</xdr:colOff>
      <xdr:row>37</xdr:row>
      <xdr:rowOff>40473</xdr:rowOff>
    </xdr:to>
    <xdr:sp macro="" textlink="">
      <xdr:nvSpPr>
        <xdr:cNvPr id="320" name="楕円 319">
          <a:extLst>
            <a:ext uri="{FF2B5EF4-FFF2-40B4-BE49-F238E27FC236}">
              <a16:creationId xmlns:a16="http://schemas.microsoft.com/office/drawing/2014/main" id="{3CD344E0-12E0-440C-9534-C1BD93A5A0D5}"/>
            </a:ext>
          </a:extLst>
        </xdr:cNvPr>
        <xdr:cNvSpPr/>
      </xdr:nvSpPr>
      <xdr:spPr>
        <a:xfrm>
          <a:off x="7810500" y="62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57000</xdr:rowOff>
    </xdr:from>
    <xdr:ext cx="534377" cy="259045"/>
    <xdr:sp macro="" textlink="">
      <xdr:nvSpPr>
        <xdr:cNvPr id="321" name="テキスト ボックス 320">
          <a:extLst>
            <a:ext uri="{FF2B5EF4-FFF2-40B4-BE49-F238E27FC236}">
              <a16:creationId xmlns:a16="http://schemas.microsoft.com/office/drawing/2014/main" id="{19E3B7F3-6640-48BF-A98E-55639403AF4E}"/>
            </a:ext>
          </a:extLst>
        </xdr:cNvPr>
        <xdr:cNvSpPr txBox="1"/>
      </xdr:nvSpPr>
      <xdr:spPr>
        <a:xfrm>
          <a:off x="7594111" y="605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105827</xdr:rowOff>
    </xdr:from>
    <xdr:to>
      <xdr:col>36</xdr:col>
      <xdr:colOff>165100</xdr:colOff>
      <xdr:row>37</xdr:row>
      <xdr:rowOff>35977</xdr:rowOff>
    </xdr:to>
    <xdr:sp macro="" textlink="">
      <xdr:nvSpPr>
        <xdr:cNvPr id="322" name="楕円 321">
          <a:extLst>
            <a:ext uri="{FF2B5EF4-FFF2-40B4-BE49-F238E27FC236}">
              <a16:creationId xmlns:a16="http://schemas.microsoft.com/office/drawing/2014/main" id="{082E2927-19B3-4D7F-A5AF-413D4AA9451B}"/>
            </a:ext>
          </a:extLst>
        </xdr:cNvPr>
        <xdr:cNvSpPr/>
      </xdr:nvSpPr>
      <xdr:spPr>
        <a:xfrm>
          <a:off x="6921500" y="62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52504</xdr:rowOff>
    </xdr:from>
    <xdr:ext cx="534377" cy="259045"/>
    <xdr:sp macro="" textlink="">
      <xdr:nvSpPr>
        <xdr:cNvPr id="323" name="テキスト ボックス 322">
          <a:extLst>
            <a:ext uri="{FF2B5EF4-FFF2-40B4-BE49-F238E27FC236}">
              <a16:creationId xmlns:a16="http://schemas.microsoft.com/office/drawing/2014/main" id="{B82DE150-181E-47DB-9513-10738EF62C34}"/>
            </a:ext>
          </a:extLst>
        </xdr:cNvPr>
        <xdr:cNvSpPr txBox="1"/>
      </xdr:nvSpPr>
      <xdr:spPr>
        <a:xfrm>
          <a:off x="6705111" y="605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CEBB5458-2F0A-447D-BDCE-2261F64C4643}"/>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806F0251-944F-4AEB-BB46-4C3861D76885}"/>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69B7F65C-70DA-416C-BF16-D1D33C2CFDFD}"/>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160771B1-1BB4-48A7-A6A0-D657D05CEC06}"/>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EEEF59B7-DB7A-400A-B442-2E7E6755C743}"/>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14C21881-668D-420B-AC22-EB01E7E1D37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9FD4CA8D-980C-4CC0-8154-FAB4646CC5B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F14DC947-9100-4B40-8A31-F588D2F2CE2C}"/>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7B9FB259-C703-4CCD-8116-E4D62ECCC19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4502929A-2F4A-47CC-86F8-5B3D020BC1C5}"/>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6958319C-BBA2-4B41-B443-4ADD553A33B8}"/>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9311F24E-22C5-49B8-A9E4-67A9C983E893}"/>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82B347B-AEA5-4D7F-8DC6-DE016D1542EA}"/>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4A5EBFE6-7F39-412D-8FE4-F39DC706F485}"/>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4AD7DC84-C93D-4AC8-A7D7-E90FAC3E9635}"/>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1D3728A8-E07A-4FD3-8AAB-DABBBD8FC794}"/>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238C72DC-DE94-462F-B272-A403397A029D}"/>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7C1EF284-FC50-49B1-87A3-EE7DBD8D5E8C}"/>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39730474-BA19-40CF-9E25-30DA4004584B}"/>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CC0FFEFE-A506-49BA-AF4D-1ECF160D421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B0F7068C-2D36-4514-A7C6-4C6BA6F03441}"/>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24618F21-7500-4A7B-9670-B7CA9359AE7E}"/>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F8551509-1EC6-40AB-A3BB-F7A28B43978A}"/>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24D28ED5-4C2C-4289-AC68-06710735B4BA}"/>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7876FD4B-0D7C-4AED-BDBC-ABB8B98F260B}"/>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5EFBD7D3-DC58-45CC-AC16-A0BBA0EF2873}"/>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A5794676-B659-46C7-9252-E17B0747217D}"/>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EF41CAC4-94C1-4726-955D-2AA72E41A4C3}"/>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62E0824D-2DF1-42BB-B315-C4D018015515}"/>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86246</xdr:rowOff>
    </xdr:from>
    <xdr:to>
      <xdr:col>55</xdr:col>
      <xdr:colOff>0</xdr:colOff>
      <xdr:row>54</xdr:row>
      <xdr:rowOff>145662</xdr:rowOff>
    </xdr:to>
    <xdr:cxnSp macro="">
      <xdr:nvCxnSpPr>
        <xdr:cNvPr id="353" name="直線コネクタ 352">
          <a:extLst>
            <a:ext uri="{FF2B5EF4-FFF2-40B4-BE49-F238E27FC236}">
              <a16:creationId xmlns:a16="http://schemas.microsoft.com/office/drawing/2014/main" id="{263EF287-927E-41BB-BA24-483DD412BCCB}"/>
            </a:ext>
          </a:extLst>
        </xdr:cNvPr>
        <xdr:cNvCxnSpPr/>
      </xdr:nvCxnSpPr>
      <xdr:spPr>
        <a:xfrm flipV="1">
          <a:off x="9639300" y="9344546"/>
          <a:ext cx="838200" cy="5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4" name="普通建設事業費平均値テキスト">
          <a:extLst>
            <a:ext uri="{FF2B5EF4-FFF2-40B4-BE49-F238E27FC236}">
              <a16:creationId xmlns:a16="http://schemas.microsoft.com/office/drawing/2014/main" id="{FA077132-ABD2-436F-BFBC-A961D3F2A5C6}"/>
            </a:ext>
          </a:extLst>
        </xdr:cNvPr>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E24CDAB0-29EF-4815-87D6-1249A98586AE}"/>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145662</xdr:rowOff>
    </xdr:from>
    <xdr:to>
      <xdr:col>50</xdr:col>
      <xdr:colOff>114300</xdr:colOff>
      <xdr:row>54</xdr:row>
      <xdr:rowOff>147834</xdr:rowOff>
    </xdr:to>
    <xdr:cxnSp macro="">
      <xdr:nvCxnSpPr>
        <xdr:cNvPr id="356" name="直線コネクタ 355">
          <a:extLst>
            <a:ext uri="{FF2B5EF4-FFF2-40B4-BE49-F238E27FC236}">
              <a16:creationId xmlns:a16="http://schemas.microsoft.com/office/drawing/2014/main" id="{689B54A1-2910-4C53-B601-872E29CDB37D}"/>
            </a:ext>
          </a:extLst>
        </xdr:cNvPr>
        <xdr:cNvCxnSpPr/>
      </xdr:nvCxnSpPr>
      <xdr:spPr>
        <a:xfrm flipV="1">
          <a:off x="8750300" y="940396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C198B5F9-EE68-4D74-A06D-C124A960BE88}"/>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58" name="テキスト ボックス 357">
          <a:extLst>
            <a:ext uri="{FF2B5EF4-FFF2-40B4-BE49-F238E27FC236}">
              <a16:creationId xmlns:a16="http://schemas.microsoft.com/office/drawing/2014/main" id="{EBEDDDBB-F92A-4920-A5D5-D5D70D04D207}"/>
            </a:ext>
          </a:extLst>
        </xdr:cNvPr>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147834</xdr:rowOff>
    </xdr:from>
    <xdr:to>
      <xdr:col>45</xdr:col>
      <xdr:colOff>177800</xdr:colOff>
      <xdr:row>56</xdr:row>
      <xdr:rowOff>73596</xdr:rowOff>
    </xdr:to>
    <xdr:cxnSp macro="">
      <xdr:nvCxnSpPr>
        <xdr:cNvPr id="359" name="直線コネクタ 358">
          <a:extLst>
            <a:ext uri="{FF2B5EF4-FFF2-40B4-BE49-F238E27FC236}">
              <a16:creationId xmlns:a16="http://schemas.microsoft.com/office/drawing/2014/main" id="{8327B4DF-EBB2-4BFA-BF84-6B12CE64484B}"/>
            </a:ext>
          </a:extLst>
        </xdr:cNvPr>
        <xdr:cNvCxnSpPr/>
      </xdr:nvCxnSpPr>
      <xdr:spPr>
        <a:xfrm flipV="1">
          <a:off x="7861300" y="9406134"/>
          <a:ext cx="889000" cy="26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C4088330-5FC9-4AE2-B076-247A898F8491}"/>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1" name="テキスト ボックス 360">
          <a:extLst>
            <a:ext uri="{FF2B5EF4-FFF2-40B4-BE49-F238E27FC236}">
              <a16:creationId xmlns:a16="http://schemas.microsoft.com/office/drawing/2014/main" id="{38CE8DA3-D224-4EB2-A80F-073624E596EF}"/>
            </a:ext>
          </a:extLst>
        </xdr:cNvPr>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73596</xdr:rowOff>
    </xdr:from>
    <xdr:to>
      <xdr:col>41</xdr:col>
      <xdr:colOff>50800</xdr:colOff>
      <xdr:row>57</xdr:row>
      <xdr:rowOff>11437</xdr:rowOff>
    </xdr:to>
    <xdr:cxnSp macro="">
      <xdr:nvCxnSpPr>
        <xdr:cNvPr id="362" name="直線コネクタ 361">
          <a:extLst>
            <a:ext uri="{FF2B5EF4-FFF2-40B4-BE49-F238E27FC236}">
              <a16:creationId xmlns:a16="http://schemas.microsoft.com/office/drawing/2014/main" id="{54BDA718-BC96-402E-8E9C-76D5D0F3DAA8}"/>
            </a:ext>
          </a:extLst>
        </xdr:cNvPr>
        <xdr:cNvCxnSpPr/>
      </xdr:nvCxnSpPr>
      <xdr:spPr>
        <a:xfrm flipV="1">
          <a:off x="6972300" y="9674796"/>
          <a:ext cx="889000" cy="10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DA239A68-A9CF-42C8-A1F3-6596992AC8F9}"/>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a:extLst>
            <a:ext uri="{FF2B5EF4-FFF2-40B4-BE49-F238E27FC236}">
              <a16:creationId xmlns:a16="http://schemas.microsoft.com/office/drawing/2014/main" id="{08F6FA8F-819B-4069-A7F2-5282F1D18EBC}"/>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CF38B21F-3E96-47EA-A98D-158ADC03B4B6}"/>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6" name="テキスト ボックス 365">
          <a:extLst>
            <a:ext uri="{FF2B5EF4-FFF2-40B4-BE49-F238E27FC236}">
              <a16:creationId xmlns:a16="http://schemas.microsoft.com/office/drawing/2014/main" id="{334DE7ED-E7C7-4DE7-B6BC-8D7399273790}"/>
            </a:ext>
          </a:extLst>
        </xdr:cNvPr>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4631773D-D5E8-4BE6-A6F4-B0F7C8DCF39D}"/>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DFAB0517-29F8-4336-9812-74E03211AA6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262E420E-DFD0-401B-9D23-231AE558988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1E9942C-0E3D-4012-B2DF-B8230E370B45}"/>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6ED00408-142B-494B-B8EB-716FDDC88B1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35446</xdr:rowOff>
    </xdr:from>
    <xdr:to>
      <xdr:col>55</xdr:col>
      <xdr:colOff>50800</xdr:colOff>
      <xdr:row>54</xdr:row>
      <xdr:rowOff>137046</xdr:rowOff>
    </xdr:to>
    <xdr:sp macro="" textlink="">
      <xdr:nvSpPr>
        <xdr:cNvPr id="372" name="楕円 371">
          <a:extLst>
            <a:ext uri="{FF2B5EF4-FFF2-40B4-BE49-F238E27FC236}">
              <a16:creationId xmlns:a16="http://schemas.microsoft.com/office/drawing/2014/main" id="{C44790A0-2062-4B61-AFF2-176EABA1FB5E}"/>
            </a:ext>
          </a:extLst>
        </xdr:cNvPr>
        <xdr:cNvSpPr/>
      </xdr:nvSpPr>
      <xdr:spPr>
        <a:xfrm>
          <a:off x="10426700" y="92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58323</xdr:rowOff>
    </xdr:from>
    <xdr:ext cx="534377" cy="259045"/>
    <xdr:sp macro="" textlink="">
      <xdr:nvSpPr>
        <xdr:cNvPr id="373" name="普通建設事業費該当値テキスト">
          <a:extLst>
            <a:ext uri="{FF2B5EF4-FFF2-40B4-BE49-F238E27FC236}">
              <a16:creationId xmlns:a16="http://schemas.microsoft.com/office/drawing/2014/main" id="{BA513855-BAF5-4F17-B4D0-C8E7BC6599ED}"/>
            </a:ext>
          </a:extLst>
        </xdr:cNvPr>
        <xdr:cNvSpPr txBox="1"/>
      </xdr:nvSpPr>
      <xdr:spPr>
        <a:xfrm>
          <a:off x="10528300" y="914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94862</xdr:rowOff>
    </xdr:from>
    <xdr:to>
      <xdr:col>50</xdr:col>
      <xdr:colOff>165100</xdr:colOff>
      <xdr:row>55</xdr:row>
      <xdr:rowOff>25012</xdr:rowOff>
    </xdr:to>
    <xdr:sp macro="" textlink="">
      <xdr:nvSpPr>
        <xdr:cNvPr id="374" name="楕円 373">
          <a:extLst>
            <a:ext uri="{FF2B5EF4-FFF2-40B4-BE49-F238E27FC236}">
              <a16:creationId xmlns:a16="http://schemas.microsoft.com/office/drawing/2014/main" id="{9935B514-B56F-4D70-8F15-89F6E676F401}"/>
            </a:ext>
          </a:extLst>
        </xdr:cNvPr>
        <xdr:cNvSpPr/>
      </xdr:nvSpPr>
      <xdr:spPr>
        <a:xfrm>
          <a:off x="9588500" y="93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41539</xdr:rowOff>
    </xdr:from>
    <xdr:ext cx="534377" cy="259045"/>
    <xdr:sp macro="" textlink="">
      <xdr:nvSpPr>
        <xdr:cNvPr id="375" name="テキスト ボックス 374">
          <a:extLst>
            <a:ext uri="{FF2B5EF4-FFF2-40B4-BE49-F238E27FC236}">
              <a16:creationId xmlns:a16="http://schemas.microsoft.com/office/drawing/2014/main" id="{7840970B-CCF8-4E90-8A2A-D053510D1645}"/>
            </a:ext>
          </a:extLst>
        </xdr:cNvPr>
        <xdr:cNvSpPr txBox="1"/>
      </xdr:nvSpPr>
      <xdr:spPr>
        <a:xfrm>
          <a:off x="9372111" y="9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97034</xdr:rowOff>
    </xdr:from>
    <xdr:to>
      <xdr:col>46</xdr:col>
      <xdr:colOff>38100</xdr:colOff>
      <xdr:row>55</xdr:row>
      <xdr:rowOff>27184</xdr:rowOff>
    </xdr:to>
    <xdr:sp macro="" textlink="">
      <xdr:nvSpPr>
        <xdr:cNvPr id="376" name="楕円 375">
          <a:extLst>
            <a:ext uri="{FF2B5EF4-FFF2-40B4-BE49-F238E27FC236}">
              <a16:creationId xmlns:a16="http://schemas.microsoft.com/office/drawing/2014/main" id="{07001C32-8168-459C-88CB-DF1E2E888A9F}"/>
            </a:ext>
          </a:extLst>
        </xdr:cNvPr>
        <xdr:cNvSpPr/>
      </xdr:nvSpPr>
      <xdr:spPr>
        <a:xfrm>
          <a:off x="8699500" y="9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43711</xdr:rowOff>
    </xdr:from>
    <xdr:ext cx="534377" cy="259045"/>
    <xdr:sp macro="" textlink="">
      <xdr:nvSpPr>
        <xdr:cNvPr id="377" name="テキスト ボックス 376">
          <a:extLst>
            <a:ext uri="{FF2B5EF4-FFF2-40B4-BE49-F238E27FC236}">
              <a16:creationId xmlns:a16="http://schemas.microsoft.com/office/drawing/2014/main" id="{02586F31-B3B2-450E-B1FD-65E5BD4C7A61}"/>
            </a:ext>
          </a:extLst>
        </xdr:cNvPr>
        <xdr:cNvSpPr txBox="1"/>
      </xdr:nvSpPr>
      <xdr:spPr>
        <a:xfrm>
          <a:off x="8483111" y="91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22796</xdr:rowOff>
    </xdr:from>
    <xdr:to>
      <xdr:col>41</xdr:col>
      <xdr:colOff>101600</xdr:colOff>
      <xdr:row>56</xdr:row>
      <xdr:rowOff>124396</xdr:rowOff>
    </xdr:to>
    <xdr:sp macro="" textlink="">
      <xdr:nvSpPr>
        <xdr:cNvPr id="378" name="楕円 377">
          <a:extLst>
            <a:ext uri="{FF2B5EF4-FFF2-40B4-BE49-F238E27FC236}">
              <a16:creationId xmlns:a16="http://schemas.microsoft.com/office/drawing/2014/main" id="{790ED881-4062-4CE8-A3EC-7025B697B294}"/>
            </a:ext>
          </a:extLst>
        </xdr:cNvPr>
        <xdr:cNvSpPr/>
      </xdr:nvSpPr>
      <xdr:spPr>
        <a:xfrm>
          <a:off x="7810500" y="962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115523</xdr:rowOff>
    </xdr:from>
    <xdr:ext cx="534377" cy="259045"/>
    <xdr:sp macro="" textlink="">
      <xdr:nvSpPr>
        <xdr:cNvPr id="379" name="テキスト ボックス 378">
          <a:extLst>
            <a:ext uri="{FF2B5EF4-FFF2-40B4-BE49-F238E27FC236}">
              <a16:creationId xmlns:a16="http://schemas.microsoft.com/office/drawing/2014/main" id="{2F023145-0E8C-45A7-875A-5F4EF5E65F50}"/>
            </a:ext>
          </a:extLst>
        </xdr:cNvPr>
        <xdr:cNvSpPr txBox="1"/>
      </xdr:nvSpPr>
      <xdr:spPr>
        <a:xfrm>
          <a:off x="7594111" y="971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132087</xdr:rowOff>
    </xdr:from>
    <xdr:to>
      <xdr:col>36</xdr:col>
      <xdr:colOff>165100</xdr:colOff>
      <xdr:row>57</xdr:row>
      <xdr:rowOff>62237</xdr:rowOff>
    </xdr:to>
    <xdr:sp macro="" textlink="">
      <xdr:nvSpPr>
        <xdr:cNvPr id="380" name="楕円 379">
          <a:extLst>
            <a:ext uri="{FF2B5EF4-FFF2-40B4-BE49-F238E27FC236}">
              <a16:creationId xmlns:a16="http://schemas.microsoft.com/office/drawing/2014/main" id="{41A90AA7-4F6F-4638-BA4B-A0D52AA88F99}"/>
            </a:ext>
          </a:extLst>
        </xdr:cNvPr>
        <xdr:cNvSpPr/>
      </xdr:nvSpPr>
      <xdr:spPr>
        <a:xfrm>
          <a:off x="6921500" y="97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53364</xdr:rowOff>
    </xdr:from>
    <xdr:ext cx="534377" cy="259045"/>
    <xdr:sp macro="" textlink="">
      <xdr:nvSpPr>
        <xdr:cNvPr id="381" name="テキスト ボックス 380">
          <a:extLst>
            <a:ext uri="{FF2B5EF4-FFF2-40B4-BE49-F238E27FC236}">
              <a16:creationId xmlns:a16="http://schemas.microsoft.com/office/drawing/2014/main" id="{97A3A179-8C3A-4A8F-9DD0-563B2D38B583}"/>
            </a:ext>
          </a:extLst>
        </xdr:cNvPr>
        <xdr:cNvSpPr txBox="1"/>
      </xdr:nvSpPr>
      <xdr:spPr>
        <a:xfrm>
          <a:off x="6705111" y="98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DA6C77F5-5FE2-457F-8356-FCFEA22FCD3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C2C536C9-2C1F-4D7A-8C14-750DB26525E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950EDF07-4C00-426D-8159-D11F74AC65C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F90291C7-E258-47C2-8146-513DE9F0B9EB}"/>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3EC4ACA9-42B3-4433-A045-3042A371B29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AAFB633A-93CF-4609-A7B3-87B4C4ED5AD7}"/>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8A5D554B-1977-4172-A186-990598809DEF}"/>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33533688-2487-496D-80D0-618BE63C4888}"/>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AF55225E-E5F9-41D3-A81D-A7DC993418C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33B7B186-FBB4-4708-8B4D-F5D6C55FB29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11C4F2B5-5541-49E6-B559-3A0E2B9A3B2B}"/>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3B5E33C2-2E18-4AA2-BAEB-B01859C096FA}"/>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694A70D2-C7FC-4E1A-A4E5-77217E7B239C}"/>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B93EA8CD-5AAD-4E07-B1DF-2FD59F07434E}"/>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998E370B-D558-49B9-A962-7CE8CD87FC35}"/>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7F515B6D-099F-4419-BC84-B1CAD69AB535}"/>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3E619881-F91E-4FCE-AE75-D21799E70FC2}"/>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CD885CA0-330F-45FE-9A60-E38909E90D52}"/>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663EA811-A801-42E4-91CE-A0A0C3A54A28}"/>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898320CB-551C-4717-A7A4-08E13F96AA32}"/>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6CBFD149-73EF-4CAF-A78A-4B68D526AF22}"/>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EF95CE32-F385-4D0D-A6EB-73CBB1678174}"/>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F8FA01B9-C308-4D6E-A5D5-AE59FD312F2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88147AD4-2DE3-49FB-9A3F-997CD669DC07}"/>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FA56A252-A9A5-4E8B-AF70-3BA7792EDBA2}"/>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F949E871-530A-4A0C-BAEF-9E8C91E728F8}"/>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E5868B85-D1CA-41EE-89A9-A31A74760625}"/>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BAE4B46D-AA8C-4081-9C83-B28CFD8D9DA6}"/>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A88DCCBD-C692-46EE-AC39-B6761DBDCF18}"/>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95BDCFB9-88A8-41BA-9BD6-CD448F4C3453}"/>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13447</xdr:rowOff>
    </xdr:from>
    <xdr:to>
      <xdr:col>55</xdr:col>
      <xdr:colOff>0</xdr:colOff>
      <xdr:row>77</xdr:row>
      <xdr:rowOff>64229</xdr:rowOff>
    </xdr:to>
    <xdr:cxnSp macro="">
      <xdr:nvCxnSpPr>
        <xdr:cNvPr id="412" name="直線コネクタ 411">
          <a:extLst>
            <a:ext uri="{FF2B5EF4-FFF2-40B4-BE49-F238E27FC236}">
              <a16:creationId xmlns:a16="http://schemas.microsoft.com/office/drawing/2014/main" id="{55D03228-CE21-4764-ACF3-C27D0CEAB159}"/>
            </a:ext>
          </a:extLst>
        </xdr:cNvPr>
        <xdr:cNvCxnSpPr/>
      </xdr:nvCxnSpPr>
      <xdr:spPr>
        <a:xfrm flipV="1">
          <a:off x="9639300" y="13043647"/>
          <a:ext cx="838200" cy="2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3" name="普通建設事業費 （ うち新規整備　）平均値テキスト">
          <a:extLst>
            <a:ext uri="{FF2B5EF4-FFF2-40B4-BE49-F238E27FC236}">
              <a16:creationId xmlns:a16="http://schemas.microsoft.com/office/drawing/2014/main" id="{2FF6A336-3CC3-4524-A7A9-CB2D665DF710}"/>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D699AC32-5029-47BB-AA44-FD697DCBC3F9}"/>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64229</xdr:rowOff>
    </xdr:from>
    <xdr:to>
      <xdr:col>50</xdr:col>
      <xdr:colOff>114300</xdr:colOff>
      <xdr:row>78</xdr:row>
      <xdr:rowOff>96233</xdr:rowOff>
    </xdr:to>
    <xdr:cxnSp macro="">
      <xdr:nvCxnSpPr>
        <xdr:cNvPr id="415" name="直線コネクタ 414">
          <a:extLst>
            <a:ext uri="{FF2B5EF4-FFF2-40B4-BE49-F238E27FC236}">
              <a16:creationId xmlns:a16="http://schemas.microsoft.com/office/drawing/2014/main" id="{7ABAAF46-FAB3-42D6-8030-AE3AE8D1F55B}"/>
            </a:ext>
          </a:extLst>
        </xdr:cNvPr>
        <xdr:cNvCxnSpPr/>
      </xdr:nvCxnSpPr>
      <xdr:spPr>
        <a:xfrm flipV="1">
          <a:off x="8750300" y="13265879"/>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D519AF81-20E5-403B-B98E-721F75D7FB68}"/>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a:extLst>
            <a:ext uri="{FF2B5EF4-FFF2-40B4-BE49-F238E27FC236}">
              <a16:creationId xmlns:a16="http://schemas.microsoft.com/office/drawing/2014/main" id="{547FCB44-FD42-4187-BF3E-38DFF59984F6}"/>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51198</xdr:rowOff>
    </xdr:from>
    <xdr:to>
      <xdr:col>45</xdr:col>
      <xdr:colOff>177800</xdr:colOff>
      <xdr:row>78</xdr:row>
      <xdr:rowOff>96233</xdr:rowOff>
    </xdr:to>
    <xdr:cxnSp macro="">
      <xdr:nvCxnSpPr>
        <xdr:cNvPr id="418" name="直線コネクタ 417">
          <a:extLst>
            <a:ext uri="{FF2B5EF4-FFF2-40B4-BE49-F238E27FC236}">
              <a16:creationId xmlns:a16="http://schemas.microsoft.com/office/drawing/2014/main" id="{147472DC-407E-4460-9C81-2BD6860B5DA5}"/>
            </a:ext>
          </a:extLst>
        </xdr:cNvPr>
        <xdr:cNvCxnSpPr/>
      </xdr:nvCxnSpPr>
      <xdr:spPr>
        <a:xfrm>
          <a:off x="7861300" y="13424298"/>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5AE19235-D760-4E0C-A2D1-01010AAED7F1}"/>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CDA4CF58-B00B-4A09-88C1-3AE3822945B4}"/>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51198</xdr:rowOff>
    </xdr:from>
    <xdr:to>
      <xdr:col>41</xdr:col>
      <xdr:colOff>50800</xdr:colOff>
      <xdr:row>78</xdr:row>
      <xdr:rowOff>91694</xdr:rowOff>
    </xdr:to>
    <xdr:cxnSp macro="">
      <xdr:nvCxnSpPr>
        <xdr:cNvPr id="421" name="直線コネクタ 420">
          <a:extLst>
            <a:ext uri="{FF2B5EF4-FFF2-40B4-BE49-F238E27FC236}">
              <a16:creationId xmlns:a16="http://schemas.microsoft.com/office/drawing/2014/main" id="{04D8B260-0EA3-46D3-B0D1-CCA6F9A24A73}"/>
            </a:ext>
          </a:extLst>
        </xdr:cNvPr>
        <xdr:cNvCxnSpPr/>
      </xdr:nvCxnSpPr>
      <xdr:spPr>
        <a:xfrm flipV="1">
          <a:off x="6972300" y="13424298"/>
          <a:ext cx="889000" cy="4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90C8F682-872C-4942-9555-AB6B569F2E98}"/>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a:extLst>
            <a:ext uri="{FF2B5EF4-FFF2-40B4-BE49-F238E27FC236}">
              <a16:creationId xmlns:a16="http://schemas.microsoft.com/office/drawing/2014/main" id="{C96ACB4A-C08E-4202-A400-D0517571CF06}"/>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a:extLst>
            <a:ext uri="{FF2B5EF4-FFF2-40B4-BE49-F238E27FC236}">
              <a16:creationId xmlns:a16="http://schemas.microsoft.com/office/drawing/2014/main" id="{92ACD060-E285-482C-A25F-69D26979860F}"/>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5" name="テキスト ボックス 424">
          <a:extLst>
            <a:ext uri="{FF2B5EF4-FFF2-40B4-BE49-F238E27FC236}">
              <a16:creationId xmlns:a16="http://schemas.microsoft.com/office/drawing/2014/main" id="{C83AA6F0-5810-497B-BF25-D30504D80399}"/>
            </a:ext>
          </a:extLst>
        </xdr:cNvPr>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8CF4925F-FC63-4FE7-B4B6-6282134AFAFC}"/>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44E632E5-1747-47A6-8FD1-4E5A9BDBCEB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984031B4-9219-4B17-B306-D6C48FFAD82C}"/>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642EBEDF-D6AE-4830-A45F-45C564B668E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B1005586-4AC1-4A75-96A7-FD758A0BB371}"/>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134097</xdr:rowOff>
    </xdr:from>
    <xdr:to>
      <xdr:col>55</xdr:col>
      <xdr:colOff>50800</xdr:colOff>
      <xdr:row>76</xdr:row>
      <xdr:rowOff>64247</xdr:rowOff>
    </xdr:to>
    <xdr:sp macro="" textlink="">
      <xdr:nvSpPr>
        <xdr:cNvPr id="431" name="楕円 430">
          <a:extLst>
            <a:ext uri="{FF2B5EF4-FFF2-40B4-BE49-F238E27FC236}">
              <a16:creationId xmlns:a16="http://schemas.microsoft.com/office/drawing/2014/main" id="{BC900606-EE0C-4F1D-ACEA-30521CC9442F}"/>
            </a:ext>
          </a:extLst>
        </xdr:cNvPr>
        <xdr:cNvSpPr/>
      </xdr:nvSpPr>
      <xdr:spPr>
        <a:xfrm>
          <a:off x="10426700" y="1299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156974</xdr:rowOff>
    </xdr:from>
    <xdr:ext cx="534377" cy="259045"/>
    <xdr:sp macro="" textlink="">
      <xdr:nvSpPr>
        <xdr:cNvPr id="432" name="普通建設事業費 （ うち新規整備　）該当値テキスト">
          <a:extLst>
            <a:ext uri="{FF2B5EF4-FFF2-40B4-BE49-F238E27FC236}">
              <a16:creationId xmlns:a16="http://schemas.microsoft.com/office/drawing/2014/main" id="{E4B104C0-B26B-487A-9A92-1ABB0DCA8DAB}"/>
            </a:ext>
          </a:extLst>
        </xdr:cNvPr>
        <xdr:cNvSpPr txBox="1"/>
      </xdr:nvSpPr>
      <xdr:spPr>
        <a:xfrm>
          <a:off x="10528300" y="1284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13429</xdr:rowOff>
    </xdr:from>
    <xdr:to>
      <xdr:col>50</xdr:col>
      <xdr:colOff>165100</xdr:colOff>
      <xdr:row>77</xdr:row>
      <xdr:rowOff>115029</xdr:rowOff>
    </xdr:to>
    <xdr:sp macro="" textlink="">
      <xdr:nvSpPr>
        <xdr:cNvPr id="433" name="楕円 432">
          <a:extLst>
            <a:ext uri="{FF2B5EF4-FFF2-40B4-BE49-F238E27FC236}">
              <a16:creationId xmlns:a16="http://schemas.microsoft.com/office/drawing/2014/main" id="{C50B7E0B-DCEF-4634-9625-064AB1C912A3}"/>
            </a:ext>
          </a:extLst>
        </xdr:cNvPr>
        <xdr:cNvSpPr/>
      </xdr:nvSpPr>
      <xdr:spPr>
        <a:xfrm>
          <a:off x="9588500" y="1321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106156</xdr:rowOff>
    </xdr:from>
    <xdr:ext cx="534377" cy="259045"/>
    <xdr:sp macro="" textlink="">
      <xdr:nvSpPr>
        <xdr:cNvPr id="434" name="テキスト ボックス 433">
          <a:extLst>
            <a:ext uri="{FF2B5EF4-FFF2-40B4-BE49-F238E27FC236}">
              <a16:creationId xmlns:a16="http://schemas.microsoft.com/office/drawing/2014/main" id="{EA655CB9-81C9-43E9-9A12-3FBC5C16B787}"/>
            </a:ext>
          </a:extLst>
        </xdr:cNvPr>
        <xdr:cNvSpPr txBox="1"/>
      </xdr:nvSpPr>
      <xdr:spPr>
        <a:xfrm>
          <a:off x="9372111" y="1330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45433</xdr:rowOff>
    </xdr:from>
    <xdr:to>
      <xdr:col>46</xdr:col>
      <xdr:colOff>38100</xdr:colOff>
      <xdr:row>78</xdr:row>
      <xdr:rowOff>147033</xdr:rowOff>
    </xdr:to>
    <xdr:sp macro="" textlink="">
      <xdr:nvSpPr>
        <xdr:cNvPr id="435" name="楕円 434">
          <a:extLst>
            <a:ext uri="{FF2B5EF4-FFF2-40B4-BE49-F238E27FC236}">
              <a16:creationId xmlns:a16="http://schemas.microsoft.com/office/drawing/2014/main" id="{A70156C8-A21C-41CC-88A9-7D04C5636D8C}"/>
            </a:ext>
          </a:extLst>
        </xdr:cNvPr>
        <xdr:cNvSpPr/>
      </xdr:nvSpPr>
      <xdr:spPr>
        <a:xfrm>
          <a:off x="8699500" y="134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138160</xdr:rowOff>
    </xdr:from>
    <xdr:ext cx="469744" cy="259045"/>
    <xdr:sp macro="" textlink="">
      <xdr:nvSpPr>
        <xdr:cNvPr id="436" name="テキスト ボックス 435">
          <a:extLst>
            <a:ext uri="{FF2B5EF4-FFF2-40B4-BE49-F238E27FC236}">
              <a16:creationId xmlns:a16="http://schemas.microsoft.com/office/drawing/2014/main" id="{BC6E5897-3CB8-4353-AC79-A0346AD52761}"/>
            </a:ext>
          </a:extLst>
        </xdr:cNvPr>
        <xdr:cNvSpPr txBox="1"/>
      </xdr:nvSpPr>
      <xdr:spPr>
        <a:xfrm>
          <a:off x="8515428" y="1351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398</xdr:rowOff>
    </xdr:from>
    <xdr:to>
      <xdr:col>41</xdr:col>
      <xdr:colOff>101600</xdr:colOff>
      <xdr:row>78</xdr:row>
      <xdr:rowOff>101998</xdr:rowOff>
    </xdr:to>
    <xdr:sp macro="" textlink="">
      <xdr:nvSpPr>
        <xdr:cNvPr id="437" name="楕円 436">
          <a:extLst>
            <a:ext uri="{FF2B5EF4-FFF2-40B4-BE49-F238E27FC236}">
              <a16:creationId xmlns:a16="http://schemas.microsoft.com/office/drawing/2014/main" id="{9E166B9A-E6A8-4A1B-851F-A752793445A1}"/>
            </a:ext>
          </a:extLst>
        </xdr:cNvPr>
        <xdr:cNvSpPr/>
      </xdr:nvSpPr>
      <xdr:spPr>
        <a:xfrm>
          <a:off x="7810500" y="133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93125</xdr:rowOff>
    </xdr:from>
    <xdr:ext cx="469744" cy="259045"/>
    <xdr:sp macro="" textlink="">
      <xdr:nvSpPr>
        <xdr:cNvPr id="438" name="テキスト ボックス 437">
          <a:extLst>
            <a:ext uri="{FF2B5EF4-FFF2-40B4-BE49-F238E27FC236}">
              <a16:creationId xmlns:a16="http://schemas.microsoft.com/office/drawing/2014/main" id="{C90C7589-99FA-4B01-9E4C-F00A71F79C70}"/>
            </a:ext>
          </a:extLst>
        </xdr:cNvPr>
        <xdr:cNvSpPr txBox="1"/>
      </xdr:nvSpPr>
      <xdr:spPr>
        <a:xfrm>
          <a:off x="7626428" y="134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40894</xdr:rowOff>
    </xdr:from>
    <xdr:to>
      <xdr:col>36</xdr:col>
      <xdr:colOff>165100</xdr:colOff>
      <xdr:row>78</xdr:row>
      <xdr:rowOff>142494</xdr:rowOff>
    </xdr:to>
    <xdr:sp macro="" textlink="">
      <xdr:nvSpPr>
        <xdr:cNvPr id="439" name="楕円 438">
          <a:extLst>
            <a:ext uri="{FF2B5EF4-FFF2-40B4-BE49-F238E27FC236}">
              <a16:creationId xmlns:a16="http://schemas.microsoft.com/office/drawing/2014/main" id="{61405493-8D2C-46B4-8183-0C4AF12A80CF}"/>
            </a:ext>
          </a:extLst>
        </xdr:cNvPr>
        <xdr:cNvSpPr/>
      </xdr:nvSpPr>
      <xdr:spPr>
        <a:xfrm>
          <a:off x="6921500" y="134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133621</xdr:rowOff>
    </xdr:from>
    <xdr:ext cx="469744" cy="259045"/>
    <xdr:sp macro="" textlink="">
      <xdr:nvSpPr>
        <xdr:cNvPr id="440" name="テキスト ボックス 439">
          <a:extLst>
            <a:ext uri="{FF2B5EF4-FFF2-40B4-BE49-F238E27FC236}">
              <a16:creationId xmlns:a16="http://schemas.microsoft.com/office/drawing/2014/main" id="{CBA872EC-1BC6-440D-BC65-F7D07455F1BC}"/>
            </a:ext>
          </a:extLst>
        </xdr:cNvPr>
        <xdr:cNvSpPr txBox="1"/>
      </xdr:nvSpPr>
      <xdr:spPr>
        <a:xfrm>
          <a:off x="6737428" y="135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B7A868E5-E0E7-4766-832B-385FC7F5EA2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FB7B20EC-2D31-4C4B-B43B-91DC3A8AD92E}"/>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376E160A-BFF3-4E4C-8767-8D54D6B2D04F}"/>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3DD6F80D-30A5-453C-881D-729AF908F916}"/>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F60A8496-E8EF-489E-8B74-6F5928AC4F2B}"/>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76035273-8421-475A-AF1D-7667E380A1E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A273B31B-4C5E-4B1F-AAA2-CEB083D62E3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57DB5AD2-BDB7-4242-86A2-8F84A021D1F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C2E8E716-A4AD-4B89-8CB3-31F13F2E99D6}"/>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53643927-DB41-4529-B045-FD7A8B214482}"/>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52A7F3E1-2585-4BB1-BB1E-0F5B06BAECDB}"/>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6E9A3480-0098-4007-8A1B-A8C4A0186A8E}"/>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59616F37-C28C-4CE1-888A-BFD849A46719}"/>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32425569-868B-4D5E-9EAD-F1D7D1C88DD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49B0C528-849D-4273-80F8-551E295E64DA}"/>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71609B29-A56F-4E0B-B08E-AD54E4129B0D}"/>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3A02008F-B7F8-4ADC-8E08-AC8DAD890056}"/>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65DBBD6D-3361-4BED-BBEE-55CF8383064F}"/>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4AE9D93E-62C6-488E-B994-4234CF95E296}"/>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5A3ADA9A-17A4-4346-8BF8-098A231F1797}"/>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3AD0BA0B-94A0-41D9-9BB7-2556A4275BA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86A1AF11-3B6C-48E2-A792-D181A85380F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456C1BD4-9ADB-426B-AF27-1DF8C474E6A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C004B6A0-5E00-4BD9-80CB-B9DD445BB0C7}"/>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57121D25-67F4-4807-8F76-C01564707362}"/>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198FDD89-DCBA-445C-85EC-C097C8A735ED}"/>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C7746783-509E-45C1-8D38-00C695C884D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F3BB6939-D7CB-4FCC-9E04-97F70B3C1374}"/>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99371</xdr:rowOff>
    </xdr:from>
    <xdr:to>
      <xdr:col>55</xdr:col>
      <xdr:colOff>0</xdr:colOff>
      <xdr:row>95</xdr:row>
      <xdr:rowOff>123089</xdr:rowOff>
    </xdr:to>
    <xdr:cxnSp macro="">
      <xdr:nvCxnSpPr>
        <xdr:cNvPr id="469" name="直線コネクタ 468">
          <a:extLst>
            <a:ext uri="{FF2B5EF4-FFF2-40B4-BE49-F238E27FC236}">
              <a16:creationId xmlns:a16="http://schemas.microsoft.com/office/drawing/2014/main" id="{24CC6E12-64C2-4A39-BB3F-142C114B8105}"/>
            </a:ext>
          </a:extLst>
        </xdr:cNvPr>
        <xdr:cNvCxnSpPr/>
      </xdr:nvCxnSpPr>
      <xdr:spPr>
        <a:xfrm>
          <a:off x="9639300" y="16387121"/>
          <a:ext cx="8382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0" name="普通建設事業費 （ うち更新整備　）平均値テキスト">
          <a:extLst>
            <a:ext uri="{FF2B5EF4-FFF2-40B4-BE49-F238E27FC236}">
              <a16:creationId xmlns:a16="http://schemas.microsoft.com/office/drawing/2014/main" id="{BCD6528A-9BEA-4201-9335-AB6E8BFB00C3}"/>
            </a:ext>
          </a:extLst>
        </xdr:cNvPr>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E2B5E374-B808-45CC-BD0F-8203CB7F07A1}"/>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64243</xdr:rowOff>
    </xdr:from>
    <xdr:to>
      <xdr:col>50</xdr:col>
      <xdr:colOff>114300</xdr:colOff>
      <xdr:row>95</xdr:row>
      <xdr:rowOff>99371</xdr:rowOff>
    </xdr:to>
    <xdr:cxnSp macro="">
      <xdr:nvCxnSpPr>
        <xdr:cNvPr id="472" name="直線コネクタ 471">
          <a:extLst>
            <a:ext uri="{FF2B5EF4-FFF2-40B4-BE49-F238E27FC236}">
              <a16:creationId xmlns:a16="http://schemas.microsoft.com/office/drawing/2014/main" id="{01AC6EEA-D9C9-4F89-9430-23F767D4EDD5}"/>
            </a:ext>
          </a:extLst>
        </xdr:cNvPr>
        <xdr:cNvCxnSpPr/>
      </xdr:nvCxnSpPr>
      <xdr:spPr>
        <a:xfrm>
          <a:off x="8750300" y="16180543"/>
          <a:ext cx="889000" cy="20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C57C9DBD-E69B-4049-BA4D-300992F3BD2F}"/>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4" name="テキスト ボックス 473">
          <a:extLst>
            <a:ext uri="{FF2B5EF4-FFF2-40B4-BE49-F238E27FC236}">
              <a16:creationId xmlns:a16="http://schemas.microsoft.com/office/drawing/2014/main" id="{6743D8E6-1D4D-410F-A4CA-1521217EEFBC}"/>
            </a:ext>
          </a:extLst>
        </xdr:cNvPr>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64243</xdr:rowOff>
    </xdr:from>
    <xdr:to>
      <xdr:col>45</xdr:col>
      <xdr:colOff>177800</xdr:colOff>
      <xdr:row>96</xdr:row>
      <xdr:rowOff>6559</xdr:rowOff>
    </xdr:to>
    <xdr:cxnSp macro="">
      <xdr:nvCxnSpPr>
        <xdr:cNvPr id="475" name="直線コネクタ 474">
          <a:extLst>
            <a:ext uri="{FF2B5EF4-FFF2-40B4-BE49-F238E27FC236}">
              <a16:creationId xmlns:a16="http://schemas.microsoft.com/office/drawing/2014/main" id="{F5EE71B8-3AFB-4FB8-879D-127BCE62D72B}"/>
            </a:ext>
          </a:extLst>
        </xdr:cNvPr>
        <xdr:cNvCxnSpPr/>
      </xdr:nvCxnSpPr>
      <xdr:spPr>
        <a:xfrm flipV="1">
          <a:off x="7861300" y="16180543"/>
          <a:ext cx="889000" cy="28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6C1ABC8F-D687-4106-B864-AD9FB7EDB252}"/>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7" name="テキスト ボックス 476">
          <a:extLst>
            <a:ext uri="{FF2B5EF4-FFF2-40B4-BE49-F238E27FC236}">
              <a16:creationId xmlns:a16="http://schemas.microsoft.com/office/drawing/2014/main" id="{26CD09DC-0858-42E7-BEA8-EE1B3B28F873}"/>
            </a:ext>
          </a:extLst>
        </xdr:cNvPr>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6559</xdr:rowOff>
    </xdr:from>
    <xdr:to>
      <xdr:col>41</xdr:col>
      <xdr:colOff>50800</xdr:colOff>
      <xdr:row>96</xdr:row>
      <xdr:rowOff>132347</xdr:rowOff>
    </xdr:to>
    <xdr:cxnSp macro="">
      <xdr:nvCxnSpPr>
        <xdr:cNvPr id="478" name="直線コネクタ 477">
          <a:extLst>
            <a:ext uri="{FF2B5EF4-FFF2-40B4-BE49-F238E27FC236}">
              <a16:creationId xmlns:a16="http://schemas.microsoft.com/office/drawing/2014/main" id="{6F22D551-DE81-4A3D-9E63-53691F99F323}"/>
            </a:ext>
          </a:extLst>
        </xdr:cNvPr>
        <xdr:cNvCxnSpPr/>
      </xdr:nvCxnSpPr>
      <xdr:spPr>
        <a:xfrm flipV="1">
          <a:off x="6972300" y="16465759"/>
          <a:ext cx="889000" cy="1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43DD8F5-9346-499A-B480-95D4BCD39EB9}"/>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80" name="テキスト ボックス 479">
          <a:extLst>
            <a:ext uri="{FF2B5EF4-FFF2-40B4-BE49-F238E27FC236}">
              <a16:creationId xmlns:a16="http://schemas.microsoft.com/office/drawing/2014/main" id="{44CBA926-A466-46C3-AED0-31B481714DC3}"/>
            </a:ext>
          </a:extLst>
        </xdr:cNvPr>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a:extLst>
            <a:ext uri="{FF2B5EF4-FFF2-40B4-BE49-F238E27FC236}">
              <a16:creationId xmlns:a16="http://schemas.microsoft.com/office/drawing/2014/main" id="{BF35E122-DCA0-4B22-A527-59FDAA1D3286}"/>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2" name="テキスト ボックス 481">
          <a:extLst>
            <a:ext uri="{FF2B5EF4-FFF2-40B4-BE49-F238E27FC236}">
              <a16:creationId xmlns:a16="http://schemas.microsoft.com/office/drawing/2014/main" id="{B97D396C-5FE9-4B33-BE27-CF2602FA2ECA}"/>
            </a:ext>
          </a:extLst>
        </xdr:cNvPr>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57109827-4181-4A00-BE34-B333DF6912F9}"/>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4890A0D4-FBE8-47E2-99C0-0CEF97755B0B}"/>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CD4F1008-0B0C-4065-9ED8-724054804D9D}"/>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94E154CD-4304-4762-B366-518EF04B7B01}"/>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81360775-1031-479B-A541-DEB680E96D0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72289</xdr:rowOff>
    </xdr:from>
    <xdr:to>
      <xdr:col>55</xdr:col>
      <xdr:colOff>50800</xdr:colOff>
      <xdr:row>96</xdr:row>
      <xdr:rowOff>2439</xdr:rowOff>
    </xdr:to>
    <xdr:sp macro="" textlink="">
      <xdr:nvSpPr>
        <xdr:cNvPr id="488" name="楕円 487">
          <a:extLst>
            <a:ext uri="{FF2B5EF4-FFF2-40B4-BE49-F238E27FC236}">
              <a16:creationId xmlns:a16="http://schemas.microsoft.com/office/drawing/2014/main" id="{8F52ADC0-D9A7-4BFB-8EC1-D3355DCDAE3F}"/>
            </a:ext>
          </a:extLst>
        </xdr:cNvPr>
        <xdr:cNvSpPr/>
      </xdr:nvSpPr>
      <xdr:spPr>
        <a:xfrm>
          <a:off x="10426700" y="1636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95166</xdr:rowOff>
    </xdr:from>
    <xdr:ext cx="534377" cy="259045"/>
    <xdr:sp macro="" textlink="">
      <xdr:nvSpPr>
        <xdr:cNvPr id="489" name="普通建設事業費 （ うち更新整備　）該当値テキスト">
          <a:extLst>
            <a:ext uri="{FF2B5EF4-FFF2-40B4-BE49-F238E27FC236}">
              <a16:creationId xmlns:a16="http://schemas.microsoft.com/office/drawing/2014/main" id="{AFF0E73D-33CA-49E8-A426-B5AC6466453D}"/>
            </a:ext>
          </a:extLst>
        </xdr:cNvPr>
        <xdr:cNvSpPr txBox="1"/>
      </xdr:nvSpPr>
      <xdr:spPr>
        <a:xfrm>
          <a:off x="10528300" y="1621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48571</xdr:rowOff>
    </xdr:from>
    <xdr:to>
      <xdr:col>50</xdr:col>
      <xdr:colOff>165100</xdr:colOff>
      <xdr:row>95</xdr:row>
      <xdr:rowOff>150171</xdr:rowOff>
    </xdr:to>
    <xdr:sp macro="" textlink="">
      <xdr:nvSpPr>
        <xdr:cNvPr id="490" name="楕円 489">
          <a:extLst>
            <a:ext uri="{FF2B5EF4-FFF2-40B4-BE49-F238E27FC236}">
              <a16:creationId xmlns:a16="http://schemas.microsoft.com/office/drawing/2014/main" id="{AE3CDF40-D20A-41B8-B95E-558749E72FE4}"/>
            </a:ext>
          </a:extLst>
        </xdr:cNvPr>
        <xdr:cNvSpPr/>
      </xdr:nvSpPr>
      <xdr:spPr>
        <a:xfrm>
          <a:off x="9588500" y="163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166698</xdr:rowOff>
    </xdr:from>
    <xdr:ext cx="534377" cy="259045"/>
    <xdr:sp macro="" textlink="">
      <xdr:nvSpPr>
        <xdr:cNvPr id="491" name="テキスト ボックス 490">
          <a:extLst>
            <a:ext uri="{FF2B5EF4-FFF2-40B4-BE49-F238E27FC236}">
              <a16:creationId xmlns:a16="http://schemas.microsoft.com/office/drawing/2014/main" id="{89D44E2F-7CDA-4F27-8F74-A29346F51964}"/>
            </a:ext>
          </a:extLst>
        </xdr:cNvPr>
        <xdr:cNvSpPr txBox="1"/>
      </xdr:nvSpPr>
      <xdr:spPr>
        <a:xfrm>
          <a:off x="9372111" y="1611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13443</xdr:rowOff>
    </xdr:from>
    <xdr:to>
      <xdr:col>46</xdr:col>
      <xdr:colOff>38100</xdr:colOff>
      <xdr:row>94</xdr:row>
      <xdr:rowOff>115043</xdr:rowOff>
    </xdr:to>
    <xdr:sp macro="" textlink="">
      <xdr:nvSpPr>
        <xdr:cNvPr id="492" name="楕円 491">
          <a:extLst>
            <a:ext uri="{FF2B5EF4-FFF2-40B4-BE49-F238E27FC236}">
              <a16:creationId xmlns:a16="http://schemas.microsoft.com/office/drawing/2014/main" id="{EDBF5498-7F65-4D22-A718-C8F41B1DDDAE}"/>
            </a:ext>
          </a:extLst>
        </xdr:cNvPr>
        <xdr:cNvSpPr/>
      </xdr:nvSpPr>
      <xdr:spPr>
        <a:xfrm>
          <a:off x="8699500" y="161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131570</xdr:rowOff>
    </xdr:from>
    <xdr:ext cx="534377" cy="259045"/>
    <xdr:sp macro="" textlink="">
      <xdr:nvSpPr>
        <xdr:cNvPr id="493" name="テキスト ボックス 492">
          <a:extLst>
            <a:ext uri="{FF2B5EF4-FFF2-40B4-BE49-F238E27FC236}">
              <a16:creationId xmlns:a16="http://schemas.microsoft.com/office/drawing/2014/main" id="{D9B42F6E-C7EE-4A1D-9D01-CCA7D403854B}"/>
            </a:ext>
          </a:extLst>
        </xdr:cNvPr>
        <xdr:cNvSpPr txBox="1"/>
      </xdr:nvSpPr>
      <xdr:spPr>
        <a:xfrm>
          <a:off x="8483111" y="1590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127209</xdr:rowOff>
    </xdr:from>
    <xdr:to>
      <xdr:col>41</xdr:col>
      <xdr:colOff>101600</xdr:colOff>
      <xdr:row>96</xdr:row>
      <xdr:rowOff>57359</xdr:rowOff>
    </xdr:to>
    <xdr:sp macro="" textlink="">
      <xdr:nvSpPr>
        <xdr:cNvPr id="494" name="楕円 493">
          <a:extLst>
            <a:ext uri="{FF2B5EF4-FFF2-40B4-BE49-F238E27FC236}">
              <a16:creationId xmlns:a16="http://schemas.microsoft.com/office/drawing/2014/main" id="{ABD79E26-C0AC-482D-8D64-740484CDBF51}"/>
            </a:ext>
          </a:extLst>
        </xdr:cNvPr>
        <xdr:cNvSpPr/>
      </xdr:nvSpPr>
      <xdr:spPr>
        <a:xfrm>
          <a:off x="7810500" y="1641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73886</xdr:rowOff>
    </xdr:from>
    <xdr:ext cx="534377" cy="259045"/>
    <xdr:sp macro="" textlink="">
      <xdr:nvSpPr>
        <xdr:cNvPr id="495" name="テキスト ボックス 494">
          <a:extLst>
            <a:ext uri="{FF2B5EF4-FFF2-40B4-BE49-F238E27FC236}">
              <a16:creationId xmlns:a16="http://schemas.microsoft.com/office/drawing/2014/main" id="{D7BE0895-9568-48FA-A284-3FF82120599B}"/>
            </a:ext>
          </a:extLst>
        </xdr:cNvPr>
        <xdr:cNvSpPr txBox="1"/>
      </xdr:nvSpPr>
      <xdr:spPr>
        <a:xfrm>
          <a:off x="7594111" y="161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81547</xdr:rowOff>
    </xdr:from>
    <xdr:to>
      <xdr:col>36</xdr:col>
      <xdr:colOff>165100</xdr:colOff>
      <xdr:row>97</xdr:row>
      <xdr:rowOff>11697</xdr:rowOff>
    </xdr:to>
    <xdr:sp macro="" textlink="">
      <xdr:nvSpPr>
        <xdr:cNvPr id="496" name="楕円 495">
          <a:extLst>
            <a:ext uri="{FF2B5EF4-FFF2-40B4-BE49-F238E27FC236}">
              <a16:creationId xmlns:a16="http://schemas.microsoft.com/office/drawing/2014/main" id="{9A5CF5C3-3390-416E-896A-E388CFCB3B60}"/>
            </a:ext>
          </a:extLst>
        </xdr:cNvPr>
        <xdr:cNvSpPr/>
      </xdr:nvSpPr>
      <xdr:spPr>
        <a:xfrm>
          <a:off x="69215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2824</xdr:rowOff>
    </xdr:from>
    <xdr:ext cx="534377" cy="259045"/>
    <xdr:sp macro="" textlink="">
      <xdr:nvSpPr>
        <xdr:cNvPr id="497" name="テキスト ボックス 496">
          <a:extLst>
            <a:ext uri="{FF2B5EF4-FFF2-40B4-BE49-F238E27FC236}">
              <a16:creationId xmlns:a16="http://schemas.microsoft.com/office/drawing/2014/main" id="{903C921B-984B-46C5-9D35-7F9F4531D6E0}"/>
            </a:ext>
          </a:extLst>
        </xdr:cNvPr>
        <xdr:cNvSpPr txBox="1"/>
      </xdr:nvSpPr>
      <xdr:spPr>
        <a:xfrm>
          <a:off x="6705111" y="166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312545A6-C244-46C5-8280-733FAAFC5F3C}"/>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12C6B1D2-5993-416F-BF40-0594C4B5E1D1}"/>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E18300A7-BAAF-4FEC-B143-B5ADE4E6DCB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522355DF-74BB-40A6-8665-CAF707391C4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99753058-F046-4507-8D8A-B4D80F3D1FD4}"/>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C387E4B1-FBC8-40D4-893F-CD6041BFA8FB}"/>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AC658D6F-CDE4-4424-9FEE-ABF61277F3A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36A0D6DA-72E0-473B-AE3E-A46E377A42A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BD5FA25C-6866-4F4F-8A10-B8AB494DE125}"/>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3BD54621-7E22-4A56-A432-351F094ACBA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27B449B-D9AE-4326-AC75-86422E5776B7}"/>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188CBA28-D986-4E97-9123-76FBDB1A8FDB}"/>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9668131E-EB3B-47D9-A714-E509215E46DC}"/>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FBC78D06-8569-4A0E-BD38-E6BDF619CAE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925326CF-0461-45D1-B8BA-218F6D0EE004}"/>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5A59B752-C78B-49A4-91EC-A7E6568EF3A1}"/>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6142658-803E-41DD-A305-CA4D9CDE018D}"/>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667EB91C-53E8-41F1-964D-F178D58BAFE3}"/>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F1DDE88-895D-4423-97A4-BAB08BFFCEE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1A8B31DF-931E-49FD-BB3C-95166A9ACCC2}"/>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3A265F4C-6AB6-43AE-B33E-BFD443CABEA2}"/>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9F5360B1-27C3-498E-80A5-028076C989DD}"/>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F2F92F3C-BCE0-4F46-9BEF-75ED10277C48}"/>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EF89EB5E-8621-4E6D-B4A3-72B226BBD34D}"/>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9E6A0599-E714-4DAD-86A7-21DA96D0031C}"/>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B9F61E91-D8DC-4FEE-88AB-DB257A8DDD6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135403</xdr:rowOff>
    </xdr:from>
    <xdr:to>
      <xdr:col>85</xdr:col>
      <xdr:colOff>127000</xdr:colOff>
      <xdr:row>38</xdr:row>
      <xdr:rowOff>135540</xdr:rowOff>
    </xdr:to>
    <xdr:cxnSp macro="">
      <xdr:nvCxnSpPr>
        <xdr:cNvPr id="524" name="直線コネクタ 523">
          <a:extLst>
            <a:ext uri="{FF2B5EF4-FFF2-40B4-BE49-F238E27FC236}">
              <a16:creationId xmlns:a16="http://schemas.microsoft.com/office/drawing/2014/main" id="{063C79AB-496D-4921-8165-73F337500C02}"/>
            </a:ext>
          </a:extLst>
        </xdr:cNvPr>
        <xdr:cNvCxnSpPr/>
      </xdr:nvCxnSpPr>
      <xdr:spPr>
        <a:xfrm flipV="1">
          <a:off x="15481300" y="6650503"/>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2BAEDC01-6F2A-459F-9F83-BD9DD32EAA7D}"/>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9A7C6647-D529-4DB6-9C2E-0CEBCEFECE9B}"/>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135540</xdr:rowOff>
    </xdr:from>
    <xdr:to>
      <xdr:col>81</xdr:col>
      <xdr:colOff>50800</xdr:colOff>
      <xdr:row>38</xdr:row>
      <xdr:rowOff>138237</xdr:rowOff>
    </xdr:to>
    <xdr:cxnSp macro="">
      <xdr:nvCxnSpPr>
        <xdr:cNvPr id="527" name="直線コネクタ 526">
          <a:extLst>
            <a:ext uri="{FF2B5EF4-FFF2-40B4-BE49-F238E27FC236}">
              <a16:creationId xmlns:a16="http://schemas.microsoft.com/office/drawing/2014/main" id="{98CEFCF0-EDE5-4097-9C14-49922CB1E1A3}"/>
            </a:ext>
          </a:extLst>
        </xdr:cNvPr>
        <xdr:cNvCxnSpPr/>
      </xdr:nvCxnSpPr>
      <xdr:spPr>
        <a:xfrm flipV="1">
          <a:off x="14592300" y="6650640"/>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2AF9742C-B5C6-4DD0-9E84-F104FBFA6442}"/>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D59C77AA-64F2-4993-8833-B9F4294AC0CD}"/>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107376</xdr:rowOff>
    </xdr:from>
    <xdr:to>
      <xdr:col>76</xdr:col>
      <xdr:colOff>114300</xdr:colOff>
      <xdr:row>38</xdr:row>
      <xdr:rowOff>138237</xdr:rowOff>
    </xdr:to>
    <xdr:cxnSp macro="">
      <xdr:nvCxnSpPr>
        <xdr:cNvPr id="530" name="直線コネクタ 529">
          <a:extLst>
            <a:ext uri="{FF2B5EF4-FFF2-40B4-BE49-F238E27FC236}">
              <a16:creationId xmlns:a16="http://schemas.microsoft.com/office/drawing/2014/main" id="{16F3490A-FF00-4F5E-B316-E1C982041733}"/>
            </a:ext>
          </a:extLst>
        </xdr:cNvPr>
        <xdr:cNvCxnSpPr/>
      </xdr:nvCxnSpPr>
      <xdr:spPr>
        <a:xfrm>
          <a:off x="13703300" y="6622476"/>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4174D8C0-973A-43EA-A218-694700DC52BB}"/>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F5BFF6FC-29DB-4E97-AA1C-AF652EB86BDE}"/>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107376</xdr:rowOff>
    </xdr:from>
    <xdr:to>
      <xdr:col>71</xdr:col>
      <xdr:colOff>177800</xdr:colOff>
      <xdr:row>38</xdr:row>
      <xdr:rowOff>131607</xdr:rowOff>
    </xdr:to>
    <xdr:cxnSp macro="">
      <xdr:nvCxnSpPr>
        <xdr:cNvPr id="533" name="直線コネクタ 532">
          <a:extLst>
            <a:ext uri="{FF2B5EF4-FFF2-40B4-BE49-F238E27FC236}">
              <a16:creationId xmlns:a16="http://schemas.microsoft.com/office/drawing/2014/main" id="{BF65D6F3-3D6E-40C6-A48A-07A15F073325}"/>
            </a:ext>
          </a:extLst>
        </xdr:cNvPr>
        <xdr:cNvCxnSpPr/>
      </xdr:nvCxnSpPr>
      <xdr:spPr>
        <a:xfrm flipV="1">
          <a:off x="12814300" y="6622476"/>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62424905-342B-4A70-9195-2B25113466E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a:extLst>
            <a:ext uri="{FF2B5EF4-FFF2-40B4-BE49-F238E27FC236}">
              <a16:creationId xmlns:a16="http://schemas.microsoft.com/office/drawing/2014/main" id="{3DC4A2A2-CE44-4A94-AD1D-F718ABCEDB9E}"/>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a:extLst>
            <a:ext uri="{FF2B5EF4-FFF2-40B4-BE49-F238E27FC236}">
              <a16:creationId xmlns:a16="http://schemas.microsoft.com/office/drawing/2014/main" id="{926D05FF-E81E-4874-9EAB-07AF0A2BD502}"/>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a:extLst>
            <a:ext uri="{FF2B5EF4-FFF2-40B4-BE49-F238E27FC236}">
              <a16:creationId xmlns:a16="http://schemas.microsoft.com/office/drawing/2014/main" id="{8F590A16-14AB-4EFF-A219-EAA729498A75}"/>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66BAD1FA-0182-42C3-9187-3C0290A250E3}"/>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486C6E6D-BB09-40CE-95CB-E7654B4F2BA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AF0E5ECF-7B08-4CBF-8865-99B3851E1BDE}"/>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2954DCD4-F01D-4126-B892-BF4B822D8413}"/>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B69F1A43-91D8-4EB1-B0B3-523CE08064F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84603</xdr:rowOff>
    </xdr:from>
    <xdr:to>
      <xdr:col>85</xdr:col>
      <xdr:colOff>177800</xdr:colOff>
      <xdr:row>39</xdr:row>
      <xdr:rowOff>14753</xdr:rowOff>
    </xdr:to>
    <xdr:sp macro="" textlink="">
      <xdr:nvSpPr>
        <xdr:cNvPr id="543" name="楕円 542">
          <a:extLst>
            <a:ext uri="{FF2B5EF4-FFF2-40B4-BE49-F238E27FC236}">
              <a16:creationId xmlns:a16="http://schemas.microsoft.com/office/drawing/2014/main" id="{E6D9CD3C-C183-47E9-973C-47675BC68344}"/>
            </a:ext>
          </a:extLst>
        </xdr:cNvPr>
        <xdr:cNvSpPr/>
      </xdr:nvSpPr>
      <xdr:spPr>
        <a:xfrm>
          <a:off x="16268700" y="659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5789</xdr:rowOff>
    </xdr:from>
    <xdr:ext cx="313932" cy="259045"/>
    <xdr:sp macro="" textlink="">
      <xdr:nvSpPr>
        <xdr:cNvPr id="544" name="災害復旧事業費該当値テキスト">
          <a:extLst>
            <a:ext uri="{FF2B5EF4-FFF2-40B4-BE49-F238E27FC236}">
              <a16:creationId xmlns:a16="http://schemas.microsoft.com/office/drawing/2014/main" id="{07BA313C-8F24-4E99-B560-D44E03ED981B}"/>
            </a:ext>
          </a:extLst>
        </xdr:cNvPr>
        <xdr:cNvSpPr txBox="1"/>
      </xdr:nvSpPr>
      <xdr:spPr>
        <a:xfrm>
          <a:off x="16370300" y="65208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84740</xdr:rowOff>
    </xdr:from>
    <xdr:to>
      <xdr:col>81</xdr:col>
      <xdr:colOff>101600</xdr:colOff>
      <xdr:row>39</xdr:row>
      <xdr:rowOff>14890</xdr:rowOff>
    </xdr:to>
    <xdr:sp macro="" textlink="">
      <xdr:nvSpPr>
        <xdr:cNvPr id="545" name="楕円 544">
          <a:extLst>
            <a:ext uri="{FF2B5EF4-FFF2-40B4-BE49-F238E27FC236}">
              <a16:creationId xmlns:a16="http://schemas.microsoft.com/office/drawing/2014/main" id="{34707FCF-00AD-4E0C-BBB1-9DD726ADABF4}"/>
            </a:ext>
          </a:extLst>
        </xdr:cNvPr>
        <xdr:cNvSpPr/>
      </xdr:nvSpPr>
      <xdr:spPr>
        <a:xfrm>
          <a:off x="15430500" y="65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6017</xdr:rowOff>
    </xdr:from>
    <xdr:ext cx="313932" cy="259045"/>
    <xdr:sp macro="" textlink="">
      <xdr:nvSpPr>
        <xdr:cNvPr id="546" name="テキスト ボックス 545">
          <a:extLst>
            <a:ext uri="{FF2B5EF4-FFF2-40B4-BE49-F238E27FC236}">
              <a16:creationId xmlns:a16="http://schemas.microsoft.com/office/drawing/2014/main" id="{6E838239-7B94-4C1A-8829-C8311330E9FB}"/>
            </a:ext>
          </a:extLst>
        </xdr:cNvPr>
        <xdr:cNvSpPr txBox="1"/>
      </xdr:nvSpPr>
      <xdr:spPr>
        <a:xfrm>
          <a:off x="15324333" y="6692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87437</xdr:rowOff>
    </xdr:from>
    <xdr:to>
      <xdr:col>76</xdr:col>
      <xdr:colOff>165100</xdr:colOff>
      <xdr:row>39</xdr:row>
      <xdr:rowOff>17587</xdr:rowOff>
    </xdr:to>
    <xdr:sp macro="" textlink="">
      <xdr:nvSpPr>
        <xdr:cNvPr id="547" name="楕円 546">
          <a:extLst>
            <a:ext uri="{FF2B5EF4-FFF2-40B4-BE49-F238E27FC236}">
              <a16:creationId xmlns:a16="http://schemas.microsoft.com/office/drawing/2014/main" id="{4111E9A1-C3BE-4508-B070-FC2B8ECDE8F0}"/>
            </a:ext>
          </a:extLst>
        </xdr:cNvPr>
        <xdr:cNvSpPr/>
      </xdr:nvSpPr>
      <xdr:spPr>
        <a:xfrm>
          <a:off x="14541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8714</xdr:rowOff>
    </xdr:from>
    <xdr:ext cx="313932" cy="259045"/>
    <xdr:sp macro="" textlink="">
      <xdr:nvSpPr>
        <xdr:cNvPr id="548" name="テキスト ボックス 547">
          <a:extLst>
            <a:ext uri="{FF2B5EF4-FFF2-40B4-BE49-F238E27FC236}">
              <a16:creationId xmlns:a16="http://schemas.microsoft.com/office/drawing/2014/main" id="{ED59D006-E16A-432C-B38D-0E1A4E8B67AC}"/>
            </a:ext>
          </a:extLst>
        </xdr:cNvPr>
        <xdr:cNvSpPr txBox="1"/>
      </xdr:nvSpPr>
      <xdr:spPr>
        <a:xfrm>
          <a:off x="14435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56576</xdr:rowOff>
    </xdr:from>
    <xdr:to>
      <xdr:col>72</xdr:col>
      <xdr:colOff>38100</xdr:colOff>
      <xdr:row>38</xdr:row>
      <xdr:rowOff>158176</xdr:rowOff>
    </xdr:to>
    <xdr:sp macro="" textlink="">
      <xdr:nvSpPr>
        <xdr:cNvPr id="549" name="楕円 548">
          <a:extLst>
            <a:ext uri="{FF2B5EF4-FFF2-40B4-BE49-F238E27FC236}">
              <a16:creationId xmlns:a16="http://schemas.microsoft.com/office/drawing/2014/main" id="{5DC1F40B-11C7-4808-A2E4-622F37CD8BA6}"/>
            </a:ext>
          </a:extLst>
        </xdr:cNvPr>
        <xdr:cNvSpPr/>
      </xdr:nvSpPr>
      <xdr:spPr>
        <a:xfrm>
          <a:off x="13652500" y="657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149303</xdr:rowOff>
    </xdr:from>
    <xdr:ext cx="378565" cy="259045"/>
    <xdr:sp macro="" textlink="">
      <xdr:nvSpPr>
        <xdr:cNvPr id="550" name="テキスト ボックス 549">
          <a:extLst>
            <a:ext uri="{FF2B5EF4-FFF2-40B4-BE49-F238E27FC236}">
              <a16:creationId xmlns:a16="http://schemas.microsoft.com/office/drawing/2014/main" id="{74AB685D-93CA-451F-8334-10242CE4BB1D}"/>
            </a:ext>
          </a:extLst>
        </xdr:cNvPr>
        <xdr:cNvSpPr txBox="1"/>
      </xdr:nvSpPr>
      <xdr:spPr>
        <a:xfrm>
          <a:off x="13514017" y="6664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80807</xdr:rowOff>
    </xdr:from>
    <xdr:to>
      <xdr:col>67</xdr:col>
      <xdr:colOff>101600</xdr:colOff>
      <xdr:row>39</xdr:row>
      <xdr:rowOff>10957</xdr:rowOff>
    </xdr:to>
    <xdr:sp macro="" textlink="">
      <xdr:nvSpPr>
        <xdr:cNvPr id="551" name="楕円 550">
          <a:extLst>
            <a:ext uri="{FF2B5EF4-FFF2-40B4-BE49-F238E27FC236}">
              <a16:creationId xmlns:a16="http://schemas.microsoft.com/office/drawing/2014/main" id="{330E005B-761E-42FC-B9E5-35C1DA5E5117}"/>
            </a:ext>
          </a:extLst>
        </xdr:cNvPr>
        <xdr:cNvSpPr/>
      </xdr:nvSpPr>
      <xdr:spPr>
        <a:xfrm>
          <a:off x="12763500" y="65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2084</xdr:rowOff>
    </xdr:from>
    <xdr:ext cx="378565" cy="259045"/>
    <xdr:sp macro="" textlink="">
      <xdr:nvSpPr>
        <xdr:cNvPr id="552" name="テキスト ボックス 551">
          <a:extLst>
            <a:ext uri="{FF2B5EF4-FFF2-40B4-BE49-F238E27FC236}">
              <a16:creationId xmlns:a16="http://schemas.microsoft.com/office/drawing/2014/main" id="{CC7E3FD1-B7AE-407D-96A3-D882EBC8FB1A}"/>
            </a:ext>
          </a:extLst>
        </xdr:cNvPr>
        <xdr:cNvSpPr txBox="1"/>
      </xdr:nvSpPr>
      <xdr:spPr>
        <a:xfrm>
          <a:off x="12625017" y="6688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E922BE5D-D9BE-497D-A3FD-DC1E469EEE2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98DA6FE8-001A-4BDD-8810-535CFB4EC99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216D54D0-9087-4D34-8DEB-F7E8BCC8C6C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7F461F7A-28FF-4AA3-8922-B859FAA730BA}"/>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151B8D74-2CFB-4FBA-A676-598C9300CE7C}"/>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306EDB65-A984-4764-AB31-2F07B858A756}"/>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ED2FBF44-84CF-4CD1-B03F-A8D98C8A379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5C124A93-FDAE-494B-9AC6-24A28C016A0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5B9CE6BD-92F2-4B8F-A766-B7AC7E45460B}"/>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F0FD42A1-70F2-4AEB-B1D2-5BA5A22CBAFF}"/>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A41133E6-CE26-421A-97C9-C4D8E1B01B77}"/>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94A0DC5A-CDCA-45A1-8C71-5D131C9F4311}"/>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95E41D36-7D9F-4642-9D26-02D1F3F7444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7ED609AD-D1CD-4DE8-AD68-E974940F9FD7}"/>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A3DAF50F-98B0-4F08-A3D0-057432E57DE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88C90DFC-89E5-4C4D-81B5-DDB001064576}"/>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236E76BB-AF49-442B-B97E-E4FCB5DB1B9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548E8D02-97F1-4825-A899-BDE98A608FF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7572B89E-7771-41D4-B258-41B9502F1971}"/>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E47A237B-C106-484F-99A2-BBEEDE2DA512}"/>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9F050AC7-D02A-42D1-A8D6-C1A3812E2C6B}"/>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D495F9CE-47BF-4939-8BD2-BCF8648E51F7}"/>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441DB5EB-6858-4B26-B8B5-96A9531DFD32}"/>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40E7EC58-BED9-413A-93C4-4D06387E67BD}"/>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2004BD0E-D4A0-49F1-ACEE-8F0A698C626D}"/>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41C58DC5-5482-43FB-B5BB-E762B36436E1}"/>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AE8477E2-487B-4BC1-B986-BF44E23C6A2B}"/>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E78ABB57-0986-4404-88BA-9BD72F53D70E}"/>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61F40CD4-FC57-4020-99AB-6B3D3BC9521C}"/>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218B7E09-994C-4A7E-A393-B554BD011867}"/>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F601423C-8151-4D62-86D8-8621059F59E2}"/>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7FDE6B00-CF97-4598-8813-D5387E36017A}"/>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B7F77F0F-ACC4-4EBE-BB43-793D6A1D9CED}"/>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D956C1E1-D567-48B9-ACD2-38A6B7621EF4}"/>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DD6FE4BF-5E26-4F25-A274-2A4212078E0B}"/>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AAEA1EB0-6848-427D-87F6-FE117E2A34D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B6CD3BA3-8C8E-4D36-B445-D9CD064738B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7C64EFED-3CBF-4DBF-A639-730486DB271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955CF949-3615-4ED2-8262-DA564E841894}"/>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E7791CB1-D1E4-4823-924E-5388214AE994}"/>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A292DCA8-EAA2-4568-94E0-A87C4166DC06}"/>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C63F46FD-B6DE-440C-A267-4ECB559EB9CF}"/>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35E5CA95-912B-41BA-8185-211E34FF8871}"/>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852C1BE6-BF0E-42AD-A0FA-ED0C866669CC}"/>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B8ABC9FB-CFC8-4882-ACE8-4493152B7FA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798F5179-28CB-4CEA-9A6F-62AFFCA6F597}"/>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669BFB5A-1367-4E67-A27D-6D6648B8486A}"/>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E68F7380-DEA2-45D2-8C88-33953906718E}"/>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F668EFA1-660B-484D-BC12-A8C611DB868D}"/>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85FB5ED2-7044-48D1-A9C1-9C57DDB7B5E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53E6AE2D-5947-4320-BE4E-CF3F07009D76}"/>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3C38AD77-17EB-4683-98B5-A3A38CFCC3C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F32484B3-2A63-440E-A914-3AC870A0B57E}"/>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3B176FD5-8868-4831-836B-57F401B164E5}"/>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6DDD1BA1-9D3A-43CE-AC26-5883E154BE82}"/>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AF3FD933-1972-43BF-BAA8-58F10614262A}"/>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54F5B0C5-FDA9-49E0-9BBF-20A7A70A4AAB}"/>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C32A2E84-2BAE-4E03-8D34-C8B80011896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858DF54F-27C6-4E87-9B07-3362CA8ED784}"/>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A3EC845-CF49-4C37-BA4C-9C75B6211CD7}"/>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930A20E9-1CA1-4927-98D1-B8476AF5CD61}"/>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292E2E1F-50BF-4A21-9239-C25BE53A8799}"/>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68CDE359-64CD-4DC9-ACDC-6A5CF35D0D01}"/>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567C9BCE-50CA-4624-8E93-3FC4107078E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E2CC3499-3418-408C-8907-6F6D451D12CF}"/>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6F216A72-34F9-4976-AC89-57C92DD9B7AF}"/>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17E45F45-E92D-48BA-9692-6A5750A9E6E2}"/>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9FFC11FA-0F37-4934-AF0B-30F19E93D48E}"/>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2B4ADAE0-2A3B-4F54-94B5-E8BF166B560A}"/>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FA08B4D9-B9DF-49ED-BCFB-297D8BE73B96}"/>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5E2A1C40-19B2-469F-9F36-A437B817ADAF}"/>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48414C07-E22C-4F73-827D-123DBF8D35A3}"/>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3BD4F572-AE63-454D-85FF-0DE5E3077F8D}"/>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9A630074-8616-48BD-A95D-E00DE694B273}"/>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21ECFDC6-B6D4-4AF4-872B-4114DA7A200A}"/>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59722693-F96E-464B-AD4A-818F2ADA3E5B}"/>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F43A74C7-217D-4581-816E-FEA392ADD415}"/>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4D8F6EB0-3B6D-4BBE-A1EB-825591BEBC66}"/>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FAADCF76-028F-458A-B4D0-53FCB39FF8C6}"/>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A0202ACC-B091-40C9-AC1A-CCEA03F5067E}"/>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CD5A2EC3-E9EF-4461-91FF-131FD75D271F}"/>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F5681E5-E5A7-410A-92BB-ECDB7AF9F7EC}"/>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159874</xdr:rowOff>
    </xdr:from>
    <xdr:to>
      <xdr:col>85</xdr:col>
      <xdr:colOff>127000</xdr:colOff>
      <xdr:row>74</xdr:row>
      <xdr:rowOff>50660</xdr:rowOff>
    </xdr:to>
    <xdr:cxnSp macro="">
      <xdr:nvCxnSpPr>
        <xdr:cNvPr id="635" name="直線コネクタ 634">
          <a:extLst>
            <a:ext uri="{FF2B5EF4-FFF2-40B4-BE49-F238E27FC236}">
              <a16:creationId xmlns:a16="http://schemas.microsoft.com/office/drawing/2014/main" id="{354B2B26-3507-464F-97BF-8EA8DB15A5BD}"/>
            </a:ext>
          </a:extLst>
        </xdr:cNvPr>
        <xdr:cNvCxnSpPr/>
      </xdr:nvCxnSpPr>
      <xdr:spPr>
        <a:xfrm flipV="1">
          <a:off x="15481300" y="12675724"/>
          <a:ext cx="838200" cy="6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6" name="公債費平均値テキスト">
          <a:extLst>
            <a:ext uri="{FF2B5EF4-FFF2-40B4-BE49-F238E27FC236}">
              <a16:creationId xmlns:a16="http://schemas.microsoft.com/office/drawing/2014/main" id="{E83BC5F0-9879-4D71-A19A-78812C29AEAC}"/>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9D94371B-A94A-422B-AC24-6B8DC5DAE26C}"/>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50660</xdr:rowOff>
    </xdr:from>
    <xdr:to>
      <xdr:col>81</xdr:col>
      <xdr:colOff>50800</xdr:colOff>
      <xdr:row>74</xdr:row>
      <xdr:rowOff>58575</xdr:rowOff>
    </xdr:to>
    <xdr:cxnSp macro="">
      <xdr:nvCxnSpPr>
        <xdr:cNvPr id="638" name="直線コネクタ 637">
          <a:extLst>
            <a:ext uri="{FF2B5EF4-FFF2-40B4-BE49-F238E27FC236}">
              <a16:creationId xmlns:a16="http://schemas.microsoft.com/office/drawing/2014/main" id="{0425D863-D872-4541-9186-2484F0CFF180}"/>
            </a:ext>
          </a:extLst>
        </xdr:cNvPr>
        <xdr:cNvCxnSpPr/>
      </xdr:nvCxnSpPr>
      <xdr:spPr>
        <a:xfrm flipV="1">
          <a:off x="14592300" y="12737960"/>
          <a:ext cx="889000" cy="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A01CF18D-DB61-42C7-A5CC-DF552623856D}"/>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0" name="テキスト ボックス 639">
          <a:extLst>
            <a:ext uri="{FF2B5EF4-FFF2-40B4-BE49-F238E27FC236}">
              <a16:creationId xmlns:a16="http://schemas.microsoft.com/office/drawing/2014/main" id="{D7552247-F439-405A-8554-B5CEF972E06F}"/>
            </a:ext>
          </a:extLst>
        </xdr:cNvPr>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57518</xdr:rowOff>
    </xdr:from>
    <xdr:to>
      <xdr:col>76</xdr:col>
      <xdr:colOff>114300</xdr:colOff>
      <xdr:row>74</xdr:row>
      <xdr:rowOff>58575</xdr:rowOff>
    </xdr:to>
    <xdr:cxnSp macro="">
      <xdr:nvCxnSpPr>
        <xdr:cNvPr id="641" name="直線コネクタ 640">
          <a:extLst>
            <a:ext uri="{FF2B5EF4-FFF2-40B4-BE49-F238E27FC236}">
              <a16:creationId xmlns:a16="http://schemas.microsoft.com/office/drawing/2014/main" id="{0FA6B2F4-3BB8-451B-980D-5F1F10901D41}"/>
            </a:ext>
          </a:extLst>
        </xdr:cNvPr>
        <xdr:cNvCxnSpPr/>
      </xdr:nvCxnSpPr>
      <xdr:spPr>
        <a:xfrm>
          <a:off x="13703300" y="12744818"/>
          <a:ext cx="8890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8D22E030-36DB-4449-961C-89443738A0F2}"/>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43" name="テキスト ボックス 642">
          <a:extLst>
            <a:ext uri="{FF2B5EF4-FFF2-40B4-BE49-F238E27FC236}">
              <a16:creationId xmlns:a16="http://schemas.microsoft.com/office/drawing/2014/main" id="{FE75AAC5-7FB3-4806-BB69-D95CB611E13C}"/>
            </a:ext>
          </a:extLst>
        </xdr:cNvPr>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52260</xdr:rowOff>
    </xdr:from>
    <xdr:to>
      <xdr:col>71</xdr:col>
      <xdr:colOff>177800</xdr:colOff>
      <xdr:row>74</xdr:row>
      <xdr:rowOff>57518</xdr:rowOff>
    </xdr:to>
    <xdr:cxnSp macro="">
      <xdr:nvCxnSpPr>
        <xdr:cNvPr id="644" name="直線コネクタ 643">
          <a:extLst>
            <a:ext uri="{FF2B5EF4-FFF2-40B4-BE49-F238E27FC236}">
              <a16:creationId xmlns:a16="http://schemas.microsoft.com/office/drawing/2014/main" id="{16DE2BF5-5AB3-401A-A95D-BCCB5DBBCBFE}"/>
            </a:ext>
          </a:extLst>
        </xdr:cNvPr>
        <xdr:cNvCxnSpPr/>
      </xdr:nvCxnSpPr>
      <xdr:spPr>
        <a:xfrm>
          <a:off x="12814300" y="12739560"/>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E304F691-1C77-4831-B30B-EDE289F28762}"/>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6" name="テキスト ボックス 645">
          <a:extLst>
            <a:ext uri="{FF2B5EF4-FFF2-40B4-BE49-F238E27FC236}">
              <a16:creationId xmlns:a16="http://schemas.microsoft.com/office/drawing/2014/main" id="{679C9900-3EE7-4E0B-ABDF-E75DE6DE0F7C}"/>
            </a:ext>
          </a:extLst>
        </xdr:cNvPr>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a:extLst>
            <a:ext uri="{FF2B5EF4-FFF2-40B4-BE49-F238E27FC236}">
              <a16:creationId xmlns:a16="http://schemas.microsoft.com/office/drawing/2014/main" id="{6FF2982B-ADF4-464E-A835-041995D89A39}"/>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8" name="テキスト ボックス 647">
          <a:extLst>
            <a:ext uri="{FF2B5EF4-FFF2-40B4-BE49-F238E27FC236}">
              <a16:creationId xmlns:a16="http://schemas.microsoft.com/office/drawing/2014/main" id="{1FF7FF3C-69F1-4AB8-AFA8-D860F2A01D53}"/>
            </a:ext>
          </a:extLst>
        </xdr:cNvPr>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F5339BC1-B583-48EC-BF11-57C300373BAA}"/>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A24606A3-15DC-4F1E-A553-018506D1CF07}"/>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56265D72-99C7-4548-BAED-50370EEF59FE}"/>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29959F74-4815-40D1-909E-DCB275C64CA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932F021C-AB74-4C03-BF2A-3448DEFD24B3}"/>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109074</xdr:rowOff>
    </xdr:from>
    <xdr:to>
      <xdr:col>85</xdr:col>
      <xdr:colOff>177800</xdr:colOff>
      <xdr:row>74</xdr:row>
      <xdr:rowOff>39224</xdr:rowOff>
    </xdr:to>
    <xdr:sp macro="" textlink="">
      <xdr:nvSpPr>
        <xdr:cNvPr id="654" name="楕円 653">
          <a:extLst>
            <a:ext uri="{FF2B5EF4-FFF2-40B4-BE49-F238E27FC236}">
              <a16:creationId xmlns:a16="http://schemas.microsoft.com/office/drawing/2014/main" id="{CD5409E9-A8D1-4C1C-8774-37EA1CB59343}"/>
            </a:ext>
          </a:extLst>
        </xdr:cNvPr>
        <xdr:cNvSpPr/>
      </xdr:nvSpPr>
      <xdr:spPr>
        <a:xfrm>
          <a:off x="16268700" y="1262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131951</xdr:rowOff>
    </xdr:from>
    <xdr:ext cx="534377" cy="259045"/>
    <xdr:sp macro="" textlink="">
      <xdr:nvSpPr>
        <xdr:cNvPr id="655" name="公債費該当値テキスト">
          <a:extLst>
            <a:ext uri="{FF2B5EF4-FFF2-40B4-BE49-F238E27FC236}">
              <a16:creationId xmlns:a16="http://schemas.microsoft.com/office/drawing/2014/main" id="{759E362D-9AF5-4FB6-91B8-313410D6B4A5}"/>
            </a:ext>
          </a:extLst>
        </xdr:cNvPr>
        <xdr:cNvSpPr txBox="1"/>
      </xdr:nvSpPr>
      <xdr:spPr>
        <a:xfrm>
          <a:off x="16370300" y="124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171310</xdr:rowOff>
    </xdr:from>
    <xdr:to>
      <xdr:col>81</xdr:col>
      <xdr:colOff>101600</xdr:colOff>
      <xdr:row>74</xdr:row>
      <xdr:rowOff>101460</xdr:rowOff>
    </xdr:to>
    <xdr:sp macro="" textlink="">
      <xdr:nvSpPr>
        <xdr:cNvPr id="656" name="楕円 655">
          <a:extLst>
            <a:ext uri="{FF2B5EF4-FFF2-40B4-BE49-F238E27FC236}">
              <a16:creationId xmlns:a16="http://schemas.microsoft.com/office/drawing/2014/main" id="{C01FF143-E5E6-4871-9255-D747DE37FA50}"/>
            </a:ext>
          </a:extLst>
        </xdr:cNvPr>
        <xdr:cNvSpPr/>
      </xdr:nvSpPr>
      <xdr:spPr>
        <a:xfrm>
          <a:off x="15430500" y="126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117987</xdr:rowOff>
    </xdr:from>
    <xdr:ext cx="534377" cy="259045"/>
    <xdr:sp macro="" textlink="">
      <xdr:nvSpPr>
        <xdr:cNvPr id="657" name="テキスト ボックス 656">
          <a:extLst>
            <a:ext uri="{FF2B5EF4-FFF2-40B4-BE49-F238E27FC236}">
              <a16:creationId xmlns:a16="http://schemas.microsoft.com/office/drawing/2014/main" id="{EDB9651D-A498-4789-B557-20AEBFA742A0}"/>
            </a:ext>
          </a:extLst>
        </xdr:cNvPr>
        <xdr:cNvSpPr txBox="1"/>
      </xdr:nvSpPr>
      <xdr:spPr>
        <a:xfrm>
          <a:off x="15214111" y="1246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7775</xdr:rowOff>
    </xdr:from>
    <xdr:to>
      <xdr:col>76</xdr:col>
      <xdr:colOff>165100</xdr:colOff>
      <xdr:row>74</xdr:row>
      <xdr:rowOff>109375</xdr:rowOff>
    </xdr:to>
    <xdr:sp macro="" textlink="">
      <xdr:nvSpPr>
        <xdr:cNvPr id="658" name="楕円 657">
          <a:extLst>
            <a:ext uri="{FF2B5EF4-FFF2-40B4-BE49-F238E27FC236}">
              <a16:creationId xmlns:a16="http://schemas.microsoft.com/office/drawing/2014/main" id="{E73A0000-E36F-4861-91B4-C2D51143C4BE}"/>
            </a:ext>
          </a:extLst>
        </xdr:cNvPr>
        <xdr:cNvSpPr/>
      </xdr:nvSpPr>
      <xdr:spPr>
        <a:xfrm>
          <a:off x="14541500" y="1269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125902</xdr:rowOff>
    </xdr:from>
    <xdr:ext cx="534377" cy="259045"/>
    <xdr:sp macro="" textlink="">
      <xdr:nvSpPr>
        <xdr:cNvPr id="659" name="テキスト ボックス 658">
          <a:extLst>
            <a:ext uri="{FF2B5EF4-FFF2-40B4-BE49-F238E27FC236}">
              <a16:creationId xmlns:a16="http://schemas.microsoft.com/office/drawing/2014/main" id="{B0F3B832-1525-4034-978C-D823AD35D10E}"/>
            </a:ext>
          </a:extLst>
        </xdr:cNvPr>
        <xdr:cNvSpPr txBox="1"/>
      </xdr:nvSpPr>
      <xdr:spPr>
        <a:xfrm>
          <a:off x="14325111" y="124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6718</xdr:rowOff>
    </xdr:from>
    <xdr:to>
      <xdr:col>72</xdr:col>
      <xdr:colOff>38100</xdr:colOff>
      <xdr:row>74</xdr:row>
      <xdr:rowOff>108318</xdr:rowOff>
    </xdr:to>
    <xdr:sp macro="" textlink="">
      <xdr:nvSpPr>
        <xdr:cNvPr id="660" name="楕円 659">
          <a:extLst>
            <a:ext uri="{FF2B5EF4-FFF2-40B4-BE49-F238E27FC236}">
              <a16:creationId xmlns:a16="http://schemas.microsoft.com/office/drawing/2014/main" id="{8132A8C1-01CC-4451-A26D-DBD653BDA432}"/>
            </a:ext>
          </a:extLst>
        </xdr:cNvPr>
        <xdr:cNvSpPr/>
      </xdr:nvSpPr>
      <xdr:spPr>
        <a:xfrm>
          <a:off x="13652500" y="126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124845</xdr:rowOff>
    </xdr:from>
    <xdr:ext cx="534377" cy="259045"/>
    <xdr:sp macro="" textlink="">
      <xdr:nvSpPr>
        <xdr:cNvPr id="661" name="テキスト ボックス 660">
          <a:extLst>
            <a:ext uri="{FF2B5EF4-FFF2-40B4-BE49-F238E27FC236}">
              <a16:creationId xmlns:a16="http://schemas.microsoft.com/office/drawing/2014/main" id="{7400B0F3-3AB8-4094-96CC-4473F3896A3C}"/>
            </a:ext>
          </a:extLst>
        </xdr:cNvPr>
        <xdr:cNvSpPr txBox="1"/>
      </xdr:nvSpPr>
      <xdr:spPr>
        <a:xfrm>
          <a:off x="13436111" y="124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1460</xdr:rowOff>
    </xdr:from>
    <xdr:to>
      <xdr:col>67</xdr:col>
      <xdr:colOff>101600</xdr:colOff>
      <xdr:row>74</xdr:row>
      <xdr:rowOff>103060</xdr:rowOff>
    </xdr:to>
    <xdr:sp macro="" textlink="">
      <xdr:nvSpPr>
        <xdr:cNvPr id="662" name="楕円 661">
          <a:extLst>
            <a:ext uri="{FF2B5EF4-FFF2-40B4-BE49-F238E27FC236}">
              <a16:creationId xmlns:a16="http://schemas.microsoft.com/office/drawing/2014/main" id="{69369E53-2100-4C81-8E53-54511BE53096}"/>
            </a:ext>
          </a:extLst>
        </xdr:cNvPr>
        <xdr:cNvSpPr/>
      </xdr:nvSpPr>
      <xdr:spPr>
        <a:xfrm>
          <a:off x="12763500" y="126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119587</xdr:rowOff>
    </xdr:from>
    <xdr:ext cx="534377" cy="259045"/>
    <xdr:sp macro="" textlink="">
      <xdr:nvSpPr>
        <xdr:cNvPr id="663" name="テキスト ボックス 662">
          <a:extLst>
            <a:ext uri="{FF2B5EF4-FFF2-40B4-BE49-F238E27FC236}">
              <a16:creationId xmlns:a16="http://schemas.microsoft.com/office/drawing/2014/main" id="{B734546F-BD2F-4E80-9663-EB5CCEC164B2}"/>
            </a:ext>
          </a:extLst>
        </xdr:cNvPr>
        <xdr:cNvSpPr txBox="1"/>
      </xdr:nvSpPr>
      <xdr:spPr>
        <a:xfrm>
          <a:off x="12547111" y="124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2A118C13-779A-4C3E-87DA-2FBB39CB07E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4C29C69-872F-420E-B002-247446DF77D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19E3A0CB-A1A9-4FFF-A69A-817911F25A9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BEFAE0E4-0B29-422F-9DE9-8B048F5B8B2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5591B4BC-30AF-445E-B6EB-9883B262F0BF}"/>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7FC6D78C-B591-41BD-83B6-56CDA9B11513}"/>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E4EDB3D4-9244-4ABD-A332-CC7F16FB57B2}"/>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E086C6DC-CD54-4EDC-BD89-5B7B2E2889B2}"/>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5EB26F87-5200-4281-92C2-041E7DA7A42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FD69504C-A9E0-42B0-BC48-5519BE9602DC}"/>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205740B2-C7CC-4FE3-B531-5B83F4ABF23D}"/>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2EA55B1D-C6EA-466C-8091-977F3745A9A3}"/>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E709B275-CDAC-4D1B-A21C-B620633D01C8}"/>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14C69856-CBF4-4FDD-B1C0-B47A55F1197F}"/>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2D3517EE-E04E-4695-A955-DE2B78E9C505}"/>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F2C541A7-0E87-48BD-80D2-7A6DAC43C2C9}"/>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FFB5B680-3EE5-4775-A95A-407DD0432826}"/>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9BBEE297-99CC-4498-A68E-B448BD7428AC}"/>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2D6B8F2D-3457-4947-8144-111FC93BE1AB}"/>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7471FE1E-20C9-42B7-BC9E-731E3F4435B9}"/>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4BD2BA15-286A-4108-82E4-CAF21534F61F}"/>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2CE056AD-C6ED-4F9F-BC32-80FE3EFC697E}"/>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C4F45060-35F2-4F9E-BD08-C68A9237466A}"/>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2CC71292-D8C3-45B3-A980-47BB4E47C6FC}"/>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4836F0C8-7D39-42F0-A81D-FB7230FAABAF}"/>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7F1DBB22-DE4B-4357-9BF2-6C69F0ADF9DA}"/>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D78AA73E-FBFA-4F2F-9CCA-17C760A20E51}"/>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EFA55463-A89F-4784-94B5-53749E8F8B02}"/>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35801</xdr:rowOff>
    </xdr:from>
    <xdr:to>
      <xdr:col>85</xdr:col>
      <xdr:colOff>127000</xdr:colOff>
      <xdr:row>96</xdr:row>
      <xdr:rowOff>109182</xdr:rowOff>
    </xdr:to>
    <xdr:cxnSp macro="">
      <xdr:nvCxnSpPr>
        <xdr:cNvPr id="692" name="直線コネクタ 691">
          <a:extLst>
            <a:ext uri="{FF2B5EF4-FFF2-40B4-BE49-F238E27FC236}">
              <a16:creationId xmlns:a16="http://schemas.microsoft.com/office/drawing/2014/main" id="{6021808C-14CE-4731-995D-1FAD378EE342}"/>
            </a:ext>
          </a:extLst>
        </xdr:cNvPr>
        <xdr:cNvCxnSpPr/>
      </xdr:nvCxnSpPr>
      <xdr:spPr>
        <a:xfrm flipV="1">
          <a:off x="15481300" y="16495001"/>
          <a:ext cx="838200" cy="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3" name="積立金平均値テキスト">
          <a:extLst>
            <a:ext uri="{FF2B5EF4-FFF2-40B4-BE49-F238E27FC236}">
              <a16:creationId xmlns:a16="http://schemas.microsoft.com/office/drawing/2014/main" id="{F0BEE7E6-4732-429F-8FB3-DB1AD541956D}"/>
            </a:ext>
          </a:extLst>
        </xdr:cNvPr>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B8DF56A0-C060-4085-AD1B-BC3FE01F3894}"/>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109182</xdr:rowOff>
    </xdr:from>
    <xdr:to>
      <xdr:col>81</xdr:col>
      <xdr:colOff>50800</xdr:colOff>
      <xdr:row>98</xdr:row>
      <xdr:rowOff>22428</xdr:rowOff>
    </xdr:to>
    <xdr:cxnSp macro="">
      <xdr:nvCxnSpPr>
        <xdr:cNvPr id="695" name="直線コネクタ 694">
          <a:extLst>
            <a:ext uri="{FF2B5EF4-FFF2-40B4-BE49-F238E27FC236}">
              <a16:creationId xmlns:a16="http://schemas.microsoft.com/office/drawing/2014/main" id="{9BC694C1-7CCF-494B-91E8-C18C015C25FC}"/>
            </a:ext>
          </a:extLst>
        </xdr:cNvPr>
        <xdr:cNvCxnSpPr/>
      </xdr:nvCxnSpPr>
      <xdr:spPr>
        <a:xfrm flipV="1">
          <a:off x="14592300" y="16568382"/>
          <a:ext cx="889000" cy="25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2ABD0A18-62D5-48D8-B9C0-8D56074C2EF8}"/>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7" name="テキスト ボックス 696">
          <a:extLst>
            <a:ext uri="{FF2B5EF4-FFF2-40B4-BE49-F238E27FC236}">
              <a16:creationId xmlns:a16="http://schemas.microsoft.com/office/drawing/2014/main" id="{B6F4A5C1-3920-4891-9C92-9157F0DE9E2A}"/>
            </a:ext>
          </a:extLst>
        </xdr:cNvPr>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115545</xdr:rowOff>
    </xdr:from>
    <xdr:to>
      <xdr:col>76</xdr:col>
      <xdr:colOff>114300</xdr:colOff>
      <xdr:row>98</xdr:row>
      <xdr:rowOff>22428</xdr:rowOff>
    </xdr:to>
    <xdr:cxnSp macro="">
      <xdr:nvCxnSpPr>
        <xdr:cNvPr id="698" name="直線コネクタ 697">
          <a:extLst>
            <a:ext uri="{FF2B5EF4-FFF2-40B4-BE49-F238E27FC236}">
              <a16:creationId xmlns:a16="http://schemas.microsoft.com/office/drawing/2014/main" id="{3CF247BD-F0A6-4FF0-91CD-EFEA279D61C1}"/>
            </a:ext>
          </a:extLst>
        </xdr:cNvPr>
        <xdr:cNvCxnSpPr/>
      </xdr:nvCxnSpPr>
      <xdr:spPr>
        <a:xfrm>
          <a:off x="13703300" y="16746195"/>
          <a:ext cx="889000" cy="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8F0B41D7-C96E-4997-BFDE-48EA205BF786}"/>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a:extLst>
            <a:ext uri="{FF2B5EF4-FFF2-40B4-BE49-F238E27FC236}">
              <a16:creationId xmlns:a16="http://schemas.microsoft.com/office/drawing/2014/main" id="{1A421BE6-D6E7-4CC4-BF5A-F1A96E3E2587}"/>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115545</xdr:rowOff>
    </xdr:from>
    <xdr:to>
      <xdr:col>71</xdr:col>
      <xdr:colOff>177800</xdr:colOff>
      <xdr:row>98</xdr:row>
      <xdr:rowOff>36982</xdr:rowOff>
    </xdr:to>
    <xdr:cxnSp macro="">
      <xdr:nvCxnSpPr>
        <xdr:cNvPr id="701" name="直線コネクタ 700">
          <a:extLst>
            <a:ext uri="{FF2B5EF4-FFF2-40B4-BE49-F238E27FC236}">
              <a16:creationId xmlns:a16="http://schemas.microsoft.com/office/drawing/2014/main" id="{905A2551-011F-4592-822A-0BDBAD2923A3}"/>
            </a:ext>
          </a:extLst>
        </xdr:cNvPr>
        <xdr:cNvCxnSpPr/>
      </xdr:nvCxnSpPr>
      <xdr:spPr>
        <a:xfrm flipV="1">
          <a:off x="12814300" y="16746195"/>
          <a:ext cx="889000" cy="9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C28269B0-AB3F-4682-8DCA-C1235EEF4CC2}"/>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3" name="テキスト ボックス 702">
          <a:extLst>
            <a:ext uri="{FF2B5EF4-FFF2-40B4-BE49-F238E27FC236}">
              <a16:creationId xmlns:a16="http://schemas.microsoft.com/office/drawing/2014/main" id="{6C047B47-7A5F-4395-B77F-D69366A01443}"/>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a:extLst>
            <a:ext uri="{FF2B5EF4-FFF2-40B4-BE49-F238E27FC236}">
              <a16:creationId xmlns:a16="http://schemas.microsoft.com/office/drawing/2014/main" id="{E9D9C918-BD7C-43D0-89ED-1CB90FBFFD7F}"/>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5" name="テキスト ボックス 704">
          <a:extLst>
            <a:ext uri="{FF2B5EF4-FFF2-40B4-BE49-F238E27FC236}">
              <a16:creationId xmlns:a16="http://schemas.microsoft.com/office/drawing/2014/main" id="{3B2235CD-11AD-4705-A54E-B231500F16AD}"/>
            </a:ext>
          </a:extLst>
        </xdr:cNvPr>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C9B1BBFC-B909-4710-96C6-0730EC457B6D}"/>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CDEFF6BB-B203-43BC-BFEE-E96F258C694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C0A7AEF8-9362-414F-B260-8382A5458115}"/>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7621DEBA-9293-4FDB-A851-3FCFAA82CF7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F24F07EC-0636-4727-AAC1-E8A496050BC8}"/>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156451</xdr:rowOff>
    </xdr:from>
    <xdr:to>
      <xdr:col>85</xdr:col>
      <xdr:colOff>177800</xdr:colOff>
      <xdr:row>96</xdr:row>
      <xdr:rowOff>86601</xdr:rowOff>
    </xdr:to>
    <xdr:sp macro="" textlink="">
      <xdr:nvSpPr>
        <xdr:cNvPr id="711" name="楕円 710">
          <a:extLst>
            <a:ext uri="{FF2B5EF4-FFF2-40B4-BE49-F238E27FC236}">
              <a16:creationId xmlns:a16="http://schemas.microsoft.com/office/drawing/2014/main" id="{25F762C9-630E-48C2-A13D-C3AC277BD022}"/>
            </a:ext>
          </a:extLst>
        </xdr:cNvPr>
        <xdr:cNvSpPr/>
      </xdr:nvSpPr>
      <xdr:spPr>
        <a:xfrm>
          <a:off x="16268700" y="164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7878</xdr:rowOff>
    </xdr:from>
    <xdr:ext cx="534377" cy="259045"/>
    <xdr:sp macro="" textlink="">
      <xdr:nvSpPr>
        <xdr:cNvPr id="712" name="積立金該当値テキスト">
          <a:extLst>
            <a:ext uri="{FF2B5EF4-FFF2-40B4-BE49-F238E27FC236}">
              <a16:creationId xmlns:a16="http://schemas.microsoft.com/office/drawing/2014/main" id="{DBF3E6B6-6C41-45E5-9EA5-8968652E0CE8}"/>
            </a:ext>
          </a:extLst>
        </xdr:cNvPr>
        <xdr:cNvSpPr txBox="1"/>
      </xdr:nvSpPr>
      <xdr:spPr>
        <a:xfrm>
          <a:off x="16370300" y="162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58382</xdr:rowOff>
    </xdr:from>
    <xdr:to>
      <xdr:col>81</xdr:col>
      <xdr:colOff>101600</xdr:colOff>
      <xdr:row>96</xdr:row>
      <xdr:rowOff>159982</xdr:rowOff>
    </xdr:to>
    <xdr:sp macro="" textlink="">
      <xdr:nvSpPr>
        <xdr:cNvPr id="713" name="楕円 712">
          <a:extLst>
            <a:ext uri="{FF2B5EF4-FFF2-40B4-BE49-F238E27FC236}">
              <a16:creationId xmlns:a16="http://schemas.microsoft.com/office/drawing/2014/main" id="{C3AF9CF7-BC06-4E42-926B-FF6A7F5A993B}"/>
            </a:ext>
          </a:extLst>
        </xdr:cNvPr>
        <xdr:cNvSpPr/>
      </xdr:nvSpPr>
      <xdr:spPr>
        <a:xfrm>
          <a:off x="15430500" y="165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5059</xdr:rowOff>
    </xdr:from>
    <xdr:ext cx="534377" cy="259045"/>
    <xdr:sp macro="" textlink="">
      <xdr:nvSpPr>
        <xdr:cNvPr id="714" name="テキスト ボックス 713">
          <a:extLst>
            <a:ext uri="{FF2B5EF4-FFF2-40B4-BE49-F238E27FC236}">
              <a16:creationId xmlns:a16="http://schemas.microsoft.com/office/drawing/2014/main" id="{FBBE8B32-3980-4855-B1DF-E96EAD15B729}"/>
            </a:ext>
          </a:extLst>
        </xdr:cNvPr>
        <xdr:cNvSpPr txBox="1"/>
      </xdr:nvSpPr>
      <xdr:spPr>
        <a:xfrm>
          <a:off x="15214111" y="1629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143078</xdr:rowOff>
    </xdr:from>
    <xdr:to>
      <xdr:col>76</xdr:col>
      <xdr:colOff>165100</xdr:colOff>
      <xdr:row>98</xdr:row>
      <xdr:rowOff>73228</xdr:rowOff>
    </xdr:to>
    <xdr:sp macro="" textlink="">
      <xdr:nvSpPr>
        <xdr:cNvPr id="715" name="楕円 714">
          <a:extLst>
            <a:ext uri="{FF2B5EF4-FFF2-40B4-BE49-F238E27FC236}">
              <a16:creationId xmlns:a16="http://schemas.microsoft.com/office/drawing/2014/main" id="{B5B6F1BD-5F04-4589-BD0B-D343CDA5E25E}"/>
            </a:ext>
          </a:extLst>
        </xdr:cNvPr>
        <xdr:cNvSpPr/>
      </xdr:nvSpPr>
      <xdr:spPr>
        <a:xfrm>
          <a:off x="14541500" y="167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64355</xdr:rowOff>
    </xdr:from>
    <xdr:ext cx="469744" cy="259045"/>
    <xdr:sp macro="" textlink="">
      <xdr:nvSpPr>
        <xdr:cNvPr id="716" name="テキスト ボックス 715">
          <a:extLst>
            <a:ext uri="{FF2B5EF4-FFF2-40B4-BE49-F238E27FC236}">
              <a16:creationId xmlns:a16="http://schemas.microsoft.com/office/drawing/2014/main" id="{0AE5C80A-729B-4061-B814-FCA06B42AD28}"/>
            </a:ext>
          </a:extLst>
        </xdr:cNvPr>
        <xdr:cNvSpPr txBox="1"/>
      </xdr:nvSpPr>
      <xdr:spPr>
        <a:xfrm>
          <a:off x="14357428" y="1686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64745</xdr:rowOff>
    </xdr:from>
    <xdr:to>
      <xdr:col>72</xdr:col>
      <xdr:colOff>38100</xdr:colOff>
      <xdr:row>97</xdr:row>
      <xdr:rowOff>166345</xdr:rowOff>
    </xdr:to>
    <xdr:sp macro="" textlink="">
      <xdr:nvSpPr>
        <xdr:cNvPr id="717" name="楕円 716">
          <a:extLst>
            <a:ext uri="{FF2B5EF4-FFF2-40B4-BE49-F238E27FC236}">
              <a16:creationId xmlns:a16="http://schemas.microsoft.com/office/drawing/2014/main" id="{3A1A5321-8A1F-45C6-BE7F-8910F1E0851D}"/>
            </a:ext>
          </a:extLst>
        </xdr:cNvPr>
        <xdr:cNvSpPr/>
      </xdr:nvSpPr>
      <xdr:spPr>
        <a:xfrm>
          <a:off x="13652500" y="166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11422</xdr:rowOff>
    </xdr:from>
    <xdr:ext cx="469744" cy="259045"/>
    <xdr:sp macro="" textlink="">
      <xdr:nvSpPr>
        <xdr:cNvPr id="718" name="テキスト ボックス 717">
          <a:extLst>
            <a:ext uri="{FF2B5EF4-FFF2-40B4-BE49-F238E27FC236}">
              <a16:creationId xmlns:a16="http://schemas.microsoft.com/office/drawing/2014/main" id="{35696812-0559-4A13-A650-8AD1AE992AA8}"/>
            </a:ext>
          </a:extLst>
        </xdr:cNvPr>
        <xdr:cNvSpPr txBox="1"/>
      </xdr:nvSpPr>
      <xdr:spPr>
        <a:xfrm>
          <a:off x="13468428" y="1647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157632</xdr:rowOff>
    </xdr:from>
    <xdr:to>
      <xdr:col>67</xdr:col>
      <xdr:colOff>101600</xdr:colOff>
      <xdr:row>98</xdr:row>
      <xdr:rowOff>87782</xdr:rowOff>
    </xdr:to>
    <xdr:sp macro="" textlink="">
      <xdr:nvSpPr>
        <xdr:cNvPr id="719" name="楕円 718">
          <a:extLst>
            <a:ext uri="{FF2B5EF4-FFF2-40B4-BE49-F238E27FC236}">
              <a16:creationId xmlns:a16="http://schemas.microsoft.com/office/drawing/2014/main" id="{0A8327C6-03F1-4BE4-93EF-7F0D109EDFD1}"/>
            </a:ext>
          </a:extLst>
        </xdr:cNvPr>
        <xdr:cNvSpPr/>
      </xdr:nvSpPr>
      <xdr:spPr>
        <a:xfrm>
          <a:off x="12763500" y="167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78909</xdr:rowOff>
    </xdr:from>
    <xdr:ext cx="469744" cy="259045"/>
    <xdr:sp macro="" textlink="">
      <xdr:nvSpPr>
        <xdr:cNvPr id="720" name="テキスト ボックス 719">
          <a:extLst>
            <a:ext uri="{FF2B5EF4-FFF2-40B4-BE49-F238E27FC236}">
              <a16:creationId xmlns:a16="http://schemas.microsoft.com/office/drawing/2014/main" id="{33E6F740-70D9-47A7-A5E8-5266EF87C69B}"/>
            </a:ext>
          </a:extLst>
        </xdr:cNvPr>
        <xdr:cNvSpPr txBox="1"/>
      </xdr:nvSpPr>
      <xdr:spPr>
        <a:xfrm>
          <a:off x="12579428" y="1688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BC795AFC-3229-46C9-920D-7035C10B5C5E}"/>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EC6EED62-9363-4624-8CF5-8CE9C9A4EEC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F0EB8FB-EB71-4121-B645-920D8EB8B04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47888195-3083-4861-868E-9776AC46A669}"/>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E225A003-79BA-477F-A522-36EEB5DC6D2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227F6B9-9E6A-42E6-AF79-788E3C9233B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97B3E13F-72CD-4288-A106-DE3F44304F8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682C9EF8-E39F-4CA0-853F-FBF713D7644F}"/>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500932F-051F-45AF-A1F6-8E288DE830C8}"/>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B10DA16C-7A30-4D39-955C-4A02EF70019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1CBBFEB4-093E-4F9A-9297-B364EC9EAE43}"/>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54CC4D5A-3034-461E-99E7-C9FA29EBEF1D}"/>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B3B4DBF5-49AE-441E-ACE5-E8604224EF8C}"/>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980AFA63-B633-49A2-AA93-E1BC6318FBE7}"/>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60AF0312-0B3F-4B95-A5BA-26AB597ED897}"/>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EADFC085-9D71-49F0-8EBA-35E5DFB3C571}"/>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6C8FDC16-2F20-4081-B792-9E251C80393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7405DB3E-4561-4A15-88FC-035D5FD4AC5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3899B295-45B9-426C-9624-AAF00EE07549}"/>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DA7FB35-9741-4FE1-B881-5677185E4EAB}"/>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D50355F-E312-4BC3-96DA-47205431E61C}"/>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E3480601-A66A-459D-B619-65895114F2DB}"/>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2F1EB536-1963-4D38-9D36-3FBAF81DD225}"/>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D56C2A6B-E400-4D38-8D32-82DFA47BEC6E}"/>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EE06BAEC-8DFA-4991-A5A9-A9CE2D2C98A4}"/>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3F4238DD-92DD-474E-AF2A-EE6C06FE4AE7}"/>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94236CFF-DA38-4104-87AD-9F6E3E7B519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427CABBE-45EF-42BB-A019-4E667B035BDD}"/>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A00F01C5-90C0-4586-914C-26A0D52D4163}"/>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E59CFE6-0C9C-4A6A-9B06-0C1F3391C096}"/>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91367</xdr:rowOff>
    </xdr:from>
    <xdr:to>
      <xdr:col>116</xdr:col>
      <xdr:colOff>63500</xdr:colOff>
      <xdr:row>39</xdr:row>
      <xdr:rowOff>7602</xdr:rowOff>
    </xdr:to>
    <xdr:cxnSp macro="">
      <xdr:nvCxnSpPr>
        <xdr:cNvPr id="751" name="直線コネクタ 750">
          <a:extLst>
            <a:ext uri="{FF2B5EF4-FFF2-40B4-BE49-F238E27FC236}">
              <a16:creationId xmlns:a16="http://schemas.microsoft.com/office/drawing/2014/main" id="{FAAE1AFD-E55B-4B87-81D7-A61694A3C1E5}"/>
            </a:ext>
          </a:extLst>
        </xdr:cNvPr>
        <xdr:cNvCxnSpPr/>
      </xdr:nvCxnSpPr>
      <xdr:spPr>
        <a:xfrm>
          <a:off x="21323300" y="6606467"/>
          <a:ext cx="838200" cy="8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28EEC2E6-E8A0-4796-8906-2AAF92EF36BA}"/>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934AE550-E75A-439F-8745-8E63748873E4}"/>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91367</xdr:rowOff>
    </xdr:from>
    <xdr:to>
      <xdr:col>111</xdr:col>
      <xdr:colOff>177800</xdr:colOff>
      <xdr:row>38</xdr:row>
      <xdr:rowOff>97736</xdr:rowOff>
    </xdr:to>
    <xdr:cxnSp macro="">
      <xdr:nvCxnSpPr>
        <xdr:cNvPr id="754" name="直線コネクタ 753">
          <a:extLst>
            <a:ext uri="{FF2B5EF4-FFF2-40B4-BE49-F238E27FC236}">
              <a16:creationId xmlns:a16="http://schemas.microsoft.com/office/drawing/2014/main" id="{F5F0491C-7AF5-41D4-9DE8-72086ED4CB8A}"/>
            </a:ext>
          </a:extLst>
        </xdr:cNvPr>
        <xdr:cNvCxnSpPr/>
      </xdr:nvCxnSpPr>
      <xdr:spPr>
        <a:xfrm flipV="1">
          <a:off x="20434300" y="6606467"/>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D8B175A9-0C35-4BB5-8055-417971A1A113}"/>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5ECC6A7E-4AF2-41A3-9607-0A9B84ABDDD2}"/>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97736</xdr:rowOff>
    </xdr:from>
    <xdr:to>
      <xdr:col>107</xdr:col>
      <xdr:colOff>50800</xdr:colOff>
      <xdr:row>39</xdr:row>
      <xdr:rowOff>34381</xdr:rowOff>
    </xdr:to>
    <xdr:cxnSp macro="">
      <xdr:nvCxnSpPr>
        <xdr:cNvPr id="757" name="直線コネクタ 756">
          <a:extLst>
            <a:ext uri="{FF2B5EF4-FFF2-40B4-BE49-F238E27FC236}">
              <a16:creationId xmlns:a16="http://schemas.microsoft.com/office/drawing/2014/main" id="{84052171-D637-4879-BDEB-419D7DEABAAD}"/>
            </a:ext>
          </a:extLst>
        </xdr:cNvPr>
        <xdr:cNvCxnSpPr/>
      </xdr:nvCxnSpPr>
      <xdr:spPr>
        <a:xfrm flipV="1">
          <a:off x="19545300" y="6612836"/>
          <a:ext cx="889000" cy="10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EE1A041E-46F9-47BD-B447-B2DCCC13ABBB}"/>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82553087-6F1E-4E44-87BE-9B2496B5B3C1}"/>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34381</xdr:rowOff>
    </xdr:from>
    <xdr:to>
      <xdr:col>102</xdr:col>
      <xdr:colOff>114300</xdr:colOff>
      <xdr:row>39</xdr:row>
      <xdr:rowOff>41076</xdr:rowOff>
    </xdr:to>
    <xdr:cxnSp macro="">
      <xdr:nvCxnSpPr>
        <xdr:cNvPr id="760" name="直線コネクタ 759">
          <a:extLst>
            <a:ext uri="{FF2B5EF4-FFF2-40B4-BE49-F238E27FC236}">
              <a16:creationId xmlns:a16="http://schemas.microsoft.com/office/drawing/2014/main" id="{03639AB1-1469-4C54-B71A-6A7C27FAF712}"/>
            </a:ext>
          </a:extLst>
        </xdr:cNvPr>
        <xdr:cNvCxnSpPr/>
      </xdr:nvCxnSpPr>
      <xdr:spPr>
        <a:xfrm flipV="1">
          <a:off x="18656300" y="6720931"/>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2EF054EE-4923-4AA9-AF9B-B0C656F166C6}"/>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a:extLst>
            <a:ext uri="{FF2B5EF4-FFF2-40B4-BE49-F238E27FC236}">
              <a16:creationId xmlns:a16="http://schemas.microsoft.com/office/drawing/2014/main" id="{F9053D87-C84C-4AB2-9BDC-BA047F83DAE4}"/>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a:extLst>
            <a:ext uri="{FF2B5EF4-FFF2-40B4-BE49-F238E27FC236}">
              <a16:creationId xmlns:a16="http://schemas.microsoft.com/office/drawing/2014/main" id="{66B5A86B-550A-4068-BCBB-2A59C002DC86}"/>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a:extLst>
            <a:ext uri="{FF2B5EF4-FFF2-40B4-BE49-F238E27FC236}">
              <a16:creationId xmlns:a16="http://schemas.microsoft.com/office/drawing/2014/main" id="{F430FECD-57A6-488E-9944-6B1CDDECF747}"/>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A4A3DFD6-7A73-4619-A7A3-B3DB94D4D77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C6123F-574F-4DC9-B67A-7D7F9A46E7B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B0A7145E-39AD-4AC4-B70E-855D5735FEB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7509A49-1926-4106-9DEF-46A1DDD4A891}"/>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8B3B2E3C-B0D2-46F6-B5E0-DDC7328266E7}"/>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128252</xdr:rowOff>
    </xdr:from>
    <xdr:to>
      <xdr:col>116</xdr:col>
      <xdr:colOff>114300</xdr:colOff>
      <xdr:row>39</xdr:row>
      <xdr:rowOff>58402</xdr:rowOff>
    </xdr:to>
    <xdr:sp macro="" textlink="">
      <xdr:nvSpPr>
        <xdr:cNvPr id="770" name="楕円 769">
          <a:extLst>
            <a:ext uri="{FF2B5EF4-FFF2-40B4-BE49-F238E27FC236}">
              <a16:creationId xmlns:a16="http://schemas.microsoft.com/office/drawing/2014/main" id="{34302F19-9AEC-44DE-92D2-48F5DA9325A7}"/>
            </a:ext>
          </a:extLst>
        </xdr:cNvPr>
        <xdr:cNvSpPr/>
      </xdr:nvSpPr>
      <xdr:spPr>
        <a:xfrm>
          <a:off x="22110700" y="664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43179</xdr:rowOff>
    </xdr:from>
    <xdr:ext cx="378565" cy="259045"/>
    <xdr:sp macro="" textlink="">
      <xdr:nvSpPr>
        <xdr:cNvPr id="771" name="投資及び出資金該当値テキスト">
          <a:extLst>
            <a:ext uri="{FF2B5EF4-FFF2-40B4-BE49-F238E27FC236}">
              <a16:creationId xmlns:a16="http://schemas.microsoft.com/office/drawing/2014/main" id="{C132C137-7FF8-4B37-BED6-6A20B69C61EC}"/>
            </a:ext>
          </a:extLst>
        </xdr:cNvPr>
        <xdr:cNvSpPr txBox="1"/>
      </xdr:nvSpPr>
      <xdr:spPr>
        <a:xfrm>
          <a:off x="22212300" y="6558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40567</xdr:rowOff>
    </xdr:from>
    <xdr:to>
      <xdr:col>112</xdr:col>
      <xdr:colOff>38100</xdr:colOff>
      <xdr:row>38</xdr:row>
      <xdr:rowOff>142167</xdr:rowOff>
    </xdr:to>
    <xdr:sp macro="" textlink="">
      <xdr:nvSpPr>
        <xdr:cNvPr id="772" name="楕円 771">
          <a:extLst>
            <a:ext uri="{FF2B5EF4-FFF2-40B4-BE49-F238E27FC236}">
              <a16:creationId xmlns:a16="http://schemas.microsoft.com/office/drawing/2014/main" id="{4763B494-809D-44E9-985C-295521324B66}"/>
            </a:ext>
          </a:extLst>
        </xdr:cNvPr>
        <xdr:cNvSpPr/>
      </xdr:nvSpPr>
      <xdr:spPr>
        <a:xfrm>
          <a:off x="21272500" y="655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133294</xdr:rowOff>
    </xdr:from>
    <xdr:ext cx="469744" cy="259045"/>
    <xdr:sp macro="" textlink="">
      <xdr:nvSpPr>
        <xdr:cNvPr id="773" name="テキスト ボックス 772">
          <a:extLst>
            <a:ext uri="{FF2B5EF4-FFF2-40B4-BE49-F238E27FC236}">
              <a16:creationId xmlns:a16="http://schemas.microsoft.com/office/drawing/2014/main" id="{D81B1A54-450A-4FAB-96AC-CF3F5DC5E260}"/>
            </a:ext>
          </a:extLst>
        </xdr:cNvPr>
        <xdr:cNvSpPr txBox="1"/>
      </xdr:nvSpPr>
      <xdr:spPr>
        <a:xfrm>
          <a:off x="21088428" y="664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46936</xdr:rowOff>
    </xdr:from>
    <xdr:to>
      <xdr:col>107</xdr:col>
      <xdr:colOff>101600</xdr:colOff>
      <xdr:row>38</xdr:row>
      <xdr:rowOff>148536</xdr:rowOff>
    </xdr:to>
    <xdr:sp macro="" textlink="">
      <xdr:nvSpPr>
        <xdr:cNvPr id="774" name="楕円 773">
          <a:extLst>
            <a:ext uri="{FF2B5EF4-FFF2-40B4-BE49-F238E27FC236}">
              <a16:creationId xmlns:a16="http://schemas.microsoft.com/office/drawing/2014/main" id="{2C097F17-E501-40B5-8177-E55B22B87A7A}"/>
            </a:ext>
          </a:extLst>
        </xdr:cNvPr>
        <xdr:cNvSpPr/>
      </xdr:nvSpPr>
      <xdr:spPr>
        <a:xfrm>
          <a:off x="20383500" y="65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139663</xdr:rowOff>
    </xdr:from>
    <xdr:ext cx="469744" cy="259045"/>
    <xdr:sp macro="" textlink="">
      <xdr:nvSpPr>
        <xdr:cNvPr id="775" name="テキスト ボックス 774">
          <a:extLst>
            <a:ext uri="{FF2B5EF4-FFF2-40B4-BE49-F238E27FC236}">
              <a16:creationId xmlns:a16="http://schemas.microsoft.com/office/drawing/2014/main" id="{8B61BD6A-14A3-48C0-A6B1-025EE19E956A}"/>
            </a:ext>
          </a:extLst>
        </xdr:cNvPr>
        <xdr:cNvSpPr txBox="1"/>
      </xdr:nvSpPr>
      <xdr:spPr>
        <a:xfrm>
          <a:off x="20199428" y="665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155031</xdr:rowOff>
    </xdr:from>
    <xdr:to>
      <xdr:col>102</xdr:col>
      <xdr:colOff>165100</xdr:colOff>
      <xdr:row>39</xdr:row>
      <xdr:rowOff>85181</xdr:rowOff>
    </xdr:to>
    <xdr:sp macro="" textlink="">
      <xdr:nvSpPr>
        <xdr:cNvPr id="776" name="楕円 775">
          <a:extLst>
            <a:ext uri="{FF2B5EF4-FFF2-40B4-BE49-F238E27FC236}">
              <a16:creationId xmlns:a16="http://schemas.microsoft.com/office/drawing/2014/main" id="{092C19EE-6FE4-4D3D-BDFB-35E9111E1232}"/>
            </a:ext>
          </a:extLst>
        </xdr:cNvPr>
        <xdr:cNvSpPr/>
      </xdr:nvSpPr>
      <xdr:spPr>
        <a:xfrm>
          <a:off x="19494500" y="66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76308</xdr:rowOff>
    </xdr:from>
    <xdr:ext cx="378565" cy="259045"/>
    <xdr:sp macro="" textlink="">
      <xdr:nvSpPr>
        <xdr:cNvPr id="777" name="テキスト ボックス 776">
          <a:extLst>
            <a:ext uri="{FF2B5EF4-FFF2-40B4-BE49-F238E27FC236}">
              <a16:creationId xmlns:a16="http://schemas.microsoft.com/office/drawing/2014/main" id="{73757B9E-ACFD-4636-A0C4-9BB36CE95C0C}"/>
            </a:ext>
          </a:extLst>
        </xdr:cNvPr>
        <xdr:cNvSpPr txBox="1"/>
      </xdr:nvSpPr>
      <xdr:spPr>
        <a:xfrm>
          <a:off x="19356017" y="6762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161726</xdr:rowOff>
    </xdr:from>
    <xdr:to>
      <xdr:col>98</xdr:col>
      <xdr:colOff>38100</xdr:colOff>
      <xdr:row>39</xdr:row>
      <xdr:rowOff>91876</xdr:rowOff>
    </xdr:to>
    <xdr:sp macro="" textlink="">
      <xdr:nvSpPr>
        <xdr:cNvPr id="778" name="楕円 777">
          <a:extLst>
            <a:ext uri="{FF2B5EF4-FFF2-40B4-BE49-F238E27FC236}">
              <a16:creationId xmlns:a16="http://schemas.microsoft.com/office/drawing/2014/main" id="{EECA6F99-C7E8-4E7E-97F8-98FBFFDAB97A}"/>
            </a:ext>
          </a:extLst>
        </xdr:cNvPr>
        <xdr:cNvSpPr/>
      </xdr:nvSpPr>
      <xdr:spPr>
        <a:xfrm>
          <a:off x="18605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83003</xdr:rowOff>
    </xdr:from>
    <xdr:ext cx="378565" cy="259045"/>
    <xdr:sp macro="" textlink="">
      <xdr:nvSpPr>
        <xdr:cNvPr id="779" name="テキスト ボックス 778">
          <a:extLst>
            <a:ext uri="{FF2B5EF4-FFF2-40B4-BE49-F238E27FC236}">
              <a16:creationId xmlns:a16="http://schemas.microsoft.com/office/drawing/2014/main" id="{4FE5D61E-BE41-4D81-8525-272CBDFB5EFA}"/>
            </a:ext>
          </a:extLst>
        </xdr:cNvPr>
        <xdr:cNvSpPr txBox="1"/>
      </xdr:nvSpPr>
      <xdr:spPr>
        <a:xfrm>
          <a:off x="18467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BFEA5FCC-407F-4DB5-BFF5-17EBA7B7CC5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71C4EDDF-4702-4C92-B950-7E5EA7C46F89}"/>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128D9343-F54C-4F06-BF1A-0C0AEF2C230B}"/>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104766BD-B38B-4F6C-A0EA-FDB4796B532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61692501-5574-4B03-B8B6-4C3B6E1F9E21}"/>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18FDF9F9-A8F1-4448-A468-2B3E4861C31B}"/>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D82FD21F-812B-40D4-B319-BADCBC67FCF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2FA11F99-264A-4AF0-AD28-96080C3359CB}"/>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F8457E00-D9E1-496C-9F96-150CC84DE67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A340D147-D345-4229-934D-A61FCE6EBFF7}"/>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DC798736-DECB-4DDD-99AE-2A6B2B0B7B8E}"/>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7381E39-9AB3-4C5C-95EE-FE75212010B3}"/>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31F1D2E4-9E8D-4B6F-B163-282A324BDF55}"/>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5FD85DBB-F8B1-4F69-AE74-702C70E7EE4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A3916B01-15F0-4544-9686-E70AB5746459}"/>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39B30767-BCDD-49E3-90D6-643B00523A6E}"/>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922EA340-B3FD-447F-8C9A-9F8EE4F0466F}"/>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9A02D3ED-CB64-4488-B6DC-AD35572A6335}"/>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A283D0CA-E3C0-4E0F-8375-D646049F22B4}"/>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16EE9A21-9F9C-4706-8C02-12B6375683FE}"/>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F5D60D34-4D9C-4A37-974F-3DA3AB1AFC6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C5B8652B-DC4A-4E51-ADF0-51846DC570CC}"/>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E21B1D61-BFBD-4130-9861-491A411754D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9A9D7011-EB8D-4FB0-A98B-3C9FC138BE75}"/>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5345E6CE-7564-4D8C-A4DD-57B3FCCB9959}"/>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72D42370-E6C2-4340-953D-0C5B4BDE8956}"/>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8FA912FC-8E3D-4A71-B481-A52F3915F6CF}"/>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91D1E449-C3F2-40C4-AC73-C0AB30A537C5}"/>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18332</xdr:rowOff>
    </xdr:from>
    <xdr:to>
      <xdr:col>116</xdr:col>
      <xdr:colOff>63500</xdr:colOff>
      <xdr:row>59</xdr:row>
      <xdr:rowOff>21685</xdr:rowOff>
    </xdr:to>
    <xdr:cxnSp macro="">
      <xdr:nvCxnSpPr>
        <xdr:cNvPr id="808" name="直線コネクタ 807">
          <a:extLst>
            <a:ext uri="{FF2B5EF4-FFF2-40B4-BE49-F238E27FC236}">
              <a16:creationId xmlns:a16="http://schemas.microsoft.com/office/drawing/2014/main" id="{7177CF62-D291-4A51-A1B3-0024352D1FEA}"/>
            </a:ext>
          </a:extLst>
        </xdr:cNvPr>
        <xdr:cNvCxnSpPr/>
      </xdr:nvCxnSpPr>
      <xdr:spPr>
        <a:xfrm>
          <a:off x="21323300" y="10133882"/>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a:extLst>
            <a:ext uri="{FF2B5EF4-FFF2-40B4-BE49-F238E27FC236}">
              <a16:creationId xmlns:a16="http://schemas.microsoft.com/office/drawing/2014/main" id="{885B83AE-D4CB-4909-8E3A-5CB995028B1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5CF26C0B-5926-4C74-B2F9-2537E64539EB}"/>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18332</xdr:rowOff>
    </xdr:from>
    <xdr:to>
      <xdr:col>111</xdr:col>
      <xdr:colOff>177800</xdr:colOff>
      <xdr:row>59</xdr:row>
      <xdr:rowOff>21457</xdr:rowOff>
    </xdr:to>
    <xdr:cxnSp macro="">
      <xdr:nvCxnSpPr>
        <xdr:cNvPr id="811" name="直線コネクタ 810">
          <a:extLst>
            <a:ext uri="{FF2B5EF4-FFF2-40B4-BE49-F238E27FC236}">
              <a16:creationId xmlns:a16="http://schemas.microsoft.com/office/drawing/2014/main" id="{D4832D66-9511-43FC-BAFA-6CF9668645DB}"/>
            </a:ext>
          </a:extLst>
        </xdr:cNvPr>
        <xdr:cNvCxnSpPr/>
      </xdr:nvCxnSpPr>
      <xdr:spPr>
        <a:xfrm flipV="1">
          <a:off x="20434300" y="10133882"/>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81A16C8A-4996-4D06-BB39-E82733175A5E}"/>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a:extLst>
            <a:ext uri="{FF2B5EF4-FFF2-40B4-BE49-F238E27FC236}">
              <a16:creationId xmlns:a16="http://schemas.microsoft.com/office/drawing/2014/main" id="{70FB29C2-B922-4F14-BA11-1086B1FFB44C}"/>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7989</xdr:rowOff>
    </xdr:from>
    <xdr:to>
      <xdr:col>107</xdr:col>
      <xdr:colOff>50800</xdr:colOff>
      <xdr:row>59</xdr:row>
      <xdr:rowOff>21457</xdr:rowOff>
    </xdr:to>
    <xdr:cxnSp macro="">
      <xdr:nvCxnSpPr>
        <xdr:cNvPr id="814" name="直線コネクタ 813">
          <a:extLst>
            <a:ext uri="{FF2B5EF4-FFF2-40B4-BE49-F238E27FC236}">
              <a16:creationId xmlns:a16="http://schemas.microsoft.com/office/drawing/2014/main" id="{C4814537-FE1C-49BA-B42F-097C9D6D32C2}"/>
            </a:ext>
          </a:extLst>
        </xdr:cNvPr>
        <xdr:cNvCxnSpPr/>
      </xdr:nvCxnSpPr>
      <xdr:spPr>
        <a:xfrm>
          <a:off x="19545300" y="10123539"/>
          <a:ext cx="889000" cy="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C6BCF48F-A4D7-4756-8559-A99CEB476FE2}"/>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a:extLst>
            <a:ext uri="{FF2B5EF4-FFF2-40B4-BE49-F238E27FC236}">
              <a16:creationId xmlns:a16="http://schemas.microsoft.com/office/drawing/2014/main" id="{2352866D-EAC4-42F2-A3AC-B3841776A47A}"/>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7989</xdr:rowOff>
    </xdr:from>
    <xdr:to>
      <xdr:col>102</xdr:col>
      <xdr:colOff>114300</xdr:colOff>
      <xdr:row>59</xdr:row>
      <xdr:rowOff>8122</xdr:rowOff>
    </xdr:to>
    <xdr:cxnSp macro="">
      <xdr:nvCxnSpPr>
        <xdr:cNvPr id="817" name="直線コネクタ 816">
          <a:extLst>
            <a:ext uri="{FF2B5EF4-FFF2-40B4-BE49-F238E27FC236}">
              <a16:creationId xmlns:a16="http://schemas.microsoft.com/office/drawing/2014/main" id="{BE0949A0-D4B6-4AE8-817B-6BEB3159827E}"/>
            </a:ext>
          </a:extLst>
        </xdr:cNvPr>
        <xdr:cNvCxnSpPr/>
      </xdr:nvCxnSpPr>
      <xdr:spPr>
        <a:xfrm flipV="1">
          <a:off x="18656300" y="10123539"/>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8CA750EE-0698-4609-8E03-7FDC529360D5}"/>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a:extLst>
            <a:ext uri="{FF2B5EF4-FFF2-40B4-BE49-F238E27FC236}">
              <a16:creationId xmlns:a16="http://schemas.microsoft.com/office/drawing/2014/main" id="{63704AC0-004F-4C85-A624-F02B735B863B}"/>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a:extLst>
            <a:ext uri="{FF2B5EF4-FFF2-40B4-BE49-F238E27FC236}">
              <a16:creationId xmlns:a16="http://schemas.microsoft.com/office/drawing/2014/main" id="{637FA7F0-C137-4946-83F6-621EDC4123F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1" name="テキスト ボックス 820">
          <a:extLst>
            <a:ext uri="{FF2B5EF4-FFF2-40B4-BE49-F238E27FC236}">
              <a16:creationId xmlns:a16="http://schemas.microsoft.com/office/drawing/2014/main" id="{11793BD0-E3DB-491C-9803-3EAEA2B683FE}"/>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4B32CAFD-8272-40FD-BE6B-B01E70E35C23}"/>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835B8F7B-9233-40E9-8F4F-3B5C71A42B9A}"/>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499B8BE2-4CE5-438D-9B12-CC76731AC76F}"/>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12A2913D-DF4B-475B-9176-94C85E061974}"/>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ADE1164C-2FD3-4878-9C19-997426AB4AB6}"/>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142335</xdr:rowOff>
    </xdr:from>
    <xdr:to>
      <xdr:col>116</xdr:col>
      <xdr:colOff>114300</xdr:colOff>
      <xdr:row>59</xdr:row>
      <xdr:rowOff>72485</xdr:rowOff>
    </xdr:to>
    <xdr:sp macro="" textlink="">
      <xdr:nvSpPr>
        <xdr:cNvPr id="827" name="楕円 826">
          <a:extLst>
            <a:ext uri="{FF2B5EF4-FFF2-40B4-BE49-F238E27FC236}">
              <a16:creationId xmlns:a16="http://schemas.microsoft.com/office/drawing/2014/main" id="{38AFBF2A-8042-4F6A-87C7-4F9AC16777B6}"/>
            </a:ext>
          </a:extLst>
        </xdr:cNvPr>
        <xdr:cNvSpPr/>
      </xdr:nvSpPr>
      <xdr:spPr>
        <a:xfrm>
          <a:off x="22110700" y="100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57262</xdr:rowOff>
    </xdr:from>
    <xdr:ext cx="469744" cy="259045"/>
    <xdr:sp macro="" textlink="">
      <xdr:nvSpPr>
        <xdr:cNvPr id="828" name="貸付金該当値テキスト">
          <a:extLst>
            <a:ext uri="{FF2B5EF4-FFF2-40B4-BE49-F238E27FC236}">
              <a16:creationId xmlns:a16="http://schemas.microsoft.com/office/drawing/2014/main" id="{566B759D-9E83-4468-8C0A-A15563BA9AD3}"/>
            </a:ext>
          </a:extLst>
        </xdr:cNvPr>
        <xdr:cNvSpPr txBox="1"/>
      </xdr:nvSpPr>
      <xdr:spPr>
        <a:xfrm>
          <a:off x="22212300" y="100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138982</xdr:rowOff>
    </xdr:from>
    <xdr:to>
      <xdr:col>112</xdr:col>
      <xdr:colOff>38100</xdr:colOff>
      <xdr:row>59</xdr:row>
      <xdr:rowOff>69132</xdr:rowOff>
    </xdr:to>
    <xdr:sp macro="" textlink="">
      <xdr:nvSpPr>
        <xdr:cNvPr id="829" name="楕円 828">
          <a:extLst>
            <a:ext uri="{FF2B5EF4-FFF2-40B4-BE49-F238E27FC236}">
              <a16:creationId xmlns:a16="http://schemas.microsoft.com/office/drawing/2014/main" id="{BE9F9382-AD66-4C21-8CE0-7E676600A16D}"/>
            </a:ext>
          </a:extLst>
        </xdr:cNvPr>
        <xdr:cNvSpPr/>
      </xdr:nvSpPr>
      <xdr:spPr>
        <a:xfrm>
          <a:off x="21272500" y="100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60259</xdr:rowOff>
    </xdr:from>
    <xdr:ext cx="469744" cy="259045"/>
    <xdr:sp macro="" textlink="">
      <xdr:nvSpPr>
        <xdr:cNvPr id="830" name="テキスト ボックス 829">
          <a:extLst>
            <a:ext uri="{FF2B5EF4-FFF2-40B4-BE49-F238E27FC236}">
              <a16:creationId xmlns:a16="http://schemas.microsoft.com/office/drawing/2014/main" id="{FFB7734B-617F-4231-B266-F4EAEA3D38E7}"/>
            </a:ext>
          </a:extLst>
        </xdr:cNvPr>
        <xdr:cNvSpPr txBox="1"/>
      </xdr:nvSpPr>
      <xdr:spPr>
        <a:xfrm>
          <a:off x="21088428" y="1017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142107</xdr:rowOff>
    </xdr:from>
    <xdr:to>
      <xdr:col>107</xdr:col>
      <xdr:colOff>101600</xdr:colOff>
      <xdr:row>59</xdr:row>
      <xdr:rowOff>72257</xdr:rowOff>
    </xdr:to>
    <xdr:sp macro="" textlink="">
      <xdr:nvSpPr>
        <xdr:cNvPr id="831" name="楕円 830">
          <a:extLst>
            <a:ext uri="{FF2B5EF4-FFF2-40B4-BE49-F238E27FC236}">
              <a16:creationId xmlns:a16="http://schemas.microsoft.com/office/drawing/2014/main" id="{81081FFB-8CC5-4262-9929-358AA4EC30C1}"/>
            </a:ext>
          </a:extLst>
        </xdr:cNvPr>
        <xdr:cNvSpPr/>
      </xdr:nvSpPr>
      <xdr:spPr>
        <a:xfrm>
          <a:off x="20383500" y="100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63384</xdr:rowOff>
    </xdr:from>
    <xdr:ext cx="469744" cy="259045"/>
    <xdr:sp macro="" textlink="">
      <xdr:nvSpPr>
        <xdr:cNvPr id="832" name="テキスト ボックス 831">
          <a:extLst>
            <a:ext uri="{FF2B5EF4-FFF2-40B4-BE49-F238E27FC236}">
              <a16:creationId xmlns:a16="http://schemas.microsoft.com/office/drawing/2014/main" id="{2E9F26A0-ACE1-417B-96AE-5BAEEDDD29D5}"/>
            </a:ext>
          </a:extLst>
        </xdr:cNvPr>
        <xdr:cNvSpPr txBox="1"/>
      </xdr:nvSpPr>
      <xdr:spPr>
        <a:xfrm>
          <a:off x="20199428" y="10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128639</xdr:rowOff>
    </xdr:from>
    <xdr:to>
      <xdr:col>102</xdr:col>
      <xdr:colOff>165100</xdr:colOff>
      <xdr:row>59</xdr:row>
      <xdr:rowOff>58789</xdr:rowOff>
    </xdr:to>
    <xdr:sp macro="" textlink="">
      <xdr:nvSpPr>
        <xdr:cNvPr id="833" name="楕円 832">
          <a:extLst>
            <a:ext uri="{FF2B5EF4-FFF2-40B4-BE49-F238E27FC236}">
              <a16:creationId xmlns:a16="http://schemas.microsoft.com/office/drawing/2014/main" id="{290F4526-8493-4334-AEF2-BA290E05635D}"/>
            </a:ext>
          </a:extLst>
        </xdr:cNvPr>
        <xdr:cNvSpPr/>
      </xdr:nvSpPr>
      <xdr:spPr>
        <a:xfrm>
          <a:off x="19494500" y="100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49916</xdr:rowOff>
    </xdr:from>
    <xdr:ext cx="469744" cy="259045"/>
    <xdr:sp macro="" textlink="">
      <xdr:nvSpPr>
        <xdr:cNvPr id="834" name="テキスト ボックス 833">
          <a:extLst>
            <a:ext uri="{FF2B5EF4-FFF2-40B4-BE49-F238E27FC236}">
              <a16:creationId xmlns:a16="http://schemas.microsoft.com/office/drawing/2014/main" id="{C0062973-823D-4C97-BF59-59BE3CAE856B}"/>
            </a:ext>
          </a:extLst>
        </xdr:cNvPr>
        <xdr:cNvSpPr txBox="1"/>
      </xdr:nvSpPr>
      <xdr:spPr>
        <a:xfrm>
          <a:off x="19310428" y="1016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128772</xdr:rowOff>
    </xdr:from>
    <xdr:to>
      <xdr:col>98</xdr:col>
      <xdr:colOff>38100</xdr:colOff>
      <xdr:row>59</xdr:row>
      <xdr:rowOff>58922</xdr:rowOff>
    </xdr:to>
    <xdr:sp macro="" textlink="">
      <xdr:nvSpPr>
        <xdr:cNvPr id="835" name="楕円 834">
          <a:extLst>
            <a:ext uri="{FF2B5EF4-FFF2-40B4-BE49-F238E27FC236}">
              <a16:creationId xmlns:a16="http://schemas.microsoft.com/office/drawing/2014/main" id="{15A96093-C789-49A9-9616-E58DC1F8BC3A}"/>
            </a:ext>
          </a:extLst>
        </xdr:cNvPr>
        <xdr:cNvSpPr/>
      </xdr:nvSpPr>
      <xdr:spPr>
        <a:xfrm>
          <a:off x="18605500" y="100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50049</xdr:rowOff>
    </xdr:from>
    <xdr:ext cx="469744" cy="259045"/>
    <xdr:sp macro="" textlink="">
      <xdr:nvSpPr>
        <xdr:cNvPr id="836" name="テキスト ボックス 835">
          <a:extLst>
            <a:ext uri="{FF2B5EF4-FFF2-40B4-BE49-F238E27FC236}">
              <a16:creationId xmlns:a16="http://schemas.microsoft.com/office/drawing/2014/main" id="{751B2175-1BD1-473B-ADAA-562CE606B889}"/>
            </a:ext>
          </a:extLst>
        </xdr:cNvPr>
        <xdr:cNvSpPr txBox="1"/>
      </xdr:nvSpPr>
      <xdr:spPr>
        <a:xfrm>
          <a:off x="18421428" y="1016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32419780-D830-43B3-A4CB-24A43BD4160D}"/>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21993FDB-9A62-4ECA-90DD-D2BBFA07D8D8}"/>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E00C3806-A224-4005-96BD-AD33629439D5}"/>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B1D17830-B00B-430F-BAFA-3A14C1820B91}"/>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B5280170-1CF1-4A2A-8C1E-E1A64393895A}"/>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26B7DB7C-FB30-4830-84B8-85AD58EBA74F}"/>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77B3EC31-B558-4FA7-817A-254877C556AE}"/>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A945C994-C902-474A-B27C-85DE890CFB16}"/>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28596856-16ED-4875-BB8E-4D786B4B604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A49AFAAE-B68F-4AEA-A8A1-3F21D91572D3}"/>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23A4C0F5-B60D-43F7-B32C-BF02AB369632}"/>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BE28254F-BA9B-40D9-A567-F15132A0FDCA}"/>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C198DCB1-1CF8-4152-B389-78AAECFA6BBF}"/>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9E23C3DB-8729-428B-8C2B-FF6307003F79}"/>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73B071AE-3779-4AF6-9857-DFBB09FA85A2}"/>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8BF7C6F5-EB10-4FCC-A1F8-FBCDC810D9BD}"/>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3C99C5E5-8049-4633-AD2A-62B43B36C804}"/>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422DEB46-582B-4C53-A9AC-2854A89CF0B3}"/>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75DDDBCF-05E9-42FD-A301-E28B1D57F395}"/>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A22EA356-14AA-4F54-A66E-54C087689551}"/>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3EF0579F-0C35-404A-876B-023A77EAEDFD}"/>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1314F531-26F7-41F2-B2F6-C381462DB6FA}"/>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7637149D-EB11-477D-AB79-3522CCC9485E}"/>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304CBFAF-5F85-4653-A2E1-9A676DEAD4CC}"/>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8787D876-C32E-495B-B0F1-32DCB43593C9}"/>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C952B9F8-B57D-49CF-8223-43DBF24072A3}"/>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15D11005-65D5-407C-B8B4-BCC5B43486EE}"/>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DF7642E6-9086-44C6-B5D7-A70C497E52DF}"/>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C7E2F5D4-1374-4106-804D-B55E754E30A6}"/>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168618</xdr:rowOff>
    </xdr:from>
    <xdr:to>
      <xdr:col>116</xdr:col>
      <xdr:colOff>63500</xdr:colOff>
      <xdr:row>76</xdr:row>
      <xdr:rowOff>10922</xdr:rowOff>
    </xdr:to>
    <xdr:cxnSp macro="">
      <xdr:nvCxnSpPr>
        <xdr:cNvPr id="866" name="直線コネクタ 865">
          <a:extLst>
            <a:ext uri="{FF2B5EF4-FFF2-40B4-BE49-F238E27FC236}">
              <a16:creationId xmlns:a16="http://schemas.microsoft.com/office/drawing/2014/main" id="{B0F9ED7F-ECF6-46BC-B6D8-C3608850AB53}"/>
            </a:ext>
          </a:extLst>
        </xdr:cNvPr>
        <xdr:cNvCxnSpPr/>
      </xdr:nvCxnSpPr>
      <xdr:spPr>
        <a:xfrm flipV="1">
          <a:off x="21323300" y="13027368"/>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a:extLst>
            <a:ext uri="{FF2B5EF4-FFF2-40B4-BE49-F238E27FC236}">
              <a16:creationId xmlns:a16="http://schemas.microsoft.com/office/drawing/2014/main" id="{DFB20BD4-EFBB-435D-A3A9-90AA92EA7CB2}"/>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E398D944-D42C-4EBF-891A-ACB9A8A365F6}"/>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10922</xdr:rowOff>
    </xdr:from>
    <xdr:to>
      <xdr:col>111</xdr:col>
      <xdr:colOff>177800</xdr:colOff>
      <xdr:row>76</xdr:row>
      <xdr:rowOff>51270</xdr:rowOff>
    </xdr:to>
    <xdr:cxnSp macro="">
      <xdr:nvCxnSpPr>
        <xdr:cNvPr id="869" name="直線コネクタ 868">
          <a:extLst>
            <a:ext uri="{FF2B5EF4-FFF2-40B4-BE49-F238E27FC236}">
              <a16:creationId xmlns:a16="http://schemas.microsoft.com/office/drawing/2014/main" id="{B2792498-B14E-4DFB-B8D8-1A7CCEEC0313}"/>
            </a:ext>
          </a:extLst>
        </xdr:cNvPr>
        <xdr:cNvCxnSpPr/>
      </xdr:nvCxnSpPr>
      <xdr:spPr>
        <a:xfrm flipV="1">
          <a:off x="20434300" y="13041122"/>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BDCAB0F3-DE07-445B-8E01-8997822EEB39}"/>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a:extLst>
            <a:ext uri="{FF2B5EF4-FFF2-40B4-BE49-F238E27FC236}">
              <a16:creationId xmlns:a16="http://schemas.microsoft.com/office/drawing/2014/main" id="{EA9953E4-DCBF-492A-89F4-0ED1B93F27E9}"/>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51270</xdr:rowOff>
    </xdr:from>
    <xdr:to>
      <xdr:col>107</xdr:col>
      <xdr:colOff>50800</xdr:colOff>
      <xdr:row>76</xdr:row>
      <xdr:rowOff>76569</xdr:rowOff>
    </xdr:to>
    <xdr:cxnSp macro="">
      <xdr:nvCxnSpPr>
        <xdr:cNvPr id="872" name="直線コネクタ 871">
          <a:extLst>
            <a:ext uri="{FF2B5EF4-FFF2-40B4-BE49-F238E27FC236}">
              <a16:creationId xmlns:a16="http://schemas.microsoft.com/office/drawing/2014/main" id="{81A7F13B-37E1-4476-88A2-8A134D5F4C39}"/>
            </a:ext>
          </a:extLst>
        </xdr:cNvPr>
        <xdr:cNvCxnSpPr/>
      </xdr:nvCxnSpPr>
      <xdr:spPr>
        <a:xfrm flipV="1">
          <a:off x="19545300" y="13081470"/>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56B041C7-9D0F-4E17-BA62-F50AF96AE1F6}"/>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a:extLst>
            <a:ext uri="{FF2B5EF4-FFF2-40B4-BE49-F238E27FC236}">
              <a16:creationId xmlns:a16="http://schemas.microsoft.com/office/drawing/2014/main" id="{B9D967F1-2944-4AAE-83C8-2948E86ED28C}"/>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76569</xdr:rowOff>
    </xdr:from>
    <xdr:to>
      <xdr:col>102</xdr:col>
      <xdr:colOff>114300</xdr:colOff>
      <xdr:row>76</xdr:row>
      <xdr:rowOff>83579</xdr:rowOff>
    </xdr:to>
    <xdr:cxnSp macro="">
      <xdr:nvCxnSpPr>
        <xdr:cNvPr id="875" name="直線コネクタ 874">
          <a:extLst>
            <a:ext uri="{FF2B5EF4-FFF2-40B4-BE49-F238E27FC236}">
              <a16:creationId xmlns:a16="http://schemas.microsoft.com/office/drawing/2014/main" id="{A17A8416-80CA-4C0C-9A7A-A5C9B620BE9A}"/>
            </a:ext>
          </a:extLst>
        </xdr:cNvPr>
        <xdr:cNvCxnSpPr/>
      </xdr:nvCxnSpPr>
      <xdr:spPr>
        <a:xfrm flipV="1">
          <a:off x="18656300" y="13106769"/>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644658E1-4696-492C-82F1-8B6AE49BC98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a:extLst>
            <a:ext uri="{FF2B5EF4-FFF2-40B4-BE49-F238E27FC236}">
              <a16:creationId xmlns:a16="http://schemas.microsoft.com/office/drawing/2014/main" id="{E462CBE4-4F6A-4D7E-9359-F5ED43451CD2}"/>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a:extLst>
            <a:ext uri="{FF2B5EF4-FFF2-40B4-BE49-F238E27FC236}">
              <a16:creationId xmlns:a16="http://schemas.microsoft.com/office/drawing/2014/main" id="{2FF73224-CA14-4D9B-8A44-841E7B52F7AA}"/>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9" name="テキスト ボックス 878">
          <a:extLst>
            <a:ext uri="{FF2B5EF4-FFF2-40B4-BE49-F238E27FC236}">
              <a16:creationId xmlns:a16="http://schemas.microsoft.com/office/drawing/2014/main" id="{7B827395-7FA1-452D-BBCA-B79827382D6B}"/>
            </a:ext>
          </a:extLst>
        </xdr:cNvPr>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857CCC37-76C1-42F2-B733-D6C855ACAD8E}"/>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D6FAE15A-F5F1-4CAB-94EA-70EB99028133}"/>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A4AD2925-C335-4261-A02A-0AF9C4AD0FF7}"/>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61708CE7-46B3-4BD9-8463-49CDB87906A7}"/>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80190E14-4521-4B29-A783-EDF5D8F3CC3A}"/>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117818</xdr:rowOff>
    </xdr:from>
    <xdr:to>
      <xdr:col>116</xdr:col>
      <xdr:colOff>114300</xdr:colOff>
      <xdr:row>76</xdr:row>
      <xdr:rowOff>47968</xdr:rowOff>
    </xdr:to>
    <xdr:sp macro="" textlink="">
      <xdr:nvSpPr>
        <xdr:cNvPr id="885" name="楕円 884">
          <a:extLst>
            <a:ext uri="{FF2B5EF4-FFF2-40B4-BE49-F238E27FC236}">
              <a16:creationId xmlns:a16="http://schemas.microsoft.com/office/drawing/2014/main" id="{C98A3441-67D1-43F3-8DEB-06539E7A6C77}"/>
            </a:ext>
          </a:extLst>
        </xdr:cNvPr>
        <xdr:cNvSpPr/>
      </xdr:nvSpPr>
      <xdr:spPr>
        <a:xfrm>
          <a:off x="22110700" y="129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96245</xdr:rowOff>
    </xdr:from>
    <xdr:ext cx="534377" cy="259045"/>
    <xdr:sp macro="" textlink="">
      <xdr:nvSpPr>
        <xdr:cNvPr id="886" name="繰出金該当値テキスト">
          <a:extLst>
            <a:ext uri="{FF2B5EF4-FFF2-40B4-BE49-F238E27FC236}">
              <a16:creationId xmlns:a16="http://schemas.microsoft.com/office/drawing/2014/main" id="{77533E6C-CEFF-4755-B50A-482A2B4F0606}"/>
            </a:ext>
          </a:extLst>
        </xdr:cNvPr>
        <xdr:cNvSpPr txBox="1"/>
      </xdr:nvSpPr>
      <xdr:spPr>
        <a:xfrm>
          <a:off x="22212300" y="129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131572</xdr:rowOff>
    </xdr:from>
    <xdr:to>
      <xdr:col>112</xdr:col>
      <xdr:colOff>38100</xdr:colOff>
      <xdr:row>76</xdr:row>
      <xdr:rowOff>61722</xdr:rowOff>
    </xdr:to>
    <xdr:sp macro="" textlink="">
      <xdr:nvSpPr>
        <xdr:cNvPr id="887" name="楕円 886">
          <a:extLst>
            <a:ext uri="{FF2B5EF4-FFF2-40B4-BE49-F238E27FC236}">
              <a16:creationId xmlns:a16="http://schemas.microsoft.com/office/drawing/2014/main" id="{1A7F42F6-3299-43FB-984D-5CA3678F638A}"/>
            </a:ext>
          </a:extLst>
        </xdr:cNvPr>
        <xdr:cNvSpPr/>
      </xdr:nvSpPr>
      <xdr:spPr>
        <a:xfrm>
          <a:off x="21272500" y="129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52849</xdr:rowOff>
    </xdr:from>
    <xdr:ext cx="534377" cy="259045"/>
    <xdr:sp macro="" textlink="">
      <xdr:nvSpPr>
        <xdr:cNvPr id="888" name="テキスト ボックス 887">
          <a:extLst>
            <a:ext uri="{FF2B5EF4-FFF2-40B4-BE49-F238E27FC236}">
              <a16:creationId xmlns:a16="http://schemas.microsoft.com/office/drawing/2014/main" id="{77354608-7832-41A8-80B5-B27EEE7B9A53}"/>
            </a:ext>
          </a:extLst>
        </xdr:cNvPr>
        <xdr:cNvSpPr txBox="1"/>
      </xdr:nvSpPr>
      <xdr:spPr>
        <a:xfrm>
          <a:off x="21056111" y="1308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470</xdr:rowOff>
    </xdr:from>
    <xdr:to>
      <xdr:col>107</xdr:col>
      <xdr:colOff>101600</xdr:colOff>
      <xdr:row>76</xdr:row>
      <xdr:rowOff>102070</xdr:rowOff>
    </xdr:to>
    <xdr:sp macro="" textlink="">
      <xdr:nvSpPr>
        <xdr:cNvPr id="889" name="楕円 888">
          <a:extLst>
            <a:ext uri="{FF2B5EF4-FFF2-40B4-BE49-F238E27FC236}">
              <a16:creationId xmlns:a16="http://schemas.microsoft.com/office/drawing/2014/main" id="{0566171C-40F8-43AB-9BEE-1F5D2CC733C2}"/>
            </a:ext>
          </a:extLst>
        </xdr:cNvPr>
        <xdr:cNvSpPr/>
      </xdr:nvSpPr>
      <xdr:spPr>
        <a:xfrm>
          <a:off x="20383500" y="130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93197</xdr:rowOff>
    </xdr:from>
    <xdr:ext cx="534377" cy="259045"/>
    <xdr:sp macro="" textlink="">
      <xdr:nvSpPr>
        <xdr:cNvPr id="890" name="テキスト ボックス 889">
          <a:extLst>
            <a:ext uri="{FF2B5EF4-FFF2-40B4-BE49-F238E27FC236}">
              <a16:creationId xmlns:a16="http://schemas.microsoft.com/office/drawing/2014/main" id="{97EA43EE-324A-45DD-B165-26AA219AA74F}"/>
            </a:ext>
          </a:extLst>
        </xdr:cNvPr>
        <xdr:cNvSpPr txBox="1"/>
      </xdr:nvSpPr>
      <xdr:spPr>
        <a:xfrm>
          <a:off x="20167111" y="131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25769</xdr:rowOff>
    </xdr:from>
    <xdr:to>
      <xdr:col>102</xdr:col>
      <xdr:colOff>165100</xdr:colOff>
      <xdr:row>76</xdr:row>
      <xdr:rowOff>127369</xdr:rowOff>
    </xdr:to>
    <xdr:sp macro="" textlink="">
      <xdr:nvSpPr>
        <xdr:cNvPr id="891" name="楕円 890">
          <a:extLst>
            <a:ext uri="{FF2B5EF4-FFF2-40B4-BE49-F238E27FC236}">
              <a16:creationId xmlns:a16="http://schemas.microsoft.com/office/drawing/2014/main" id="{5916CB0E-94EB-4DAF-8BAC-7203BBC69D35}"/>
            </a:ext>
          </a:extLst>
        </xdr:cNvPr>
        <xdr:cNvSpPr/>
      </xdr:nvSpPr>
      <xdr:spPr>
        <a:xfrm>
          <a:off x="19494500" y="130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118496</xdr:rowOff>
    </xdr:from>
    <xdr:ext cx="534377" cy="259045"/>
    <xdr:sp macro="" textlink="">
      <xdr:nvSpPr>
        <xdr:cNvPr id="892" name="テキスト ボックス 891">
          <a:extLst>
            <a:ext uri="{FF2B5EF4-FFF2-40B4-BE49-F238E27FC236}">
              <a16:creationId xmlns:a16="http://schemas.microsoft.com/office/drawing/2014/main" id="{9BF07338-E484-4BE6-B5C7-8B0C21C84873}"/>
            </a:ext>
          </a:extLst>
        </xdr:cNvPr>
        <xdr:cNvSpPr txBox="1"/>
      </xdr:nvSpPr>
      <xdr:spPr>
        <a:xfrm>
          <a:off x="19278111" y="131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32779</xdr:rowOff>
    </xdr:from>
    <xdr:to>
      <xdr:col>98</xdr:col>
      <xdr:colOff>38100</xdr:colOff>
      <xdr:row>76</xdr:row>
      <xdr:rowOff>134379</xdr:rowOff>
    </xdr:to>
    <xdr:sp macro="" textlink="">
      <xdr:nvSpPr>
        <xdr:cNvPr id="893" name="楕円 892">
          <a:extLst>
            <a:ext uri="{FF2B5EF4-FFF2-40B4-BE49-F238E27FC236}">
              <a16:creationId xmlns:a16="http://schemas.microsoft.com/office/drawing/2014/main" id="{783C28EB-F755-4FD2-A7B6-171C74A3ED3C}"/>
            </a:ext>
          </a:extLst>
        </xdr:cNvPr>
        <xdr:cNvSpPr/>
      </xdr:nvSpPr>
      <xdr:spPr>
        <a:xfrm>
          <a:off x="18605500" y="130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125506</xdr:rowOff>
    </xdr:from>
    <xdr:ext cx="534377" cy="259045"/>
    <xdr:sp macro="" textlink="">
      <xdr:nvSpPr>
        <xdr:cNvPr id="894" name="テキスト ボックス 893">
          <a:extLst>
            <a:ext uri="{FF2B5EF4-FFF2-40B4-BE49-F238E27FC236}">
              <a16:creationId xmlns:a16="http://schemas.microsoft.com/office/drawing/2014/main" id="{6FC6CC20-E74C-4189-8C55-932C21765E12}"/>
            </a:ext>
          </a:extLst>
        </xdr:cNvPr>
        <xdr:cNvSpPr txBox="1"/>
      </xdr:nvSpPr>
      <xdr:spPr>
        <a:xfrm>
          <a:off x="18389111" y="131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4B857E38-8766-47AD-A396-546850C3385D}"/>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F4F4D598-2DF6-4794-9829-D1EF516A55DC}"/>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9AD148E1-827F-4014-9E95-CBCEE44109D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33085EB3-2888-49C6-9CA4-072EEEC4A704}"/>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D4102B47-3B87-45EE-87FB-C0B84A2E7C99}"/>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D8F60020-08D2-4F83-9767-5D269B096BFD}"/>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246D4B33-F39D-40B7-8403-57139AA34177}"/>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9DD78BD6-6358-4DA4-8F21-81CAB72001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9373C4B8-19DC-4AC0-B322-32B61D015E9E}"/>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4A00955F-522B-4395-8335-8B2BA0B7973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DD158F7B-72DA-4EA3-8607-F26B0BFA0768}"/>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CE10C9AE-8220-4F49-812A-AFFA616DF37C}"/>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31875498-CC48-422E-9B1C-59F520DD48B1}"/>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BAB23E61-D31A-4CB2-BC3D-7BEF9DD696B3}"/>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F007CE24-931F-4671-A239-0D4630CC83E5}"/>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2AD2127D-D7F9-4D20-B9DE-C6FFC48060A5}"/>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9A3DECE1-5749-489A-8149-C38BFC159F85}"/>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2A0EE3C6-FA8B-4DD4-9B53-D198B58B96EE}"/>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A72F1FE0-454E-414F-A68D-ECFD3BBF564D}"/>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5F2AD74C-B7D5-4321-BC80-19FBEFD24444}"/>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75DB110D-994A-40FD-8EE7-B4B220D6AFE9}"/>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BBDC30E2-30B5-4DAE-BC56-C1B7684F0401}"/>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4902E93-99E0-4C45-ADFC-C37652EAAC4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56B78A2A-4B97-4F6C-A4BF-15C63235EC53}"/>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7F155256-7661-4C68-95E0-2B26128507BC}"/>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DB2C93F0-5FE9-4928-84A9-84ED12584111}"/>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FFE9E481-7BA6-4D07-A0A5-57ED63295DC4}"/>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C305649-F53B-4100-AA71-1B773D188786}"/>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7D681F56-161A-4FE9-8BC0-9BDB850E1433}"/>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8E8848B5-57AD-416E-B149-04C84B5213EA}"/>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836E45A2-5434-4120-BDB0-A537FDC52627}"/>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451B204F-3B69-47A9-B231-00141D51EE5E}"/>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5C267701-AE86-42E8-BA47-E81CE3C7CAE1}"/>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DBC6E6A3-A3A1-446B-A574-DC207EDA03B9}"/>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7B6F99AD-95C6-4172-AFCF-AE5940800F96}"/>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5A10F780-A4E4-4ADA-8760-4F06BC4A9ECE}"/>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6BB5369-4065-4AD5-B159-CE33526D5611}"/>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92A0F8DD-979F-4C3A-91EB-07F8E5572C8A}"/>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CDE628A5-1B33-414A-A6CC-56BB9CCE112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93BDF8F3-8611-4833-9BB9-36EC02B35436}"/>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92AD4A28-6E35-43AA-8DDD-0F2D9C7ED641}"/>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36629F0D-1A95-4991-A19B-CB41E62F95FC}"/>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10A6A72D-D815-444C-97F4-72EB2CCE5504}"/>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4BD8E5F0-7C48-4F6A-944C-8A7423691944}"/>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1E976A24-4C95-4EB9-9C6E-04C575458009}"/>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90EABDF2-21ED-4173-80BB-E5578763FA9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A555BA52-39FE-47D9-8EBC-CD7F4371303E}"/>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6145CCA1-92C0-4840-BC7D-EC80BBC96B84}"/>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532E46CA-B32A-4938-8A80-0268DE1E6567}"/>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2BB1823-8EDC-4CDD-AC60-7A75C9ABF451}"/>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C5160F85-89B3-40B3-B991-CA0C6920E59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E8790B8C-21C7-44A7-B8D3-408EB237A522}"/>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人件費は、退職手当の減などにより住民一人当たり</a:t>
          </a:r>
          <a:r>
            <a:rPr kumimoji="1" lang="en-US" altLang="ja-JP" sz="1300">
              <a:latin typeface="ＭＳ Ｐゴシック" panose="020B0600070205080204" pitchFamily="50" charset="-128"/>
              <a:ea typeface="ＭＳ Ｐゴシック" panose="020B0600070205080204" pitchFamily="50" charset="-128"/>
            </a:rPr>
            <a:t>54,022</a:t>
          </a:r>
          <a:r>
            <a:rPr kumimoji="1" lang="ja-JP" altLang="en-US" sz="1300">
              <a:latin typeface="ＭＳ Ｐゴシック" panose="020B0600070205080204" pitchFamily="50" charset="-128"/>
              <a:ea typeface="ＭＳ Ｐゴシック" panose="020B0600070205080204" pitchFamily="50" charset="-128"/>
            </a:rPr>
            <a:t>円となり、引き続き類似団体平均を下回っている。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維持補修費は、道路除排雪事業の増などにより住民一人当たり</a:t>
          </a:r>
          <a:r>
            <a:rPr kumimoji="1" lang="en-US" altLang="ja-JP" sz="1300">
              <a:latin typeface="ＭＳ Ｐゴシック" panose="020B0600070205080204" pitchFamily="50" charset="-128"/>
              <a:ea typeface="ＭＳ Ｐゴシック" panose="020B0600070205080204" pitchFamily="50" charset="-128"/>
            </a:rPr>
            <a:t>8,505</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補助費等は、特別定額給付金事業の減などにより対前年度比</a:t>
          </a:r>
          <a:r>
            <a:rPr kumimoji="1" lang="en-US" altLang="ja-JP" sz="1300">
              <a:latin typeface="ＭＳ Ｐゴシック" panose="020B0600070205080204" pitchFamily="50" charset="-128"/>
              <a:ea typeface="ＭＳ Ｐゴシック" panose="020B0600070205080204" pitchFamily="50" charset="-128"/>
            </a:rPr>
            <a:t>100,096</a:t>
          </a:r>
          <a:r>
            <a:rPr kumimoji="1" lang="ja-JP" altLang="en-US" sz="1300">
              <a:latin typeface="ＭＳ Ｐゴシック" panose="020B0600070205080204" pitchFamily="50" charset="-128"/>
              <a:ea typeface="ＭＳ Ｐゴシック" panose="020B0600070205080204" pitchFamily="50" charset="-128"/>
            </a:rPr>
            <a:t>円減の住民一人当たり</a:t>
          </a:r>
          <a:r>
            <a:rPr kumimoji="1" lang="en-US" altLang="ja-JP" sz="1300">
              <a:latin typeface="ＭＳ Ｐゴシック" panose="020B0600070205080204" pitchFamily="50" charset="-128"/>
              <a:ea typeface="ＭＳ Ｐゴシック" panose="020B0600070205080204" pitchFamily="50" charset="-128"/>
            </a:rPr>
            <a:t>52,066</a:t>
          </a:r>
          <a:r>
            <a:rPr kumimoji="1" lang="ja-JP" altLang="en-US" sz="1300">
              <a:latin typeface="ＭＳ Ｐゴシック" panose="020B0600070205080204" pitchFamily="50" charset="-128"/>
              <a:ea typeface="ＭＳ Ｐゴシック" panose="020B0600070205080204" pitchFamily="50" charset="-128"/>
            </a:rPr>
            <a:t>円となったが、類似団体と比較したコストが依然として高い状況となっている。　</a:t>
          </a:r>
        </a:p>
        <a:p>
          <a:r>
            <a:rPr kumimoji="1" lang="ja-JP" altLang="en-US" sz="1300">
              <a:latin typeface="ＭＳ Ｐゴシック" panose="020B0600070205080204" pitchFamily="50" charset="-128"/>
              <a:ea typeface="ＭＳ Ｐゴシック" panose="020B0600070205080204" pitchFamily="50" charset="-128"/>
            </a:rPr>
            <a:t>　普通建設事業費は、南公園球技場整備事業や総合プール改修事業の減などがあったものの、盛岡南公園野球場整備事業や動物公園総務事務の増などにより、対前年度比</a:t>
          </a:r>
          <a:r>
            <a:rPr kumimoji="1" lang="en-US" altLang="ja-JP" sz="1300">
              <a:latin typeface="ＭＳ Ｐゴシック" panose="020B0600070205080204" pitchFamily="50" charset="-128"/>
              <a:ea typeface="ＭＳ Ｐゴシック" panose="020B0600070205080204" pitchFamily="50" charset="-128"/>
            </a:rPr>
            <a:t>3,119</a:t>
          </a:r>
          <a:r>
            <a:rPr kumimoji="1" lang="ja-JP" altLang="en-US" sz="1300">
              <a:latin typeface="ＭＳ Ｐゴシック" panose="020B0600070205080204" pitchFamily="50" charset="-128"/>
              <a:ea typeface="ＭＳ Ｐゴシック" panose="020B0600070205080204" pitchFamily="50" charset="-128"/>
            </a:rPr>
            <a:t>円増の住民一人当たり</a:t>
          </a:r>
          <a:r>
            <a:rPr kumimoji="1" lang="en-US" altLang="ja-JP" sz="1300">
              <a:latin typeface="ＭＳ Ｐゴシック" panose="020B0600070205080204" pitchFamily="50" charset="-128"/>
              <a:ea typeface="ＭＳ Ｐゴシック" panose="020B0600070205080204" pitchFamily="50" charset="-128"/>
            </a:rPr>
            <a:t>62,806</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円となり、類似団体平均を上回っている。今後、施設の長寿命化等のための更新整備の増が見込まれることから、公共施設等総合管理計画に基づき計画的に適正な規模での実施に努めることとする。</a:t>
          </a:r>
        </a:p>
        <a:p>
          <a:r>
            <a:rPr kumimoji="1" lang="ja-JP" altLang="en-US" sz="1300">
              <a:latin typeface="ＭＳ Ｐゴシック" panose="020B0600070205080204" pitchFamily="50" charset="-128"/>
              <a:ea typeface="ＭＳ Ｐゴシック" panose="020B0600070205080204" pitchFamily="50" charset="-128"/>
            </a:rPr>
            <a:t>　積立金は、市債管理基金積立金等の増により、前年度比</a:t>
          </a:r>
          <a:r>
            <a:rPr kumimoji="1" lang="en-US" altLang="ja-JP" sz="1300">
              <a:latin typeface="ＭＳ Ｐゴシック" panose="020B0600070205080204" pitchFamily="50" charset="-128"/>
              <a:ea typeface="ＭＳ Ｐゴシック" panose="020B0600070205080204" pitchFamily="50" charset="-128"/>
            </a:rPr>
            <a:t>1,926</a:t>
          </a:r>
          <a:r>
            <a:rPr kumimoji="1" lang="ja-JP" altLang="en-US" sz="1300">
              <a:latin typeface="ＭＳ Ｐゴシック" panose="020B0600070205080204" pitchFamily="50" charset="-128"/>
              <a:ea typeface="ＭＳ Ｐゴシック" panose="020B0600070205080204" pitchFamily="50" charset="-128"/>
            </a:rPr>
            <a:t>円増の住民一人当たり</a:t>
          </a:r>
          <a:r>
            <a:rPr kumimoji="1" lang="en-US" altLang="ja-JP" sz="1300">
              <a:latin typeface="ＭＳ Ｐゴシック" panose="020B0600070205080204" pitchFamily="50" charset="-128"/>
              <a:ea typeface="ＭＳ Ｐゴシック" panose="020B0600070205080204" pitchFamily="50" charset="-128"/>
            </a:rPr>
            <a:t>13,727</a:t>
          </a:r>
          <a:r>
            <a:rPr kumimoji="1" lang="ja-JP" altLang="en-US" sz="1300">
              <a:latin typeface="ＭＳ Ｐゴシック" panose="020B0600070205080204" pitchFamily="50" charset="-128"/>
              <a:ea typeface="ＭＳ Ｐゴシック" panose="020B0600070205080204" pitchFamily="50" charset="-128"/>
            </a:rPr>
            <a:t>円となり、類似団体平均値を上回っている。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78B4DEC-52A6-4DE9-A103-DC0717ABF8D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508DD46F-1E4F-4A9E-B814-451F7BD9CA7F}"/>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A5FEC6B7-2891-48E7-A7BE-3F75AEE3A1D6}"/>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4055F83E-B73A-496F-9174-B838A3426A0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05754B0-C2C8-43D3-8686-BE054879F32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102466-5BBB-4C4B-9C01-565C3CAF2BF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ED01AE-470E-45E6-8BF1-31531E73AE7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A17FABE-0D30-4A8B-9500-95DFA864C8C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2FFBBD3-E28B-4CAA-A3CA-829D45EB04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1F7E55A-EE0D-45F1-95A3-696948818FEF}"/>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285,270
283,766
886.47
139,109,169
136,553,886
1,593,332
67,851,036
138,714,290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05BE0D1-6199-4271-8F21-9B18D1A678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ADCD4D4-AB74-4250-9173-57E65465123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4BA521-8F19-4E1B-864D-218403F726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410724B-5C62-4E91-B25E-FB2672D269D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65E949-38CC-419E-948B-AF316AA9E9B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0EF1916-ADE2-447E-9C63-49360BF61CFD}"/>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12824B0-5A78-414D-BEAB-3C56D070C896}"/>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C1F9C1A9-4284-4B13-B722-2CD32049EB47}"/>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DA9D61F-2258-425A-A246-09915B34D2D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6043056-713F-409B-8742-8B1572E76A2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2BE54EC-BBA2-4172-8334-17EC821359F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E1A54227-6D96-45F7-B1A6-784E7F1CA93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8937E27C-BCEB-43DA-97F0-E3D7C77DA7C7}"/>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3A69F9AE-B07C-4E7D-80ED-53DAE7D976B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2514DE-A0D0-4D49-BE13-52FFAED7F1A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3F8AC81E-1379-4D6A-B44D-2E0335E6D968}"/>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0568B06-0E8C-4244-9AEE-43A5AE33B8D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FF998471-907B-42D0-B128-937A52808692}"/>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64EEAE36-6DD2-4A68-9733-7379DB4F528E}"/>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D7AD8BCB-6AA5-4F32-A16C-61F8DC93F341}"/>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7A8CEADE-91F5-4B14-B7D2-94D8BEFB653B}"/>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33FA7AB-C588-41C2-A4AD-8CAD22ADE96F}"/>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1DD2B32-DC49-4FB9-9FA5-80F5D24A29FA}"/>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1BAD3A13-38C0-4E45-91E9-B84AAA8758F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4CFA7544-2F8F-427C-8A50-B04F25CCED98}"/>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2CE40BF-5A57-4C07-84D8-30D0D139C7E1}"/>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12F233F2-C093-4ACC-8119-71FC3CAE5B7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6158FFE6-1A12-4E96-A0ED-4D697E47366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5A5D2ECF-E045-4593-AE60-EA1CA84B5A9B}"/>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D2D6D26-329A-4B35-913C-50B3D35050B7}"/>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B016A218-F536-4E42-971D-F880BD37080B}"/>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47F1D21-0A05-47D3-9A83-E3D40FE7F32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EE87AB92-9215-406D-BCB9-DEFCB4CC47C6}"/>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50CF340B-DE1D-493D-9E7E-9B6D9B72F7B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BCF1F9B2-B20C-4562-B2E4-F501023F14EC}"/>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F688A16D-E20F-4F91-B03A-7EB55CD65944}"/>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4AE4133D-E4EF-4ADA-BFCF-E46FF51CEEDE}"/>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E5F12420-B80B-4F4A-A26E-CEC06A9A851F}"/>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A7889043-B0F1-4E79-AF41-CB67FDBBD891}"/>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CFBA088C-2A00-4763-A489-5B04E7EEB213}"/>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BAA5B7CE-02FD-44A3-BF3E-FF7D67E8B377}"/>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369BD534-E894-4B55-92C5-78F595006282}"/>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F3F70B53-28F5-4058-AE18-7084A28C6B84}"/>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3B9EE897-5DD6-48AA-BE4F-F0672327F7C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9934A178-1D46-47B5-B890-5869C8FCEBCA}"/>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8F9C88DD-7142-4200-8588-F93572795F9B}"/>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EDEA7556-94A7-4C3B-AD5E-E2D3B6644EBF}"/>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70DCFF22-E8B4-4959-89BB-B355A9E30B51}"/>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9ACD6FDE-567B-4C92-ABF2-039A75BF9F2B}"/>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5588</xdr:rowOff>
    </xdr:from>
    <xdr:to>
      <xdr:col>24</xdr:col>
      <xdr:colOff>63500</xdr:colOff>
      <xdr:row>34</xdr:row>
      <xdr:rowOff>17780</xdr:rowOff>
    </xdr:to>
    <xdr:cxnSp macro="">
      <xdr:nvCxnSpPr>
        <xdr:cNvPr id="61" name="直線コネクタ 60">
          <a:extLst>
            <a:ext uri="{FF2B5EF4-FFF2-40B4-BE49-F238E27FC236}">
              <a16:creationId xmlns:a16="http://schemas.microsoft.com/office/drawing/2014/main" id="{873161DE-8012-484C-A232-8569F419D81C}"/>
            </a:ext>
          </a:extLst>
        </xdr:cNvPr>
        <xdr:cNvCxnSpPr/>
      </xdr:nvCxnSpPr>
      <xdr:spPr>
        <a:xfrm>
          <a:off x="3797300" y="583488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D8485C27-AA5F-4954-AB11-2DDAB5CB67DF}"/>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3CBCC470-D0C1-40CC-8A39-F291443500B5}"/>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132080</xdr:rowOff>
    </xdr:from>
    <xdr:to>
      <xdr:col>19</xdr:col>
      <xdr:colOff>177800</xdr:colOff>
      <xdr:row>34</xdr:row>
      <xdr:rowOff>5588</xdr:rowOff>
    </xdr:to>
    <xdr:cxnSp macro="">
      <xdr:nvCxnSpPr>
        <xdr:cNvPr id="64" name="直線コネクタ 63">
          <a:extLst>
            <a:ext uri="{FF2B5EF4-FFF2-40B4-BE49-F238E27FC236}">
              <a16:creationId xmlns:a16="http://schemas.microsoft.com/office/drawing/2014/main" id="{904AC23D-206F-4EE0-9867-02E7953996EF}"/>
            </a:ext>
          </a:extLst>
        </xdr:cNvPr>
        <xdr:cNvCxnSpPr/>
      </xdr:nvCxnSpPr>
      <xdr:spPr>
        <a:xfrm>
          <a:off x="2908300" y="5789930"/>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9068F2F-6C35-441B-82EC-1CC106A1C431}"/>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a:extLst>
            <a:ext uri="{FF2B5EF4-FFF2-40B4-BE49-F238E27FC236}">
              <a16:creationId xmlns:a16="http://schemas.microsoft.com/office/drawing/2014/main" id="{809BF720-2C56-48C2-974F-9F87C29868C1}"/>
            </a:ext>
          </a:extLst>
        </xdr:cNvPr>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127508</xdr:rowOff>
    </xdr:from>
    <xdr:to>
      <xdr:col>15</xdr:col>
      <xdr:colOff>50800</xdr:colOff>
      <xdr:row>33</xdr:row>
      <xdr:rowOff>132080</xdr:rowOff>
    </xdr:to>
    <xdr:cxnSp macro="">
      <xdr:nvCxnSpPr>
        <xdr:cNvPr id="67" name="直線コネクタ 66">
          <a:extLst>
            <a:ext uri="{FF2B5EF4-FFF2-40B4-BE49-F238E27FC236}">
              <a16:creationId xmlns:a16="http://schemas.microsoft.com/office/drawing/2014/main" id="{5E8BD32C-CB19-455F-9F90-9578556170BA}"/>
            </a:ext>
          </a:extLst>
        </xdr:cNvPr>
        <xdr:cNvCxnSpPr/>
      </xdr:nvCxnSpPr>
      <xdr:spPr>
        <a:xfrm>
          <a:off x="2019300" y="57853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AB86C4B7-6B95-402E-88EA-B644A7A1C29C}"/>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a:extLst>
            <a:ext uri="{FF2B5EF4-FFF2-40B4-BE49-F238E27FC236}">
              <a16:creationId xmlns:a16="http://schemas.microsoft.com/office/drawing/2014/main" id="{D4685018-7013-4AF3-9565-7D376FA49A64}"/>
            </a:ext>
          </a:extLst>
        </xdr:cNvPr>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127508</xdr:rowOff>
    </xdr:from>
    <xdr:to>
      <xdr:col>10</xdr:col>
      <xdr:colOff>114300</xdr:colOff>
      <xdr:row>33</xdr:row>
      <xdr:rowOff>132080</xdr:rowOff>
    </xdr:to>
    <xdr:cxnSp macro="">
      <xdr:nvCxnSpPr>
        <xdr:cNvPr id="70" name="直線コネクタ 69">
          <a:extLst>
            <a:ext uri="{FF2B5EF4-FFF2-40B4-BE49-F238E27FC236}">
              <a16:creationId xmlns:a16="http://schemas.microsoft.com/office/drawing/2014/main" id="{E3EFD3B2-E239-4844-A907-FB3E2D64622D}"/>
            </a:ext>
          </a:extLst>
        </xdr:cNvPr>
        <xdr:cNvCxnSpPr/>
      </xdr:nvCxnSpPr>
      <xdr:spPr>
        <a:xfrm flipV="1">
          <a:off x="1130300" y="57853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52FAF286-4B4C-4ABE-A5DF-9FF6BE010614}"/>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a:extLst>
            <a:ext uri="{FF2B5EF4-FFF2-40B4-BE49-F238E27FC236}">
              <a16:creationId xmlns:a16="http://schemas.microsoft.com/office/drawing/2014/main" id="{377631F1-9F02-4E0E-A401-5B703FE4B8DE}"/>
            </a:ext>
          </a:extLst>
        </xdr:cNvPr>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EBC09A82-932E-43C1-A0CF-4EB5D500FE9E}"/>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794E5049-1FDA-4D60-9E76-B2CDE8789529}"/>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3726D3FA-FF55-4E9A-873F-89D690ED549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2356D840-579B-4D37-9A79-0931FCD35305}"/>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F3B913F-5819-406B-AEE2-750F0463408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562D5804-96B7-4A9E-AEBC-5DFDF2D933A4}"/>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58B709FA-CC7D-4E5C-813A-029020BC178C}"/>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138430</xdr:rowOff>
    </xdr:from>
    <xdr:to>
      <xdr:col>24</xdr:col>
      <xdr:colOff>114300</xdr:colOff>
      <xdr:row>34</xdr:row>
      <xdr:rowOff>68580</xdr:rowOff>
    </xdr:to>
    <xdr:sp macro="" textlink="">
      <xdr:nvSpPr>
        <xdr:cNvPr id="80" name="楕円 79">
          <a:extLst>
            <a:ext uri="{FF2B5EF4-FFF2-40B4-BE49-F238E27FC236}">
              <a16:creationId xmlns:a16="http://schemas.microsoft.com/office/drawing/2014/main" id="{0F18E894-62AF-4521-91C4-5605F93FA164}"/>
            </a:ext>
          </a:extLst>
        </xdr:cNvPr>
        <xdr:cNvSpPr/>
      </xdr:nvSpPr>
      <xdr:spPr>
        <a:xfrm>
          <a:off x="45847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161307</xdr:rowOff>
    </xdr:from>
    <xdr:ext cx="469744" cy="259045"/>
    <xdr:sp macro="" textlink="">
      <xdr:nvSpPr>
        <xdr:cNvPr id="81" name="議会費該当値テキスト">
          <a:extLst>
            <a:ext uri="{FF2B5EF4-FFF2-40B4-BE49-F238E27FC236}">
              <a16:creationId xmlns:a16="http://schemas.microsoft.com/office/drawing/2014/main" id="{971F5350-163B-408D-906B-8EFF3E019EC4}"/>
            </a:ext>
          </a:extLst>
        </xdr:cNvPr>
        <xdr:cNvSpPr txBox="1"/>
      </xdr:nvSpPr>
      <xdr:spPr>
        <a:xfrm>
          <a:off x="4686300"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126238</xdr:rowOff>
    </xdr:from>
    <xdr:to>
      <xdr:col>20</xdr:col>
      <xdr:colOff>38100</xdr:colOff>
      <xdr:row>34</xdr:row>
      <xdr:rowOff>56388</xdr:rowOff>
    </xdr:to>
    <xdr:sp macro="" textlink="">
      <xdr:nvSpPr>
        <xdr:cNvPr id="82" name="楕円 81">
          <a:extLst>
            <a:ext uri="{FF2B5EF4-FFF2-40B4-BE49-F238E27FC236}">
              <a16:creationId xmlns:a16="http://schemas.microsoft.com/office/drawing/2014/main" id="{9A0D645A-7C19-4CDA-8067-B0E6D8A333FA}"/>
            </a:ext>
          </a:extLst>
        </xdr:cNvPr>
        <xdr:cNvSpPr/>
      </xdr:nvSpPr>
      <xdr:spPr>
        <a:xfrm>
          <a:off x="3746500" y="57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72915</xdr:rowOff>
    </xdr:from>
    <xdr:ext cx="469744" cy="259045"/>
    <xdr:sp macro="" textlink="">
      <xdr:nvSpPr>
        <xdr:cNvPr id="83" name="テキスト ボックス 82">
          <a:extLst>
            <a:ext uri="{FF2B5EF4-FFF2-40B4-BE49-F238E27FC236}">
              <a16:creationId xmlns:a16="http://schemas.microsoft.com/office/drawing/2014/main" id="{664A0187-98D8-4695-AD57-AB194C8AECB5}"/>
            </a:ext>
          </a:extLst>
        </xdr:cNvPr>
        <xdr:cNvSpPr txBox="1"/>
      </xdr:nvSpPr>
      <xdr:spPr>
        <a:xfrm>
          <a:off x="3562428" y="555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81280</xdr:rowOff>
    </xdr:from>
    <xdr:to>
      <xdr:col>15</xdr:col>
      <xdr:colOff>101600</xdr:colOff>
      <xdr:row>34</xdr:row>
      <xdr:rowOff>11430</xdr:rowOff>
    </xdr:to>
    <xdr:sp macro="" textlink="">
      <xdr:nvSpPr>
        <xdr:cNvPr id="84" name="楕円 83">
          <a:extLst>
            <a:ext uri="{FF2B5EF4-FFF2-40B4-BE49-F238E27FC236}">
              <a16:creationId xmlns:a16="http://schemas.microsoft.com/office/drawing/2014/main" id="{D4B8A6F5-108E-4EA6-A157-F06947458689}"/>
            </a:ext>
          </a:extLst>
        </xdr:cNvPr>
        <xdr:cNvSpPr/>
      </xdr:nvSpPr>
      <xdr:spPr>
        <a:xfrm>
          <a:off x="2857500"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27957</xdr:rowOff>
    </xdr:from>
    <xdr:ext cx="469744" cy="259045"/>
    <xdr:sp macro="" textlink="">
      <xdr:nvSpPr>
        <xdr:cNvPr id="85" name="テキスト ボックス 84">
          <a:extLst>
            <a:ext uri="{FF2B5EF4-FFF2-40B4-BE49-F238E27FC236}">
              <a16:creationId xmlns:a16="http://schemas.microsoft.com/office/drawing/2014/main" id="{A39EB3EF-36D3-4DBD-B260-ADBB72F1F3A7}"/>
            </a:ext>
          </a:extLst>
        </xdr:cNvPr>
        <xdr:cNvSpPr txBox="1"/>
      </xdr:nvSpPr>
      <xdr:spPr>
        <a:xfrm>
          <a:off x="2673428" y="55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76708</xdr:rowOff>
    </xdr:from>
    <xdr:to>
      <xdr:col>10</xdr:col>
      <xdr:colOff>165100</xdr:colOff>
      <xdr:row>34</xdr:row>
      <xdr:rowOff>6858</xdr:rowOff>
    </xdr:to>
    <xdr:sp macro="" textlink="">
      <xdr:nvSpPr>
        <xdr:cNvPr id="86" name="楕円 85">
          <a:extLst>
            <a:ext uri="{FF2B5EF4-FFF2-40B4-BE49-F238E27FC236}">
              <a16:creationId xmlns:a16="http://schemas.microsoft.com/office/drawing/2014/main" id="{37D08717-C713-4215-BFB7-510FA4289DF9}"/>
            </a:ext>
          </a:extLst>
        </xdr:cNvPr>
        <xdr:cNvSpPr/>
      </xdr:nvSpPr>
      <xdr:spPr>
        <a:xfrm>
          <a:off x="1968500" y="57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23385</xdr:rowOff>
    </xdr:from>
    <xdr:ext cx="469744" cy="259045"/>
    <xdr:sp macro="" textlink="">
      <xdr:nvSpPr>
        <xdr:cNvPr id="87" name="テキスト ボックス 86">
          <a:extLst>
            <a:ext uri="{FF2B5EF4-FFF2-40B4-BE49-F238E27FC236}">
              <a16:creationId xmlns:a16="http://schemas.microsoft.com/office/drawing/2014/main" id="{B38C1893-00D7-4A40-9135-CB0DE10DEE53}"/>
            </a:ext>
          </a:extLst>
        </xdr:cNvPr>
        <xdr:cNvSpPr txBox="1"/>
      </xdr:nvSpPr>
      <xdr:spPr>
        <a:xfrm>
          <a:off x="1784428" y="550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81280</xdr:rowOff>
    </xdr:from>
    <xdr:to>
      <xdr:col>6</xdr:col>
      <xdr:colOff>38100</xdr:colOff>
      <xdr:row>34</xdr:row>
      <xdr:rowOff>11430</xdr:rowOff>
    </xdr:to>
    <xdr:sp macro="" textlink="">
      <xdr:nvSpPr>
        <xdr:cNvPr id="88" name="楕円 87">
          <a:extLst>
            <a:ext uri="{FF2B5EF4-FFF2-40B4-BE49-F238E27FC236}">
              <a16:creationId xmlns:a16="http://schemas.microsoft.com/office/drawing/2014/main" id="{888F0CA2-7F55-4AF9-96BD-CD73EBF602AA}"/>
            </a:ext>
          </a:extLst>
        </xdr:cNvPr>
        <xdr:cNvSpPr/>
      </xdr:nvSpPr>
      <xdr:spPr>
        <a:xfrm>
          <a:off x="1079500"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27957</xdr:rowOff>
    </xdr:from>
    <xdr:ext cx="469744" cy="259045"/>
    <xdr:sp macro="" textlink="">
      <xdr:nvSpPr>
        <xdr:cNvPr id="89" name="テキスト ボックス 88">
          <a:extLst>
            <a:ext uri="{FF2B5EF4-FFF2-40B4-BE49-F238E27FC236}">
              <a16:creationId xmlns:a16="http://schemas.microsoft.com/office/drawing/2014/main" id="{877E5BFC-E020-4719-A8D4-AD058529F5B0}"/>
            </a:ext>
          </a:extLst>
        </xdr:cNvPr>
        <xdr:cNvSpPr txBox="1"/>
      </xdr:nvSpPr>
      <xdr:spPr>
        <a:xfrm>
          <a:off x="895428" y="55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484B95B7-5325-4B5C-ACCC-F3D6977F67C7}"/>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B4668B12-C95C-4612-A9CA-BCB86E41F6A8}"/>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432D0890-BB9F-476A-9034-0BDC3C2137D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3154C465-8E9A-43DC-AC99-E9DA0323EBF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EC8E3C83-E137-473A-A62D-005A16ADC2F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10761F3C-FA4C-4B6E-933A-CA232E581D23}"/>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EC25F7F3-A465-4B63-AA1B-33F9998E1BB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DB75C934-5B4C-4077-A131-C42EF404563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FF9AA2D6-2239-4DEA-80B8-0743D7C47286}"/>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67FEDD0D-AA0C-4F5C-9112-75B7E151AC29}"/>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323EBE7E-857F-4FA7-A925-E2FAA1DD30AB}"/>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61EEDFBF-4DB0-41CA-A41E-0394B0C49C74}"/>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42D92637-DE62-4B09-8A8C-6FA9FEFED5F2}"/>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CCBC1E0A-1365-4118-8C03-53A07378BC11}"/>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DDAA5073-C10F-486B-B532-CA14FD851546}"/>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A246D75C-9F81-4485-893A-F64C186B7756}"/>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B9D0145B-65BC-4D0B-9743-F0F9705C9283}"/>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4BFB3AFE-CF06-4ED3-B5D4-A85AD6B90678}"/>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AB4A057C-941C-41B6-80EE-C01401285F46}"/>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518BEBB1-800F-42A6-9AFC-C6CD286049CF}"/>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79FBF982-6857-49D6-BB3D-5ADB4857DCE9}"/>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6556F13-9B5F-4070-A37F-BECB8D4A9FC3}"/>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72A77BDA-E7E6-4161-9A43-B58294779225}"/>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F7747197-F834-4101-9389-EA1211E2733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2823A5EE-88ED-4CDA-B9CB-9FC9507AF26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FFCA2E9A-127A-42E6-B4FD-DD7A31EC1A86}"/>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FD4E1942-75A9-471A-9446-6E5412CBE45F}"/>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51D33C2B-2E30-4092-8823-46BC2C99A475}"/>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3A6594DB-6381-48B9-A820-F6FCE2A91EB5}"/>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5A34E9A7-C52B-4D2B-B5E9-F0E715AAC795}"/>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146656</xdr:rowOff>
    </xdr:from>
    <xdr:to>
      <xdr:col>24</xdr:col>
      <xdr:colOff>63500</xdr:colOff>
      <xdr:row>57</xdr:row>
      <xdr:rowOff>12871</xdr:rowOff>
    </xdr:to>
    <xdr:cxnSp macro="">
      <xdr:nvCxnSpPr>
        <xdr:cNvPr id="120" name="直線コネクタ 119">
          <a:extLst>
            <a:ext uri="{FF2B5EF4-FFF2-40B4-BE49-F238E27FC236}">
              <a16:creationId xmlns:a16="http://schemas.microsoft.com/office/drawing/2014/main" id="{FF9450A5-3A95-4015-A9DB-618B15A80EF0}"/>
            </a:ext>
          </a:extLst>
        </xdr:cNvPr>
        <xdr:cNvCxnSpPr/>
      </xdr:nvCxnSpPr>
      <xdr:spPr>
        <a:xfrm>
          <a:off x="3797300" y="8719156"/>
          <a:ext cx="838200" cy="106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D26C818A-1F2C-4BB2-A49C-D1626C996F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5467FA36-720E-4C06-8AB8-486528016383}"/>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146656</xdr:rowOff>
    </xdr:from>
    <xdr:to>
      <xdr:col>19</xdr:col>
      <xdr:colOff>177800</xdr:colOff>
      <xdr:row>57</xdr:row>
      <xdr:rowOff>95765</xdr:rowOff>
    </xdr:to>
    <xdr:cxnSp macro="">
      <xdr:nvCxnSpPr>
        <xdr:cNvPr id="123" name="直線コネクタ 122">
          <a:extLst>
            <a:ext uri="{FF2B5EF4-FFF2-40B4-BE49-F238E27FC236}">
              <a16:creationId xmlns:a16="http://schemas.microsoft.com/office/drawing/2014/main" id="{C64082E8-3CE6-4DD4-87E8-4ABEB6E01078}"/>
            </a:ext>
          </a:extLst>
        </xdr:cNvPr>
        <xdr:cNvCxnSpPr/>
      </xdr:nvCxnSpPr>
      <xdr:spPr>
        <a:xfrm flipV="1">
          <a:off x="2908300" y="8719156"/>
          <a:ext cx="889000" cy="114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83F0D329-2515-4CBD-BABA-FD9B9DF91DD9}"/>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F942A405-FA3D-49C0-808C-347112A60B25}"/>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52494</xdr:rowOff>
    </xdr:from>
    <xdr:to>
      <xdr:col>15</xdr:col>
      <xdr:colOff>50800</xdr:colOff>
      <xdr:row>57</xdr:row>
      <xdr:rowOff>95765</xdr:rowOff>
    </xdr:to>
    <xdr:cxnSp macro="">
      <xdr:nvCxnSpPr>
        <xdr:cNvPr id="126" name="直線コネクタ 125">
          <a:extLst>
            <a:ext uri="{FF2B5EF4-FFF2-40B4-BE49-F238E27FC236}">
              <a16:creationId xmlns:a16="http://schemas.microsoft.com/office/drawing/2014/main" id="{2DF1C41F-80E5-4FCD-B5D4-B9551AA20F81}"/>
            </a:ext>
          </a:extLst>
        </xdr:cNvPr>
        <xdr:cNvCxnSpPr/>
      </xdr:nvCxnSpPr>
      <xdr:spPr>
        <a:xfrm>
          <a:off x="2019300" y="9825144"/>
          <a:ext cx="889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569CA33B-110D-4010-B455-59146AA95DE1}"/>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33D2E5E0-634A-4A4C-B769-E2720BE430A5}"/>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52494</xdr:rowOff>
    </xdr:from>
    <xdr:to>
      <xdr:col>10</xdr:col>
      <xdr:colOff>114300</xdr:colOff>
      <xdr:row>57</xdr:row>
      <xdr:rowOff>89277</xdr:rowOff>
    </xdr:to>
    <xdr:cxnSp macro="">
      <xdr:nvCxnSpPr>
        <xdr:cNvPr id="129" name="直線コネクタ 128">
          <a:extLst>
            <a:ext uri="{FF2B5EF4-FFF2-40B4-BE49-F238E27FC236}">
              <a16:creationId xmlns:a16="http://schemas.microsoft.com/office/drawing/2014/main" id="{ED1665DB-B110-4DF2-892D-9B3112E19C11}"/>
            </a:ext>
          </a:extLst>
        </xdr:cNvPr>
        <xdr:cNvCxnSpPr/>
      </xdr:nvCxnSpPr>
      <xdr:spPr>
        <a:xfrm flipV="1">
          <a:off x="1130300" y="9825144"/>
          <a:ext cx="889000" cy="3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B35F5F7F-7A98-4613-9D76-63AEDC57ACE6}"/>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94726</xdr:rowOff>
    </xdr:from>
    <xdr:ext cx="534377" cy="259045"/>
    <xdr:sp macro="" textlink="">
      <xdr:nvSpPr>
        <xdr:cNvPr id="131" name="テキスト ボックス 130">
          <a:extLst>
            <a:ext uri="{FF2B5EF4-FFF2-40B4-BE49-F238E27FC236}">
              <a16:creationId xmlns:a16="http://schemas.microsoft.com/office/drawing/2014/main" id="{A8D9FAC4-E9A8-4EF1-9FFC-1A3BC9B2FF9A}"/>
            </a:ext>
          </a:extLst>
        </xdr:cNvPr>
        <xdr:cNvSpPr txBox="1"/>
      </xdr:nvSpPr>
      <xdr:spPr>
        <a:xfrm>
          <a:off x="1752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719E3E8F-B851-4CB6-B278-9C0699A85047}"/>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C769B1DF-B886-4823-900C-21E3C29A8C5E}"/>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3D45644-EC72-427B-A4DE-FA23EB3C9318}"/>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9BBCCBD4-5941-4D33-A5C2-8C8757E57D0F}"/>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B60F81C8-4A5A-4B4D-BF46-6EFD5F42CDAD}"/>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53C446A0-4886-4D7F-87FF-DD4B28D5A51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63065EA9-EDBD-4ACD-8116-6CF42C51B489}"/>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133521</xdr:rowOff>
    </xdr:from>
    <xdr:to>
      <xdr:col>24</xdr:col>
      <xdr:colOff>114300</xdr:colOff>
      <xdr:row>57</xdr:row>
      <xdr:rowOff>63671</xdr:rowOff>
    </xdr:to>
    <xdr:sp macro="" textlink="">
      <xdr:nvSpPr>
        <xdr:cNvPr id="139" name="楕円 138">
          <a:extLst>
            <a:ext uri="{FF2B5EF4-FFF2-40B4-BE49-F238E27FC236}">
              <a16:creationId xmlns:a16="http://schemas.microsoft.com/office/drawing/2014/main" id="{848EE43A-B259-46C1-A569-083E300D8D20}"/>
            </a:ext>
          </a:extLst>
        </xdr:cNvPr>
        <xdr:cNvSpPr/>
      </xdr:nvSpPr>
      <xdr:spPr>
        <a:xfrm>
          <a:off x="4584700" y="97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111948</xdr:rowOff>
    </xdr:from>
    <xdr:ext cx="534377" cy="259045"/>
    <xdr:sp macro="" textlink="">
      <xdr:nvSpPr>
        <xdr:cNvPr id="140" name="総務費該当値テキスト">
          <a:extLst>
            <a:ext uri="{FF2B5EF4-FFF2-40B4-BE49-F238E27FC236}">
              <a16:creationId xmlns:a16="http://schemas.microsoft.com/office/drawing/2014/main" id="{17D2231E-561B-4DFF-B5D1-0EABA37B5ADF}"/>
            </a:ext>
          </a:extLst>
        </xdr:cNvPr>
        <xdr:cNvSpPr txBox="1"/>
      </xdr:nvSpPr>
      <xdr:spPr>
        <a:xfrm>
          <a:off x="4686300" y="971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95856</xdr:rowOff>
    </xdr:from>
    <xdr:to>
      <xdr:col>20</xdr:col>
      <xdr:colOff>38100</xdr:colOff>
      <xdr:row>51</xdr:row>
      <xdr:rowOff>26006</xdr:rowOff>
    </xdr:to>
    <xdr:sp macro="" textlink="">
      <xdr:nvSpPr>
        <xdr:cNvPr id="141" name="楕円 140">
          <a:extLst>
            <a:ext uri="{FF2B5EF4-FFF2-40B4-BE49-F238E27FC236}">
              <a16:creationId xmlns:a16="http://schemas.microsoft.com/office/drawing/2014/main" id="{3403FC83-0C65-43B7-8F72-C6A057F1FE44}"/>
            </a:ext>
          </a:extLst>
        </xdr:cNvPr>
        <xdr:cNvSpPr/>
      </xdr:nvSpPr>
      <xdr:spPr>
        <a:xfrm>
          <a:off x="3746500" y="86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17133</xdr:rowOff>
    </xdr:from>
    <xdr:ext cx="599010" cy="259045"/>
    <xdr:sp macro="" textlink="">
      <xdr:nvSpPr>
        <xdr:cNvPr id="142" name="テキスト ボックス 141">
          <a:extLst>
            <a:ext uri="{FF2B5EF4-FFF2-40B4-BE49-F238E27FC236}">
              <a16:creationId xmlns:a16="http://schemas.microsoft.com/office/drawing/2014/main" id="{07482532-6147-4F13-9013-AC3E724835F0}"/>
            </a:ext>
          </a:extLst>
        </xdr:cNvPr>
        <xdr:cNvSpPr txBox="1"/>
      </xdr:nvSpPr>
      <xdr:spPr>
        <a:xfrm>
          <a:off x="3497795" y="876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44965</xdr:rowOff>
    </xdr:from>
    <xdr:to>
      <xdr:col>15</xdr:col>
      <xdr:colOff>101600</xdr:colOff>
      <xdr:row>57</xdr:row>
      <xdr:rowOff>146565</xdr:rowOff>
    </xdr:to>
    <xdr:sp macro="" textlink="">
      <xdr:nvSpPr>
        <xdr:cNvPr id="143" name="楕円 142">
          <a:extLst>
            <a:ext uri="{FF2B5EF4-FFF2-40B4-BE49-F238E27FC236}">
              <a16:creationId xmlns:a16="http://schemas.microsoft.com/office/drawing/2014/main" id="{CA221DC9-1016-4B38-A42A-E9ABF34D6C78}"/>
            </a:ext>
          </a:extLst>
        </xdr:cNvPr>
        <xdr:cNvSpPr/>
      </xdr:nvSpPr>
      <xdr:spPr>
        <a:xfrm>
          <a:off x="2857500" y="98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137692</xdr:rowOff>
    </xdr:from>
    <xdr:ext cx="534377" cy="259045"/>
    <xdr:sp macro="" textlink="">
      <xdr:nvSpPr>
        <xdr:cNvPr id="144" name="テキスト ボックス 143">
          <a:extLst>
            <a:ext uri="{FF2B5EF4-FFF2-40B4-BE49-F238E27FC236}">
              <a16:creationId xmlns:a16="http://schemas.microsoft.com/office/drawing/2014/main" id="{D24260FD-BDFC-4FDB-895B-633ACE1B2E42}"/>
            </a:ext>
          </a:extLst>
        </xdr:cNvPr>
        <xdr:cNvSpPr txBox="1"/>
      </xdr:nvSpPr>
      <xdr:spPr>
        <a:xfrm>
          <a:off x="2641111" y="991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1694</xdr:rowOff>
    </xdr:from>
    <xdr:to>
      <xdr:col>10</xdr:col>
      <xdr:colOff>165100</xdr:colOff>
      <xdr:row>57</xdr:row>
      <xdr:rowOff>103294</xdr:rowOff>
    </xdr:to>
    <xdr:sp macro="" textlink="">
      <xdr:nvSpPr>
        <xdr:cNvPr id="145" name="楕円 144">
          <a:extLst>
            <a:ext uri="{FF2B5EF4-FFF2-40B4-BE49-F238E27FC236}">
              <a16:creationId xmlns:a16="http://schemas.microsoft.com/office/drawing/2014/main" id="{C350B7EB-281D-4C50-9112-1F53DD6C4849}"/>
            </a:ext>
          </a:extLst>
        </xdr:cNvPr>
        <xdr:cNvSpPr/>
      </xdr:nvSpPr>
      <xdr:spPr>
        <a:xfrm>
          <a:off x="1968500" y="97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119821</xdr:rowOff>
    </xdr:from>
    <xdr:ext cx="534377" cy="259045"/>
    <xdr:sp macro="" textlink="">
      <xdr:nvSpPr>
        <xdr:cNvPr id="146" name="テキスト ボックス 145">
          <a:extLst>
            <a:ext uri="{FF2B5EF4-FFF2-40B4-BE49-F238E27FC236}">
              <a16:creationId xmlns:a16="http://schemas.microsoft.com/office/drawing/2014/main" id="{9BC94292-9274-49B2-B0F2-9A71C4677E65}"/>
            </a:ext>
          </a:extLst>
        </xdr:cNvPr>
        <xdr:cNvSpPr txBox="1"/>
      </xdr:nvSpPr>
      <xdr:spPr>
        <a:xfrm>
          <a:off x="1752111" y="95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38477</xdr:rowOff>
    </xdr:from>
    <xdr:to>
      <xdr:col>6</xdr:col>
      <xdr:colOff>38100</xdr:colOff>
      <xdr:row>57</xdr:row>
      <xdr:rowOff>140077</xdr:rowOff>
    </xdr:to>
    <xdr:sp macro="" textlink="">
      <xdr:nvSpPr>
        <xdr:cNvPr id="147" name="楕円 146">
          <a:extLst>
            <a:ext uri="{FF2B5EF4-FFF2-40B4-BE49-F238E27FC236}">
              <a16:creationId xmlns:a16="http://schemas.microsoft.com/office/drawing/2014/main" id="{E8720F7E-C009-48CE-8569-0684F022859B}"/>
            </a:ext>
          </a:extLst>
        </xdr:cNvPr>
        <xdr:cNvSpPr/>
      </xdr:nvSpPr>
      <xdr:spPr>
        <a:xfrm>
          <a:off x="1079500" y="98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131204</xdr:rowOff>
    </xdr:from>
    <xdr:ext cx="534377" cy="259045"/>
    <xdr:sp macro="" textlink="">
      <xdr:nvSpPr>
        <xdr:cNvPr id="148" name="テキスト ボックス 147">
          <a:extLst>
            <a:ext uri="{FF2B5EF4-FFF2-40B4-BE49-F238E27FC236}">
              <a16:creationId xmlns:a16="http://schemas.microsoft.com/office/drawing/2014/main" id="{6F2EFF2A-6021-471F-ADAA-96BDA8D1BD0D}"/>
            </a:ext>
          </a:extLst>
        </xdr:cNvPr>
        <xdr:cNvSpPr txBox="1"/>
      </xdr:nvSpPr>
      <xdr:spPr>
        <a:xfrm>
          <a:off x="863111" y="9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2E09D7B2-9327-42B6-BCAF-288C1DB1AA68}"/>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999CAA91-7AB2-4808-A2A7-2DD764E4F869}"/>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90E6340A-BF4C-4D88-9F04-EF2DF520779A}"/>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46B407B3-82D4-4A64-BC90-56E755E63FBF}"/>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1059528B-6463-4180-A623-152F5EECE061}"/>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2F7E7FD0-83B9-469D-B361-EC4C1810A1B8}"/>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C12DEB79-4F22-4405-9AE7-6B3503ADCE9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D42EB651-7256-402D-B841-AF0D8031645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DA9DF6F6-76FD-42EC-94C3-CCED0AFDC8EC}"/>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68DE08EC-BEE9-4DBE-A18A-F37A82564EE8}"/>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5B7EF875-E961-4CB9-9520-DD4B451B54AB}"/>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1A35197B-1528-4418-91BA-3F5C69B537D6}"/>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E727661C-0E5D-43AA-ACCD-E462BE870B49}"/>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7C0959E2-AD3F-4CEE-A013-40A5FF24E119}"/>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D6B5BF51-9FE6-4FAA-96EB-C7A122A6E52C}"/>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9777C2B0-6A36-4ACE-BA64-46BEC3E5C262}"/>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7C9CEFA-0135-429C-AFB7-A735107C9BAD}"/>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901FA5A6-21A7-4820-820B-0CE994BA40DC}"/>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4AC473CC-A016-46C9-ACD6-2639B744F706}"/>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240D65E7-4A58-4D16-8190-4D33DFD16126}"/>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11EF2D67-07CF-4A40-8932-F19AF65A82FD}"/>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F5EF609-4CAC-4DBE-A313-60EB22C4AF52}"/>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BC0B046A-003D-47F1-BCCC-DFE63B41DDB7}"/>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7F2F4561-DDE3-4912-801F-DD1072D675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F1881D2A-867A-4322-B04D-B3760799982E}"/>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1A765874-88AE-4430-B5C0-0AB6039CFF74}"/>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307DF469-2DF4-4F1D-8433-15C6306172D4}"/>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CFB71A42-E8FA-4252-B4F8-144A613AF3C8}"/>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43ACF2F5-226A-4CF8-B175-A50D444FC94B}"/>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C7D962F0-173E-4104-9449-09634A85CC35}"/>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57F66713-3D62-482D-8356-24BD2343D002}"/>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138089</xdr:rowOff>
    </xdr:from>
    <xdr:to>
      <xdr:col>24</xdr:col>
      <xdr:colOff>63500</xdr:colOff>
      <xdr:row>78</xdr:row>
      <xdr:rowOff>57959</xdr:rowOff>
    </xdr:to>
    <xdr:cxnSp macro="">
      <xdr:nvCxnSpPr>
        <xdr:cNvPr id="180" name="直線コネクタ 179">
          <a:extLst>
            <a:ext uri="{FF2B5EF4-FFF2-40B4-BE49-F238E27FC236}">
              <a16:creationId xmlns:a16="http://schemas.microsoft.com/office/drawing/2014/main" id="{01D3331C-1D1F-49E7-A440-5AEA5CC53B3C}"/>
            </a:ext>
          </a:extLst>
        </xdr:cNvPr>
        <xdr:cNvCxnSpPr/>
      </xdr:nvCxnSpPr>
      <xdr:spPr>
        <a:xfrm flipV="1">
          <a:off x="3797300" y="13168289"/>
          <a:ext cx="838200" cy="26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36220</xdr:rowOff>
    </xdr:from>
    <xdr:ext cx="599010" cy="259045"/>
    <xdr:sp macro="" textlink="">
      <xdr:nvSpPr>
        <xdr:cNvPr id="181" name="民生費平均値テキスト">
          <a:extLst>
            <a:ext uri="{FF2B5EF4-FFF2-40B4-BE49-F238E27FC236}">
              <a16:creationId xmlns:a16="http://schemas.microsoft.com/office/drawing/2014/main" id="{9E24EEC2-398F-4C6F-8CD5-AD54A7863ECB}"/>
            </a:ext>
          </a:extLst>
        </xdr:cNvPr>
        <xdr:cNvSpPr txBox="1"/>
      </xdr:nvSpPr>
      <xdr:spPr>
        <a:xfrm>
          <a:off x="4686300" y="1289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D355F187-8113-4AF5-AB75-348B6E45D739}"/>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57959</xdr:rowOff>
    </xdr:from>
    <xdr:to>
      <xdr:col>19</xdr:col>
      <xdr:colOff>177800</xdr:colOff>
      <xdr:row>78</xdr:row>
      <xdr:rowOff>144066</xdr:rowOff>
    </xdr:to>
    <xdr:cxnSp macro="">
      <xdr:nvCxnSpPr>
        <xdr:cNvPr id="183" name="直線コネクタ 182">
          <a:extLst>
            <a:ext uri="{FF2B5EF4-FFF2-40B4-BE49-F238E27FC236}">
              <a16:creationId xmlns:a16="http://schemas.microsoft.com/office/drawing/2014/main" id="{C79EED6F-952E-4785-BC93-EF1FA53DB161}"/>
            </a:ext>
          </a:extLst>
        </xdr:cNvPr>
        <xdr:cNvCxnSpPr/>
      </xdr:nvCxnSpPr>
      <xdr:spPr>
        <a:xfrm flipV="1">
          <a:off x="2908300" y="13431059"/>
          <a:ext cx="889000" cy="8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26AA2BB-DAD6-4EDF-BD5F-E66C740E0A7C}"/>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67211</xdr:rowOff>
    </xdr:from>
    <xdr:ext cx="599010" cy="259045"/>
    <xdr:sp macro="" textlink="">
      <xdr:nvSpPr>
        <xdr:cNvPr id="185" name="テキスト ボックス 184">
          <a:extLst>
            <a:ext uri="{FF2B5EF4-FFF2-40B4-BE49-F238E27FC236}">
              <a16:creationId xmlns:a16="http://schemas.microsoft.com/office/drawing/2014/main" id="{373A3447-CB1E-46A5-BB5D-B180477DD3BF}"/>
            </a:ext>
          </a:extLst>
        </xdr:cNvPr>
        <xdr:cNvSpPr txBox="1"/>
      </xdr:nvSpPr>
      <xdr:spPr>
        <a:xfrm>
          <a:off x="3497795" y="1309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144066</xdr:rowOff>
    </xdr:from>
    <xdr:to>
      <xdr:col>15</xdr:col>
      <xdr:colOff>50800</xdr:colOff>
      <xdr:row>79</xdr:row>
      <xdr:rowOff>49785</xdr:rowOff>
    </xdr:to>
    <xdr:cxnSp macro="">
      <xdr:nvCxnSpPr>
        <xdr:cNvPr id="186" name="直線コネクタ 185">
          <a:extLst>
            <a:ext uri="{FF2B5EF4-FFF2-40B4-BE49-F238E27FC236}">
              <a16:creationId xmlns:a16="http://schemas.microsoft.com/office/drawing/2014/main" id="{ADC53A48-3A1F-4BD5-AE84-AFE29C68CA41}"/>
            </a:ext>
          </a:extLst>
        </xdr:cNvPr>
        <xdr:cNvCxnSpPr/>
      </xdr:nvCxnSpPr>
      <xdr:spPr>
        <a:xfrm flipV="1">
          <a:off x="2019300" y="13517166"/>
          <a:ext cx="889000" cy="7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F2AA6A86-03AE-4164-B171-AF6BE76ABA31}"/>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135061</xdr:rowOff>
    </xdr:from>
    <xdr:ext cx="599010" cy="259045"/>
    <xdr:sp macro="" textlink="">
      <xdr:nvSpPr>
        <xdr:cNvPr id="188" name="テキスト ボックス 187">
          <a:extLst>
            <a:ext uri="{FF2B5EF4-FFF2-40B4-BE49-F238E27FC236}">
              <a16:creationId xmlns:a16="http://schemas.microsoft.com/office/drawing/2014/main" id="{1DA9BF3D-BE0D-4B2C-B1DC-C9D77758C9F2}"/>
            </a:ext>
          </a:extLst>
        </xdr:cNvPr>
        <xdr:cNvSpPr txBox="1"/>
      </xdr:nvSpPr>
      <xdr:spPr>
        <a:xfrm>
          <a:off x="2608795" y="1316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49785</xdr:rowOff>
    </xdr:from>
    <xdr:to>
      <xdr:col>10</xdr:col>
      <xdr:colOff>114300</xdr:colOff>
      <xdr:row>79</xdr:row>
      <xdr:rowOff>61759</xdr:rowOff>
    </xdr:to>
    <xdr:cxnSp macro="">
      <xdr:nvCxnSpPr>
        <xdr:cNvPr id="189" name="直線コネクタ 188">
          <a:extLst>
            <a:ext uri="{FF2B5EF4-FFF2-40B4-BE49-F238E27FC236}">
              <a16:creationId xmlns:a16="http://schemas.microsoft.com/office/drawing/2014/main" id="{AE7B2F9E-612B-45A7-B22B-A5547A1BD69D}"/>
            </a:ext>
          </a:extLst>
        </xdr:cNvPr>
        <xdr:cNvCxnSpPr/>
      </xdr:nvCxnSpPr>
      <xdr:spPr>
        <a:xfrm flipV="1">
          <a:off x="1130300" y="13594335"/>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9F95826B-6D3A-4B15-B819-BD8A3312045D}"/>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21175</xdr:rowOff>
    </xdr:from>
    <xdr:ext cx="599010" cy="259045"/>
    <xdr:sp macro="" textlink="">
      <xdr:nvSpPr>
        <xdr:cNvPr id="191" name="テキスト ボックス 190">
          <a:extLst>
            <a:ext uri="{FF2B5EF4-FFF2-40B4-BE49-F238E27FC236}">
              <a16:creationId xmlns:a16="http://schemas.microsoft.com/office/drawing/2014/main" id="{3B42EE86-C850-42EB-86BD-75AC083F13BD}"/>
            </a:ext>
          </a:extLst>
        </xdr:cNvPr>
        <xdr:cNvSpPr txBox="1"/>
      </xdr:nvSpPr>
      <xdr:spPr>
        <a:xfrm>
          <a:off x="1719795" y="1322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a:extLst>
            <a:ext uri="{FF2B5EF4-FFF2-40B4-BE49-F238E27FC236}">
              <a16:creationId xmlns:a16="http://schemas.microsoft.com/office/drawing/2014/main" id="{1DFD7657-9BDC-40EA-8D17-F4C0C01C447D}"/>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30374</xdr:rowOff>
    </xdr:from>
    <xdr:ext cx="599010" cy="259045"/>
    <xdr:sp macro="" textlink="">
      <xdr:nvSpPr>
        <xdr:cNvPr id="193" name="テキスト ボックス 192">
          <a:extLst>
            <a:ext uri="{FF2B5EF4-FFF2-40B4-BE49-F238E27FC236}">
              <a16:creationId xmlns:a16="http://schemas.microsoft.com/office/drawing/2014/main" id="{02F5B643-169E-480B-8521-4ABC08EFA6A6}"/>
            </a:ext>
          </a:extLst>
        </xdr:cNvPr>
        <xdr:cNvSpPr txBox="1"/>
      </xdr:nvSpPr>
      <xdr:spPr>
        <a:xfrm>
          <a:off x="830795" y="132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5CEFFECC-A716-4DB4-9AA6-F5229624BBE4}"/>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E7D74A2D-4646-4258-AA5C-1A064CF657F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A8108435-97F7-4E9D-831E-4FF72F005BC6}"/>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66BD48FE-26BE-4FE1-A58C-6EE9B5F349C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D283FD6C-173E-4FA5-8D34-3788D1885DF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87289</xdr:rowOff>
    </xdr:from>
    <xdr:to>
      <xdr:col>24</xdr:col>
      <xdr:colOff>114300</xdr:colOff>
      <xdr:row>77</xdr:row>
      <xdr:rowOff>17439</xdr:rowOff>
    </xdr:to>
    <xdr:sp macro="" textlink="">
      <xdr:nvSpPr>
        <xdr:cNvPr id="199" name="楕円 198">
          <a:extLst>
            <a:ext uri="{FF2B5EF4-FFF2-40B4-BE49-F238E27FC236}">
              <a16:creationId xmlns:a16="http://schemas.microsoft.com/office/drawing/2014/main" id="{337F6EAE-2B10-4606-AB68-F2260EAC23D4}"/>
            </a:ext>
          </a:extLst>
        </xdr:cNvPr>
        <xdr:cNvSpPr/>
      </xdr:nvSpPr>
      <xdr:spPr>
        <a:xfrm>
          <a:off x="4584700" y="131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65716</xdr:rowOff>
    </xdr:from>
    <xdr:ext cx="599010" cy="259045"/>
    <xdr:sp macro="" textlink="">
      <xdr:nvSpPr>
        <xdr:cNvPr id="200" name="民生費該当値テキスト">
          <a:extLst>
            <a:ext uri="{FF2B5EF4-FFF2-40B4-BE49-F238E27FC236}">
              <a16:creationId xmlns:a16="http://schemas.microsoft.com/office/drawing/2014/main" id="{E04A2A2B-D38C-44A6-AF07-EE5A9F44673D}"/>
            </a:ext>
          </a:extLst>
        </xdr:cNvPr>
        <xdr:cNvSpPr txBox="1"/>
      </xdr:nvSpPr>
      <xdr:spPr>
        <a:xfrm>
          <a:off x="4686300" y="13095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7159</xdr:rowOff>
    </xdr:from>
    <xdr:to>
      <xdr:col>20</xdr:col>
      <xdr:colOff>38100</xdr:colOff>
      <xdr:row>78</xdr:row>
      <xdr:rowOff>108759</xdr:rowOff>
    </xdr:to>
    <xdr:sp macro="" textlink="">
      <xdr:nvSpPr>
        <xdr:cNvPr id="201" name="楕円 200">
          <a:extLst>
            <a:ext uri="{FF2B5EF4-FFF2-40B4-BE49-F238E27FC236}">
              <a16:creationId xmlns:a16="http://schemas.microsoft.com/office/drawing/2014/main" id="{523741BA-6E01-4766-967A-955CDD54343E}"/>
            </a:ext>
          </a:extLst>
        </xdr:cNvPr>
        <xdr:cNvSpPr/>
      </xdr:nvSpPr>
      <xdr:spPr>
        <a:xfrm>
          <a:off x="3746500" y="1338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99886</xdr:rowOff>
    </xdr:from>
    <xdr:ext cx="599010" cy="259045"/>
    <xdr:sp macro="" textlink="">
      <xdr:nvSpPr>
        <xdr:cNvPr id="202" name="テキスト ボックス 201">
          <a:extLst>
            <a:ext uri="{FF2B5EF4-FFF2-40B4-BE49-F238E27FC236}">
              <a16:creationId xmlns:a16="http://schemas.microsoft.com/office/drawing/2014/main" id="{AB425046-3B13-4021-9BDD-F0CCEAAE4D89}"/>
            </a:ext>
          </a:extLst>
        </xdr:cNvPr>
        <xdr:cNvSpPr txBox="1"/>
      </xdr:nvSpPr>
      <xdr:spPr>
        <a:xfrm>
          <a:off x="3497795" y="1347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93266</xdr:rowOff>
    </xdr:from>
    <xdr:to>
      <xdr:col>15</xdr:col>
      <xdr:colOff>101600</xdr:colOff>
      <xdr:row>79</xdr:row>
      <xdr:rowOff>23416</xdr:rowOff>
    </xdr:to>
    <xdr:sp macro="" textlink="">
      <xdr:nvSpPr>
        <xdr:cNvPr id="203" name="楕円 202">
          <a:extLst>
            <a:ext uri="{FF2B5EF4-FFF2-40B4-BE49-F238E27FC236}">
              <a16:creationId xmlns:a16="http://schemas.microsoft.com/office/drawing/2014/main" id="{98CAC971-D791-4BC1-8A6C-A46DCE60C3C0}"/>
            </a:ext>
          </a:extLst>
        </xdr:cNvPr>
        <xdr:cNvSpPr/>
      </xdr:nvSpPr>
      <xdr:spPr>
        <a:xfrm>
          <a:off x="2857500" y="134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14543</xdr:rowOff>
    </xdr:from>
    <xdr:ext cx="599010" cy="259045"/>
    <xdr:sp macro="" textlink="">
      <xdr:nvSpPr>
        <xdr:cNvPr id="204" name="テキスト ボックス 203">
          <a:extLst>
            <a:ext uri="{FF2B5EF4-FFF2-40B4-BE49-F238E27FC236}">
              <a16:creationId xmlns:a16="http://schemas.microsoft.com/office/drawing/2014/main" id="{44699C71-0478-4A28-AF78-CB010AAB8DF4}"/>
            </a:ext>
          </a:extLst>
        </xdr:cNvPr>
        <xdr:cNvSpPr txBox="1"/>
      </xdr:nvSpPr>
      <xdr:spPr>
        <a:xfrm>
          <a:off x="2608795" y="1355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170435</xdr:rowOff>
    </xdr:from>
    <xdr:to>
      <xdr:col>10</xdr:col>
      <xdr:colOff>165100</xdr:colOff>
      <xdr:row>79</xdr:row>
      <xdr:rowOff>100585</xdr:rowOff>
    </xdr:to>
    <xdr:sp macro="" textlink="">
      <xdr:nvSpPr>
        <xdr:cNvPr id="205" name="楕円 204">
          <a:extLst>
            <a:ext uri="{FF2B5EF4-FFF2-40B4-BE49-F238E27FC236}">
              <a16:creationId xmlns:a16="http://schemas.microsoft.com/office/drawing/2014/main" id="{2D84A541-2095-4F31-8EAC-943307E08A83}"/>
            </a:ext>
          </a:extLst>
        </xdr:cNvPr>
        <xdr:cNvSpPr/>
      </xdr:nvSpPr>
      <xdr:spPr>
        <a:xfrm>
          <a:off x="1968500" y="135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91712</xdr:rowOff>
    </xdr:from>
    <xdr:ext cx="599010" cy="259045"/>
    <xdr:sp macro="" textlink="">
      <xdr:nvSpPr>
        <xdr:cNvPr id="206" name="テキスト ボックス 205">
          <a:extLst>
            <a:ext uri="{FF2B5EF4-FFF2-40B4-BE49-F238E27FC236}">
              <a16:creationId xmlns:a16="http://schemas.microsoft.com/office/drawing/2014/main" id="{AD96F7B5-7D62-40F6-B0AF-222044F65CBD}"/>
            </a:ext>
          </a:extLst>
        </xdr:cNvPr>
        <xdr:cNvSpPr txBox="1"/>
      </xdr:nvSpPr>
      <xdr:spPr>
        <a:xfrm>
          <a:off x="1719795" y="1363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10959</xdr:rowOff>
    </xdr:from>
    <xdr:to>
      <xdr:col>6</xdr:col>
      <xdr:colOff>38100</xdr:colOff>
      <xdr:row>79</xdr:row>
      <xdr:rowOff>112559</xdr:rowOff>
    </xdr:to>
    <xdr:sp macro="" textlink="">
      <xdr:nvSpPr>
        <xdr:cNvPr id="207" name="楕円 206">
          <a:extLst>
            <a:ext uri="{FF2B5EF4-FFF2-40B4-BE49-F238E27FC236}">
              <a16:creationId xmlns:a16="http://schemas.microsoft.com/office/drawing/2014/main" id="{2708F041-C260-421F-9C70-0B749907BCF1}"/>
            </a:ext>
          </a:extLst>
        </xdr:cNvPr>
        <xdr:cNvSpPr/>
      </xdr:nvSpPr>
      <xdr:spPr>
        <a:xfrm>
          <a:off x="1079500" y="135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103686</xdr:rowOff>
    </xdr:from>
    <xdr:ext cx="599010" cy="259045"/>
    <xdr:sp macro="" textlink="">
      <xdr:nvSpPr>
        <xdr:cNvPr id="208" name="テキスト ボックス 207">
          <a:extLst>
            <a:ext uri="{FF2B5EF4-FFF2-40B4-BE49-F238E27FC236}">
              <a16:creationId xmlns:a16="http://schemas.microsoft.com/office/drawing/2014/main" id="{1E29B463-C5E4-4D01-938F-C80B122644A3}"/>
            </a:ext>
          </a:extLst>
        </xdr:cNvPr>
        <xdr:cNvSpPr txBox="1"/>
      </xdr:nvSpPr>
      <xdr:spPr>
        <a:xfrm>
          <a:off x="830795" y="1364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8F2C869-F509-49AA-83A7-6095C9205C83}"/>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B2949549-5FAF-4FA7-89ED-0A109066EBAF}"/>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C174D04F-0D12-4867-9635-66040391605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68D6CB7-0F6C-4D71-BAF1-484F7AADCF6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EB080620-F403-418D-BF13-2643E4DF113A}"/>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CF02C581-EF7D-4FD8-8A29-940F22554552}"/>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CA4ACCFC-2CA1-402C-9959-EFF552B26077}"/>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CD973C48-AA45-46CC-84C7-9BB33DA6011F}"/>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6379CC32-1408-4A75-A413-5795749F41C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D5198005-7548-490C-960D-D79A7E5305B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BB36AD8C-1657-46E2-B94C-45C09A31AA32}"/>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63423B07-0FA1-4DA5-AA2C-D64F02C5FBF1}"/>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8040FBDE-B226-444D-86DD-99255A996C9B}"/>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C2F6C83-883C-4015-84ED-E0C852485959}"/>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C21E5DFF-619D-4EC9-A183-EB815A41F5AA}"/>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DC64FD15-2441-4951-8194-7A1DD7A903D8}"/>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9C729587-05E0-44AB-AE8B-E87173B18A0A}"/>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3E2BF4EF-7FA2-4F74-9B1B-19E37D1B4EA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C8831758-AD5A-4E1D-B007-69AC09BD3C8A}"/>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80103E97-F01D-4E4A-A33A-F67EF6E1E2B2}"/>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E1E1CA55-5027-44EE-B1A8-F6A6B6425EC9}"/>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5DB05AD6-A616-4E2F-AE88-3E123B8B8DF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C5F0F26-58A8-426B-A12F-0103ED6BB91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A59C1B11-B531-40EC-B8C0-520EFB0D7234}"/>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F0125F6E-10B2-4D8F-9306-02BF75CD59AA}"/>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4DD9E885-1167-46CA-966C-67385E526568}"/>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7826B29C-4F2D-423B-96FD-FEF6CEE2C67A}"/>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19503</xdr:rowOff>
    </xdr:from>
    <xdr:to>
      <xdr:col>24</xdr:col>
      <xdr:colOff>63500</xdr:colOff>
      <xdr:row>97</xdr:row>
      <xdr:rowOff>17445</xdr:rowOff>
    </xdr:to>
    <xdr:cxnSp macro="">
      <xdr:nvCxnSpPr>
        <xdr:cNvPr id="236" name="直線コネクタ 235">
          <a:extLst>
            <a:ext uri="{FF2B5EF4-FFF2-40B4-BE49-F238E27FC236}">
              <a16:creationId xmlns:a16="http://schemas.microsoft.com/office/drawing/2014/main" id="{AEA34F63-9F57-4837-BB38-EE2427BFA9ED}"/>
            </a:ext>
          </a:extLst>
        </xdr:cNvPr>
        <xdr:cNvCxnSpPr/>
      </xdr:nvCxnSpPr>
      <xdr:spPr>
        <a:xfrm flipV="1">
          <a:off x="3797300" y="16307253"/>
          <a:ext cx="838200" cy="34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7" name="衛生費平均値テキスト">
          <a:extLst>
            <a:ext uri="{FF2B5EF4-FFF2-40B4-BE49-F238E27FC236}">
              <a16:creationId xmlns:a16="http://schemas.microsoft.com/office/drawing/2014/main" id="{FF2873B4-0BB3-45AA-A465-CC5B80C40ABE}"/>
            </a:ext>
          </a:extLst>
        </xdr:cNvPr>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99F555E-98E2-4F19-A2E1-B2E5C5A7D0B3}"/>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17445</xdr:rowOff>
    </xdr:from>
    <xdr:to>
      <xdr:col>19</xdr:col>
      <xdr:colOff>177800</xdr:colOff>
      <xdr:row>97</xdr:row>
      <xdr:rowOff>55187</xdr:rowOff>
    </xdr:to>
    <xdr:cxnSp macro="">
      <xdr:nvCxnSpPr>
        <xdr:cNvPr id="239" name="直線コネクタ 238">
          <a:extLst>
            <a:ext uri="{FF2B5EF4-FFF2-40B4-BE49-F238E27FC236}">
              <a16:creationId xmlns:a16="http://schemas.microsoft.com/office/drawing/2014/main" id="{A546D11F-A260-4CB1-A167-42630EF832A3}"/>
            </a:ext>
          </a:extLst>
        </xdr:cNvPr>
        <xdr:cNvCxnSpPr/>
      </xdr:nvCxnSpPr>
      <xdr:spPr>
        <a:xfrm flipV="1">
          <a:off x="2908300" y="16648095"/>
          <a:ext cx="8890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43921790-AB43-43A6-BAAC-9D8B330D1A85}"/>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a:extLst>
            <a:ext uri="{FF2B5EF4-FFF2-40B4-BE49-F238E27FC236}">
              <a16:creationId xmlns:a16="http://schemas.microsoft.com/office/drawing/2014/main" id="{A526C005-D070-4847-A2EC-EC724007A1FE}"/>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53586</xdr:rowOff>
    </xdr:from>
    <xdr:to>
      <xdr:col>15</xdr:col>
      <xdr:colOff>50800</xdr:colOff>
      <xdr:row>97</xdr:row>
      <xdr:rowOff>55187</xdr:rowOff>
    </xdr:to>
    <xdr:cxnSp macro="">
      <xdr:nvCxnSpPr>
        <xdr:cNvPr id="242" name="直線コネクタ 241">
          <a:extLst>
            <a:ext uri="{FF2B5EF4-FFF2-40B4-BE49-F238E27FC236}">
              <a16:creationId xmlns:a16="http://schemas.microsoft.com/office/drawing/2014/main" id="{2A8DF31E-7126-4BE2-B4BD-BC7D611C8A5E}"/>
            </a:ext>
          </a:extLst>
        </xdr:cNvPr>
        <xdr:cNvCxnSpPr/>
      </xdr:nvCxnSpPr>
      <xdr:spPr>
        <a:xfrm>
          <a:off x="2019300" y="1668423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E8C88886-FB88-446F-B0E5-AFC316DDD584}"/>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a:extLst>
            <a:ext uri="{FF2B5EF4-FFF2-40B4-BE49-F238E27FC236}">
              <a16:creationId xmlns:a16="http://schemas.microsoft.com/office/drawing/2014/main" id="{602CCC3D-CDE1-4F16-8BE8-E4AF282E18DE}"/>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53586</xdr:rowOff>
    </xdr:from>
    <xdr:to>
      <xdr:col>10</xdr:col>
      <xdr:colOff>114300</xdr:colOff>
      <xdr:row>97</xdr:row>
      <xdr:rowOff>70732</xdr:rowOff>
    </xdr:to>
    <xdr:cxnSp macro="">
      <xdr:nvCxnSpPr>
        <xdr:cNvPr id="245" name="直線コネクタ 244">
          <a:extLst>
            <a:ext uri="{FF2B5EF4-FFF2-40B4-BE49-F238E27FC236}">
              <a16:creationId xmlns:a16="http://schemas.microsoft.com/office/drawing/2014/main" id="{D0C15B28-F04C-4A53-BBD1-D6EA1D324606}"/>
            </a:ext>
          </a:extLst>
        </xdr:cNvPr>
        <xdr:cNvCxnSpPr/>
      </xdr:nvCxnSpPr>
      <xdr:spPr>
        <a:xfrm flipV="1">
          <a:off x="1130300" y="16684236"/>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7C7D7862-55E3-406C-A337-28A4D6634029}"/>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823E3FA6-917F-4314-941B-5007C39A1399}"/>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a:extLst>
            <a:ext uri="{FF2B5EF4-FFF2-40B4-BE49-F238E27FC236}">
              <a16:creationId xmlns:a16="http://schemas.microsoft.com/office/drawing/2014/main" id="{466B7CDE-F551-4696-ACBA-FD860B8257EA}"/>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a:extLst>
            <a:ext uri="{FF2B5EF4-FFF2-40B4-BE49-F238E27FC236}">
              <a16:creationId xmlns:a16="http://schemas.microsoft.com/office/drawing/2014/main" id="{5D7AE89B-5F8A-4693-A4FA-7986FC6413D1}"/>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199835C-B71F-4219-A7DF-BA8896A8580F}"/>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1BF40B4E-3F63-413A-90A2-A9DDD57167E6}"/>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2A67C62C-7772-4CFE-8EFF-FFF81A00E9A9}"/>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8D2D49A-AD72-4FD2-9C9B-D7AB52BC0B6D}"/>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85A31B08-BBDF-49EF-8BD1-27277DAF0A0F}"/>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140153</xdr:rowOff>
    </xdr:from>
    <xdr:to>
      <xdr:col>24</xdr:col>
      <xdr:colOff>114300</xdr:colOff>
      <xdr:row>95</xdr:row>
      <xdr:rowOff>70303</xdr:rowOff>
    </xdr:to>
    <xdr:sp macro="" textlink="">
      <xdr:nvSpPr>
        <xdr:cNvPr id="255" name="楕円 254">
          <a:extLst>
            <a:ext uri="{FF2B5EF4-FFF2-40B4-BE49-F238E27FC236}">
              <a16:creationId xmlns:a16="http://schemas.microsoft.com/office/drawing/2014/main" id="{85BEE54D-6A72-493F-9263-9D1640C6FF57}"/>
            </a:ext>
          </a:extLst>
        </xdr:cNvPr>
        <xdr:cNvSpPr/>
      </xdr:nvSpPr>
      <xdr:spPr>
        <a:xfrm>
          <a:off x="4584700" y="162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163030</xdr:rowOff>
    </xdr:from>
    <xdr:ext cx="534377" cy="259045"/>
    <xdr:sp macro="" textlink="">
      <xdr:nvSpPr>
        <xdr:cNvPr id="256" name="衛生費該当値テキスト">
          <a:extLst>
            <a:ext uri="{FF2B5EF4-FFF2-40B4-BE49-F238E27FC236}">
              <a16:creationId xmlns:a16="http://schemas.microsoft.com/office/drawing/2014/main" id="{4523C194-12FD-4BA5-901D-437A914074E5}"/>
            </a:ext>
          </a:extLst>
        </xdr:cNvPr>
        <xdr:cNvSpPr txBox="1"/>
      </xdr:nvSpPr>
      <xdr:spPr>
        <a:xfrm>
          <a:off x="4686300" y="1610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138095</xdr:rowOff>
    </xdr:from>
    <xdr:to>
      <xdr:col>20</xdr:col>
      <xdr:colOff>38100</xdr:colOff>
      <xdr:row>97</xdr:row>
      <xdr:rowOff>68245</xdr:rowOff>
    </xdr:to>
    <xdr:sp macro="" textlink="">
      <xdr:nvSpPr>
        <xdr:cNvPr id="257" name="楕円 256">
          <a:extLst>
            <a:ext uri="{FF2B5EF4-FFF2-40B4-BE49-F238E27FC236}">
              <a16:creationId xmlns:a16="http://schemas.microsoft.com/office/drawing/2014/main" id="{06A3D3A5-9DE1-468D-8070-F7D0526708AD}"/>
            </a:ext>
          </a:extLst>
        </xdr:cNvPr>
        <xdr:cNvSpPr/>
      </xdr:nvSpPr>
      <xdr:spPr>
        <a:xfrm>
          <a:off x="3746500" y="165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59372</xdr:rowOff>
    </xdr:from>
    <xdr:ext cx="534377" cy="259045"/>
    <xdr:sp macro="" textlink="">
      <xdr:nvSpPr>
        <xdr:cNvPr id="258" name="テキスト ボックス 257">
          <a:extLst>
            <a:ext uri="{FF2B5EF4-FFF2-40B4-BE49-F238E27FC236}">
              <a16:creationId xmlns:a16="http://schemas.microsoft.com/office/drawing/2014/main" id="{6F6AA051-A5FC-441E-AA1B-3A9A90F23F07}"/>
            </a:ext>
          </a:extLst>
        </xdr:cNvPr>
        <xdr:cNvSpPr txBox="1"/>
      </xdr:nvSpPr>
      <xdr:spPr>
        <a:xfrm>
          <a:off x="3530111" y="166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4387</xdr:rowOff>
    </xdr:from>
    <xdr:to>
      <xdr:col>15</xdr:col>
      <xdr:colOff>101600</xdr:colOff>
      <xdr:row>97</xdr:row>
      <xdr:rowOff>105987</xdr:rowOff>
    </xdr:to>
    <xdr:sp macro="" textlink="">
      <xdr:nvSpPr>
        <xdr:cNvPr id="259" name="楕円 258">
          <a:extLst>
            <a:ext uri="{FF2B5EF4-FFF2-40B4-BE49-F238E27FC236}">
              <a16:creationId xmlns:a16="http://schemas.microsoft.com/office/drawing/2014/main" id="{E34238BB-3C1E-4B3F-9DED-EB59FCB5FC24}"/>
            </a:ext>
          </a:extLst>
        </xdr:cNvPr>
        <xdr:cNvSpPr/>
      </xdr:nvSpPr>
      <xdr:spPr>
        <a:xfrm>
          <a:off x="2857500" y="166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97114</xdr:rowOff>
    </xdr:from>
    <xdr:ext cx="534377" cy="259045"/>
    <xdr:sp macro="" textlink="">
      <xdr:nvSpPr>
        <xdr:cNvPr id="260" name="テキスト ボックス 259">
          <a:extLst>
            <a:ext uri="{FF2B5EF4-FFF2-40B4-BE49-F238E27FC236}">
              <a16:creationId xmlns:a16="http://schemas.microsoft.com/office/drawing/2014/main" id="{4ADE4A6E-069B-4EED-8547-DF1E6F7F6868}"/>
            </a:ext>
          </a:extLst>
        </xdr:cNvPr>
        <xdr:cNvSpPr txBox="1"/>
      </xdr:nvSpPr>
      <xdr:spPr>
        <a:xfrm>
          <a:off x="2641111" y="167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2786</xdr:rowOff>
    </xdr:from>
    <xdr:to>
      <xdr:col>10</xdr:col>
      <xdr:colOff>165100</xdr:colOff>
      <xdr:row>97</xdr:row>
      <xdr:rowOff>104386</xdr:rowOff>
    </xdr:to>
    <xdr:sp macro="" textlink="">
      <xdr:nvSpPr>
        <xdr:cNvPr id="261" name="楕円 260">
          <a:extLst>
            <a:ext uri="{FF2B5EF4-FFF2-40B4-BE49-F238E27FC236}">
              <a16:creationId xmlns:a16="http://schemas.microsoft.com/office/drawing/2014/main" id="{2256B2F4-15D9-4F09-80D7-0D1003549D92}"/>
            </a:ext>
          </a:extLst>
        </xdr:cNvPr>
        <xdr:cNvSpPr/>
      </xdr:nvSpPr>
      <xdr:spPr>
        <a:xfrm>
          <a:off x="1968500" y="166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95513</xdr:rowOff>
    </xdr:from>
    <xdr:ext cx="534377" cy="259045"/>
    <xdr:sp macro="" textlink="">
      <xdr:nvSpPr>
        <xdr:cNvPr id="262" name="テキスト ボックス 261">
          <a:extLst>
            <a:ext uri="{FF2B5EF4-FFF2-40B4-BE49-F238E27FC236}">
              <a16:creationId xmlns:a16="http://schemas.microsoft.com/office/drawing/2014/main" id="{39D10D3F-EFED-4B2A-AD98-F18A47D56387}"/>
            </a:ext>
          </a:extLst>
        </xdr:cNvPr>
        <xdr:cNvSpPr txBox="1"/>
      </xdr:nvSpPr>
      <xdr:spPr>
        <a:xfrm>
          <a:off x="1752111" y="1672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19932</xdr:rowOff>
    </xdr:from>
    <xdr:to>
      <xdr:col>6</xdr:col>
      <xdr:colOff>38100</xdr:colOff>
      <xdr:row>97</xdr:row>
      <xdr:rowOff>121532</xdr:rowOff>
    </xdr:to>
    <xdr:sp macro="" textlink="">
      <xdr:nvSpPr>
        <xdr:cNvPr id="263" name="楕円 262">
          <a:extLst>
            <a:ext uri="{FF2B5EF4-FFF2-40B4-BE49-F238E27FC236}">
              <a16:creationId xmlns:a16="http://schemas.microsoft.com/office/drawing/2014/main" id="{BF593DE9-A2AB-4565-B1DE-C52172F8D560}"/>
            </a:ext>
          </a:extLst>
        </xdr:cNvPr>
        <xdr:cNvSpPr/>
      </xdr:nvSpPr>
      <xdr:spPr>
        <a:xfrm>
          <a:off x="1079500" y="166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112659</xdr:rowOff>
    </xdr:from>
    <xdr:ext cx="534377" cy="259045"/>
    <xdr:sp macro="" textlink="">
      <xdr:nvSpPr>
        <xdr:cNvPr id="264" name="テキスト ボックス 263">
          <a:extLst>
            <a:ext uri="{FF2B5EF4-FFF2-40B4-BE49-F238E27FC236}">
              <a16:creationId xmlns:a16="http://schemas.microsoft.com/office/drawing/2014/main" id="{98D385C3-9F77-423B-B89C-29909B781A4B}"/>
            </a:ext>
          </a:extLst>
        </xdr:cNvPr>
        <xdr:cNvSpPr txBox="1"/>
      </xdr:nvSpPr>
      <xdr:spPr>
        <a:xfrm>
          <a:off x="863111" y="1674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B94DC262-FBBB-440E-89BA-C5A0F08695E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F0F379B8-58B9-4570-8EE9-7007060F62D4}"/>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F19E1E9C-22D0-45C3-A222-EFA424C88355}"/>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48A00A89-178D-41CF-B9AD-3DB9E852214A}"/>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F60CF210-D107-413E-B4FB-4D16F63EDAA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65904954-D456-4ACB-95A1-96C2CF75FF4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8630A73F-9C87-428A-9DC8-687BEA74FB1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441E8BCE-EC96-43D0-BE09-3D43F721889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136CA865-D84D-48F1-8645-CBDE3AEBA31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9623955C-D844-482D-859F-515B76FA3B8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F048C046-B0BA-4456-B262-514838546081}"/>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D21E1986-A324-489F-BF37-93204EA1106E}"/>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BDFFF989-73E7-4E4D-8700-837EF50F7FB2}"/>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101AA1AF-860A-457F-AC11-3CCC29BCF12A}"/>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3030BD84-7654-4700-9AF5-C0228F93970E}"/>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CE51710C-EBBF-4097-AF23-2B50D7B91859}"/>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1373CE3F-DA1C-4B12-B20B-DB3EE5C38A2A}"/>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5E4DF807-D5E1-439B-901F-37F33BC98C49}"/>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645281BB-5DEE-4D88-9BFE-A3E901E1344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6F6C4268-000B-4A31-97F5-D0FFC10B1FC5}"/>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FB9441D4-0760-4F1E-8A35-CBA7189E0E3B}"/>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A26ADCD-5A51-450E-B441-6D4B25CEC78F}"/>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22C196E9-6749-4810-BCB6-DF03156C3E83}"/>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B99E8C73-0921-4013-9247-751119FAB9AF}"/>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B0ADB681-BD03-45D6-9118-13DA2C6CCF28}"/>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F635A8CC-0BD2-47E4-B746-D0DED32D7BF6}"/>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167589</xdr:rowOff>
    </xdr:from>
    <xdr:to>
      <xdr:col>55</xdr:col>
      <xdr:colOff>0</xdr:colOff>
      <xdr:row>36</xdr:row>
      <xdr:rowOff>168504</xdr:rowOff>
    </xdr:to>
    <xdr:cxnSp macro="">
      <xdr:nvCxnSpPr>
        <xdr:cNvPr id="291" name="直線コネクタ 290">
          <a:extLst>
            <a:ext uri="{FF2B5EF4-FFF2-40B4-BE49-F238E27FC236}">
              <a16:creationId xmlns:a16="http://schemas.microsoft.com/office/drawing/2014/main" id="{34F05E54-8C81-4D52-8935-E736932540AD}"/>
            </a:ext>
          </a:extLst>
        </xdr:cNvPr>
        <xdr:cNvCxnSpPr/>
      </xdr:nvCxnSpPr>
      <xdr:spPr>
        <a:xfrm>
          <a:off x="9639300" y="6168339"/>
          <a:ext cx="838200" cy="17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a:extLst>
            <a:ext uri="{FF2B5EF4-FFF2-40B4-BE49-F238E27FC236}">
              <a16:creationId xmlns:a16="http://schemas.microsoft.com/office/drawing/2014/main" id="{B49EBEDC-0CE4-49C5-9CC5-226FCAF8D92D}"/>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B9898782-5204-465D-96E6-60B92952C6F8}"/>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44145</xdr:rowOff>
    </xdr:from>
    <xdr:to>
      <xdr:col>50</xdr:col>
      <xdr:colOff>114300</xdr:colOff>
      <xdr:row>35</xdr:row>
      <xdr:rowOff>167589</xdr:rowOff>
    </xdr:to>
    <xdr:cxnSp macro="">
      <xdr:nvCxnSpPr>
        <xdr:cNvPr id="294" name="直線コネクタ 293">
          <a:extLst>
            <a:ext uri="{FF2B5EF4-FFF2-40B4-BE49-F238E27FC236}">
              <a16:creationId xmlns:a16="http://schemas.microsoft.com/office/drawing/2014/main" id="{7133990B-4920-46C0-B435-57C12FAB559E}"/>
            </a:ext>
          </a:extLst>
        </xdr:cNvPr>
        <xdr:cNvCxnSpPr/>
      </xdr:nvCxnSpPr>
      <xdr:spPr>
        <a:xfrm>
          <a:off x="8750300" y="5530545"/>
          <a:ext cx="889000" cy="63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E26A5C51-695B-4955-AE3E-CECC037B8C7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6" name="テキスト ボックス 295">
          <a:extLst>
            <a:ext uri="{FF2B5EF4-FFF2-40B4-BE49-F238E27FC236}">
              <a16:creationId xmlns:a16="http://schemas.microsoft.com/office/drawing/2014/main" id="{C097FC6C-AD79-4040-A19F-9630FC7EEB48}"/>
            </a:ext>
          </a:extLst>
        </xdr:cNvPr>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44145</xdr:rowOff>
    </xdr:from>
    <xdr:to>
      <xdr:col>45</xdr:col>
      <xdr:colOff>177800</xdr:colOff>
      <xdr:row>36</xdr:row>
      <xdr:rowOff>71577</xdr:rowOff>
    </xdr:to>
    <xdr:cxnSp macro="">
      <xdr:nvCxnSpPr>
        <xdr:cNvPr id="297" name="直線コネクタ 296">
          <a:extLst>
            <a:ext uri="{FF2B5EF4-FFF2-40B4-BE49-F238E27FC236}">
              <a16:creationId xmlns:a16="http://schemas.microsoft.com/office/drawing/2014/main" id="{CE055E19-9356-4DE9-9BD0-6CA0B609792D}"/>
            </a:ext>
          </a:extLst>
        </xdr:cNvPr>
        <xdr:cNvCxnSpPr/>
      </xdr:nvCxnSpPr>
      <xdr:spPr>
        <a:xfrm flipV="1">
          <a:off x="7861300" y="5530545"/>
          <a:ext cx="889000" cy="7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F028DEB7-2478-4962-BB72-D7C2FD5DD7B4}"/>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299" name="テキスト ボックス 298">
          <a:extLst>
            <a:ext uri="{FF2B5EF4-FFF2-40B4-BE49-F238E27FC236}">
              <a16:creationId xmlns:a16="http://schemas.microsoft.com/office/drawing/2014/main" id="{ED525370-CF3D-42D0-8658-B4B152574AA2}"/>
            </a:ext>
          </a:extLst>
        </xdr:cNvPr>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71577</xdr:rowOff>
    </xdr:from>
    <xdr:to>
      <xdr:col>41</xdr:col>
      <xdr:colOff>50800</xdr:colOff>
      <xdr:row>36</xdr:row>
      <xdr:rowOff>136957</xdr:rowOff>
    </xdr:to>
    <xdr:cxnSp macro="">
      <xdr:nvCxnSpPr>
        <xdr:cNvPr id="300" name="直線コネクタ 299">
          <a:extLst>
            <a:ext uri="{FF2B5EF4-FFF2-40B4-BE49-F238E27FC236}">
              <a16:creationId xmlns:a16="http://schemas.microsoft.com/office/drawing/2014/main" id="{9D52F4D3-7010-4734-81D2-7DE853854C73}"/>
            </a:ext>
          </a:extLst>
        </xdr:cNvPr>
        <xdr:cNvCxnSpPr/>
      </xdr:nvCxnSpPr>
      <xdr:spPr>
        <a:xfrm flipV="1">
          <a:off x="6972300" y="6243777"/>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2A88ABD5-1F4B-4B2F-BFDE-AB6918A784EA}"/>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2" name="テキスト ボックス 301">
          <a:extLst>
            <a:ext uri="{FF2B5EF4-FFF2-40B4-BE49-F238E27FC236}">
              <a16:creationId xmlns:a16="http://schemas.microsoft.com/office/drawing/2014/main" id="{F95291DB-897B-46C8-B4BA-D0CE25E17FD2}"/>
            </a:ext>
          </a:extLst>
        </xdr:cNvPr>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a:extLst>
            <a:ext uri="{FF2B5EF4-FFF2-40B4-BE49-F238E27FC236}">
              <a16:creationId xmlns:a16="http://schemas.microsoft.com/office/drawing/2014/main" id="{CFF08514-2AF9-4C0F-A3F8-7DC1EE4FF73D}"/>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04" name="テキスト ボックス 303">
          <a:extLst>
            <a:ext uri="{FF2B5EF4-FFF2-40B4-BE49-F238E27FC236}">
              <a16:creationId xmlns:a16="http://schemas.microsoft.com/office/drawing/2014/main" id="{5BD6F5A9-2E21-47EA-9BBD-A976186C66E8}"/>
            </a:ext>
          </a:extLst>
        </xdr:cNvPr>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11D7EB06-4700-44CC-B438-8D7F9BFC5069}"/>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C1960AF1-0C21-4D33-A4B4-6C65D3B1DD56}"/>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C6F17EC8-B92E-4B1E-BDB3-FE0A94C0FDBD}"/>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BD4F1DDD-B105-4BE2-96BB-7FF14720645E}"/>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7FF86BD9-4758-43CF-BE12-64C9231C921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117704</xdr:rowOff>
    </xdr:from>
    <xdr:to>
      <xdr:col>55</xdr:col>
      <xdr:colOff>50800</xdr:colOff>
      <xdr:row>37</xdr:row>
      <xdr:rowOff>47854</xdr:rowOff>
    </xdr:to>
    <xdr:sp macro="" textlink="">
      <xdr:nvSpPr>
        <xdr:cNvPr id="310" name="楕円 309">
          <a:extLst>
            <a:ext uri="{FF2B5EF4-FFF2-40B4-BE49-F238E27FC236}">
              <a16:creationId xmlns:a16="http://schemas.microsoft.com/office/drawing/2014/main" id="{BAA5C17E-951F-411E-B289-BC3980993ACD}"/>
            </a:ext>
          </a:extLst>
        </xdr:cNvPr>
        <xdr:cNvSpPr/>
      </xdr:nvSpPr>
      <xdr:spPr>
        <a:xfrm>
          <a:off x="104267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96131</xdr:rowOff>
    </xdr:from>
    <xdr:ext cx="378565" cy="259045"/>
    <xdr:sp macro="" textlink="">
      <xdr:nvSpPr>
        <xdr:cNvPr id="311" name="労働費該当値テキスト">
          <a:extLst>
            <a:ext uri="{FF2B5EF4-FFF2-40B4-BE49-F238E27FC236}">
              <a16:creationId xmlns:a16="http://schemas.microsoft.com/office/drawing/2014/main" id="{B32D6074-D0A8-4759-AE15-C6230FC537D4}"/>
            </a:ext>
          </a:extLst>
        </xdr:cNvPr>
        <xdr:cNvSpPr txBox="1"/>
      </xdr:nvSpPr>
      <xdr:spPr>
        <a:xfrm>
          <a:off x="10528300" y="6268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116789</xdr:rowOff>
    </xdr:from>
    <xdr:to>
      <xdr:col>50</xdr:col>
      <xdr:colOff>165100</xdr:colOff>
      <xdr:row>36</xdr:row>
      <xdr:rowOff>46939</xdr:rowOff>
    </xdr:to>
    <xdr:sp macro="" textlink="">
      <xdr:nvSpPr>
        <xdr:cNvPr id="312" name="楕円 311">
          <a:extLst>
            <a:ext uri="{FF2B5EF4-FFF2-40B4-BE49-F238E27FC236}">
              <a16:creationId xmlns:a16="http://schemas.microsoft.com/office/drawing/2014/main" id="{41CA6D6E-D259-4191-8430-4871EE4272EF}"/>
            </a:ext>
          </a:extLst>
        </xdr:cNvPr>
        <xdr:cNvSpPr/>
      </xdr:nvSpPr>
      <xdr:spPr>
        <a:xfrm>
          <a:off x="9588500" y="61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63466</xdr:rowOff>
    </xdr:from>
    <xdr:ext cx="469744" cy="259045"/>
    <xdr:sp macro="" textlink="">
      <xdr:nvSpPr>
        <xdr:cNvPr id="313" name="テキスト ボックス 312">
          <a:extLst>
            <a:ext uri="{FF2B5EF4-FFF2-40B4-BE49-F238E27FC236}">
              <a16:creationId xmlns:a16="http://schemas.microsoft.com/office/drawing/2014/main" id="{7A7AAC0C-6A86-406F-B6B1-F38F6C55B697}"/>
            </a:ext>
          </a:extLst>
        </xdr:cNvPr>
        <xdr:cNvSpPr txBox="1"/>
      </xdr:nvSpPr>
      <xdr:spPr>
        <a:xfrm>
          <a:off x="9404428" y="58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164795</xdr:rowOff>
    </xdr:from>
    <xdr:to>
      <xdr:col>46</xdr:col>
      <xdr:colOff>38100</xdr:colOff>
      <xdr:row>32</xdr:row>
      <xdr:rowOff>94945</xdr:rowOff>
    </xdr:to>
    <xdr:sp macro="" textlink="">
      <xdr:nvSpPr>
        <xdr:cNvPr id="314" name="楕円 313">
          <a:extLst>
            <a:ext uri="{FF2B5EF4-FFF2-40B4-BE49-F238E27FC236}">
              <a16:creationId xmlns:a16="http://schemas.microsoft.com/office/drawing/2014/main" id="{78E27774-C818-4416-AD22-4B5009478172}"/>
            </a:ext>
          </a:extLst>
        </xdr:cNvPr>
        <xdr:cNvSpPr/>
      </xdr:nvSpPr>
      <xdr:spPr>
        <a:xfrm>
          <a:off x="8699500" y="54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111472</xdr:rowOff>
    </xdr:from>
    <xdr:ext cx="469744" cy="259045"/>
    <xdr:sp macro="" textlink="">
      <xdr:nvSpPr>
        <xdr:cNvPr id="315" name="テキスト ボックス 314">
          <a:extLst>
            <a:ext uri="{FF2B5EF4-FFF2-40B4-BE49-F238E27FC236}">
              <a16:creationId xmlns:a16="http://schemas.microsoft.com/office/drawing/2014/main" id="{9C7E804B-62EB-4489-85F9-C907FBD3599F}"/>
            </a:ext>
          </a:extLst>
        </xdr:cNvPr>
        <xdr:cNvSpPr txBox="1"/>
      </xdr:nvSpPr>
      <xdr:spPr>
        <a:xfrm>
          <a:off x="8515428" y="525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20777</xdr:rowOff>
    </xdr:from>
    <xdr:to>
      <xdr:col>41</xdr:col>
      <xdr:colOff>101600</xdr:colOff>
      <xdr:row>36</xdr:row>
      <xdr:rowOff>122377</xdr:rowOff>
    </xdr:to>
    <xdr:sp macro="" textlink="">
      <xdr:nvSpPr>
        <xdr:cNvPr id="316" name="楕円 315">
          <a:extLst>
            <a:ext uri="{FF2B5EF4-FFF2-40B4-BE49-F238E27FC236}">
              <a16:creationId xmlns:a16="http://schemas.microsoft.com/office/drawing/2014/main" id="{91D6D76E-00D0-4122-8A6A-DA4E208EDE25}"/>
            </a:ext>
          </a:extLst>
        </xdr:cNvPr>
        <xdr:cNvSpPr/>
      </xdr:nvSpPr>
      <xdr:spPr>
        <a:xfrm>
          <a:off x="7810500" y="61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138904</xdr:rowOff>
    </xdr:from>
    <xdr:ext cx="378565" cy="259045"/>
    <xdr:sp macro="" textlink="">
      <xdr:nvSpPr>
        <xdr:cNvPr id="317" name="テキスト ボックス 316">
          <a:extLst>
            <a:ext uri="{FF2B5EF4-FFF2-40B4-BE49-F238E27FC236}">
              <a16:creationId xmlns:a16="http://schemas.microsoft.com/office/drawing/2014/main" id="{64FEB0F2-AA0D-4D4D-A40B-F8A1ED1ECBA9}"/>
            </a:ext>
          </a:extLst>
        </xdr:cNvPr>
        <xdr:cNvSpPr txBox="1"/>
      </xdr:nvSpPr>
      <xdr:spPr>
        <a:xfrm>
          <a:off x="7672017" y="5968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86157</xdr:rowOff>
    </xdr:from>
    <xdr:to>
      <xdr:col>36</xdr:col>
      <xdr:colOff>165100</xdr:colOff>
      <xdr:row>37</xdr:row>
      <xdr:rowOff>16307</xdr:rowOff>
    </xdr:to>
    <xdr:sp macro="" textlink="">
      <xdr:nvSpPr>
        <xdr:cNvPr id="318" name="楕円 317">
          <a:extLst>
            <a:ext uri="{FF2B5EF4-FFF2-40B4-BE49-F238E27FC236}">
              <a16:creationId xmlns:a16="http://schemas.microsoft.com/office/drawing/2014/main" id="{E3BCA566-764A-415A-B91E-3191791CB939}"/>
            </a:ext>
          </a:extLst>
        </xdr:cNvPr>
        <xdr:cNvSpPr/>
      </xdr:nvSpPr>
      <xdr:spPr>
        <a:xfrm>
          <a:off x="69215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32834</xdr:rowOff>
    </xdr:from>
    <xdr:ext cx="378565" cy="259045"/>
    <xdr:sp macro="" textlink="">
      <xdr:nvSpPr>
        <xdr:cNvPr id="319" name="テキスト ボックス 318">
          <a:extLst>
            <a:ext uri="{FF2B5EF4-FFF2-40B4-BE49-F238E27FC236}">
              <a16:creationId xmlns:a16="http://schemas.microsoft.com/office/drawing/2014/main" id="{096FA1C0-8803-4EB0-9E82-84A05D9962B9}"/>
            </a:ext>
          </a:extLst>
        </xdr:cNvPr>
        <xdr:cNvSpPr txBox="1"/>
      </xdr:nvSpPr>
      <xdr:spPr>
        <a:xfrm>
          <a:off x="6783017" y="6033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1C423EE1-F281-48C4-81BA-5C1F148CDAC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E59B6523-FD25-46A6-A5AE-777F84223847}"/>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C109DAA2-B5D1-414F-B6F8-397B9B77CC05}"/>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14991F74-EABE-4F82-8CCA-07B47F6A054C}"/>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4262FC52-ACB8-4CAA-9361-29FC68CB496B}"/>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5677FE16-9DDC-4982-ACE7-35030599920C}"/>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D6E78D0F-20B2-48DC-A152-C1FD8F119BD1}"/>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C6849466-9F72-4483-B099-6366A6CEA40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A6A3F634-AC82-4C2C-8EC7-5C84180E389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5B79D9D-1C38-454E-AA35-836586B7146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40E8EC6A-C307-416A-B34A-39ED32D242DB}"/>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AC031D47-1A2A-4166-A581-7247193CC16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15FFC3AE-143E-44A5-86EE-3DB1AC358031}"/>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BFFB5FBD-A030-4C0D-A49C-CAC285D57151}"/>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D53A66BF-36C2-4194-B034-2AFA04884C2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9AFF274D-956B-4D28-8523-4163D29816FF}"/>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F3C36AFA-CF6C-45E5-A7FD-554E5ABCA8A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E1AEB85F-FC0A-4F1E-9C8F-DDEDCA1B24C7}"/>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54CDD95-6003-4A47-B291-D48D108510E6}"/>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527E3CD9-30B3-4598-8FFC-E3111E9E044D}"/>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C973C36-BD15-4919-91AE-8FE62AA237C9}"/>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577EBCBA-2602-44C2-8389-54EB6B46AEC3}"/>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29425791-EDF3-4246-A7C3-5A0E7220FC4B}"/>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AE774CE1-43F0-4421-AF0E-EE6CD8961B61}"/>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86608</xdr:rowOff>
    </xdr:from>
    <xdr:to>
      <xdr:col>55</xdr:col>
      <xdr:colOff>0</xdr:colOff>
      <xdr:row>55</xdr:row>
      <xdr:rowOff>98552</xdr:rowOff>
    </xdr:to>
    <xdr:cxnSp macro="">
      <xdr:nvCxnSpPr>
        <xdr:cNvPr id="344" name="直線コネクタ 343">
          <a:extLst>
            <a:ext uri="{FF2B5EF4-FFF2-40B4-BE49-F238E27FC236}">
              <a16:creationId xmlns:a16="http://schemas.microsoft.com/office/drawing/2014/main" id="{44B2D1B6-C212-42BB-8E7A-47BA9644D167}"/>
            </a:ext>
          </a:extLst>
        </xdr:cNvPr>
        <xdr:cNvCxnSpPr/>
      </xdr:nvCxnSpPr>
      <xdr:spPr>
        <a:xfrm>
          <a:off x="9639300" y="9516358"/>
          <a:ext cx="8382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5" name="農林水産業費平均値テキスト">
          <a:extLst>
            <a:ext uri="{FF2B5EF4-FFF2-40B4-BE49-F238E27FC236}">
              <a16:creationId xmlns:a16="http://schemas.microsoft.com/office/drawing/2014/main" id="{D1477B3B-8A65-4718-829E-229AC004842B}"/>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53E0B9D2-6CC0-4602-B7F7-1B5420B663F8}"/>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86608</xdr:rowOff>
    </xdr:from>
    <xdr:to>
      <xdr:col>50</xdr:col>
      <xdr:colOff>114300</xdr:colOff>
      <xdr:row>55</xdr:row>
      <xdr:rowOff>90436</xdr:rowOff>
    </xdr:to>
    <xdr:cxnSp macro="">
      <xdr:nvCxnSpPr>
        <xdr:cNvPr id="347" name="直線コネクタ 346">
          <a:extLst>
            <a:ext uri="{FF2B5EF4-FFF2-40B4-BE49-F238E27FC236}">
              <a16:creationId xmlns:a16="http://schemas.microsoft.com/office/drawing/2014/main" id="{F90A7C15-358B-4AD4-B937-05A5FB6138DE}"/>
            </a:ext>
          </a:extLst>
        </xdr:cNvPr>
        <xdr:cNvCxnSpPr/>
      </xdr:nvCxnSpPr>
      <xdr:spPr>
        <a:xfrm flipV="1">
          <a:off x="8750300" y="9516358"/>
          <a:ext cx="8890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26D38D63-665F-4BC4-9830-8E612C902A4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49" name="テキスト ボックス 348">
          <a:extLst>
            <a:ext uri="{FF2B5EF4-FFF2-40B4-BE49-F238E27FC236}">
              <a16:creationId xmlns:a16="http://schemas.microsoft.com/office/drawing/2014/main" id="{68AAC01C-3519-46CE-9F2A-17AB195EF480}"/>
            </a:ext>
          </a:extLst>
        </xdr:cNvPr>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90436</xdr:rowOff>
    </xdr:from>
    <xdr:to>
      <xdr:col>45</xdr:col>
      <xdr:colOff>177800</xdr:colOff>
      <xdr:row>55</xdr:row>
      <xdr:rowOff>111640</xdr:rowOff>
    </xdr:to>
    <xdr:cxnSp macro="">
      <xdr:nvCxnSpPr>
        <xdr:cNvPr id="350" name="直線コネクタ 349">
          <a:extLst>
            <a:ext uri="{FF2B5EF4-FFF2-40B4-BE49-F238E27FC236}">
              <a16:creationId xmlns:a16="http://schemas.microsoft.com/office/drawing/2014/main" id="{303FA143-617B-4E91-A239-ED2A4134E839}"/>
            </a:ext>
          </a:extLst>
        </xdr:cNvPr>
        <xdr:cNvCxnSpPr/>
      </xdr:nvCxnSpPr>
      <xdr:spPr>
        <a:xfrm flipV="1">
          <a:off x="7861300" y="9520186"/>
          <a:ext cx="889000" cy="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FFA4F268-64FE-4283-A8BF-A72F12CE1DA2}"/>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2" name="テキスト ボックス 351">
          <a:extLst>
            <a:ext uri="{FF2B5EF4-FFF2-40B4-BE49-F238E27FC236}">
              <a16:creationId xmlns:a16="http://schemas.microsoft.com/office/drawing/2014/main" id="{D44F1D80-E77B-4AC7-B779-6B36DFE8F118}"/>
            </a:ext>
          </a:extLst>
        </xdr:cNvPr>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72720</xdr:rowOff>
    </xdr:from>
    <xdr:to>
      <xdr:col>41</xdr:col>
      <xdr:colOff>50800</xdr:colOff>
      <xdr:row>55</xdr:row>
      <xdr:rowOff>111640</xdr:rowOff>
    </xdr:to>
    <xdr:cxnSp macro="">
      <xdr:nvCxnSpPr>
        <xdr:cNvPr id="353" name="直線コネクタ 352">
          <a:extLst>
            <a:ext uri="{FF2B5EF4-FFF2-40B4-BE49-F238E27FC236}">
              <a16:creationId xmlns:a16="http://schemas.microsoft.com/office/drawing/2014/main" id="{16CE2C9A-A117-4EEC-B149-E18CB75B2860}"/>
            </a:ext>
          </a:extLst>
        </xdr:cNvPr>
        <xdr:cNvCxnSpPr/>
      </xdr:nvCxnSpPr>
      <xdr:spPr>
        <a:xfrm>
          <a:off x="6972300" y="9502470"/>
          <a:ext cx="889000" cy="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82C09CA-0954-4CCB-889E-8086E2565F8F}"/>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5" name="テキスト ボックス 354">
          <a:extLst>
            <a:ext uri="{FF2B5EF4-FFF2-40B4-BE49-F238E27FC236}">
              <a16:creationId xmlns:a16="http://schemas.microsoft.com/office/drawing/2014/main" id="{B6DA1A28-28E4-4C16-9CD7-F6BCF349BDFC}"/>
            </a:ext>
          </a:extLst>
        </xdr:cNvPr>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a:extLst>
            <a:ext uri="{FF2B5EF4-FFF2-40B4-BE49-F238E27FC236}">
              <a16:creationId xmlns:a16="http://schemas.microsoft.com/office/drawing/2014/main" id="{8996EDC4-9152-427A-B551-27331D1974C5}"/>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7" name="テキスト ボックス 356">
          <a:extLst>
            <a:ext uri="{FF2B5EF4-FFF2-40B4-BE49-F238E27FC236}">
              <a16:creationId xmlns:a16="http://schemas.microsoft.com/office/drawing/2014/main" id="{26655148-6802-4C7E-B86A-283CC54B2E1C}"/>
            </a:ext>
          </a:extLst>
        </xdr:cNvPr>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9221B760-BEAC-45FD-A1A4-B25AB613129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17320B42-9D9F-4E37-A9C1-9FF3D5E7CF35}"/>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E69A6977-37C8-4E73-8181-F14FCB10297F}"/>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6C853BA8-2F9A-4CFA-80C6-0F593F5E6C35}"/>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7BB50AF7-441B-4C7D-8C59-813F9CED507C}"/>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47752</xdr:rowOff>
    </xdr:from>
    <xdr:to>
      <xdr:col>55</xdr:col>
      <xdr:colOff>50800</xdr:colOff>
      <xdr:row>55</xdr:row>
      <xdr:rowOff>149352</xdr:rowOff>
    </xdr:to>
    <xdr:sp macro="" textlink="">
      <xdr:nvSpPr>
        <xdr:cNvPr id="363" name="楕円 362">
          <a:extLst>
            <a:ext uri="{FF2B5EF4-FFF2-40B4-BE49-F238E27FC236}">
              <a16:creationId xmlns:a16="http://schemas.microsoft.com/office/drawing/2014/main" id="{EF1D1AFF-1AF3-4DBF-9046-4A02033E9EB9}"/>
            </a:ext>
          </a:extLst>
        </xdr:cNvPr>
        <xdr:cNvSpPr/>
      </xdr:nvSpPr>
      <xdr:spPr>
        <a:xfrm>
          <a:off x="10426700" y="94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70629</xdr:rowOff>
    </xdr:from>
    <xdr:ext cx="469744" cy="259045"/>
    <xdr:sp macro="" textlink="">
      <xdr:nvSpPr>
        <xdr:cNvPr id="364" name="農林水産業費該当値テキスト">
          <a:extLst>
            <a:ext uri="{FF2B5EF4-FFF2-40B4-BE49-F238E27FC236}">
              <a16:creationId xmlns:a16="http://schemas.microsoft.com/office/drawing/2014/main" id="{A24B3620-0622-49E1-B9B2-A509D6D8315B}"/>
            </a:ext>
          </a:extLst>
        </xdr:cNvPr>
        <xdr:cNvSpPr txBox="1"/>
      </xdr:nvSpPr>
      <xdr:spPr>
        <a:xfrm>
          <a:off x="10528300" y="932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35808</xdr:rowOff>
    </xdr:from>
    <xdr:to>
      <xdr:col>50</xdr:col>
      <xdr:colOff>165100</xdr:colOff>
      <xdr:row>55</xdr:row>
      <xdr:rowOff>137408</xdr:rowOff>
    </xdr:to>
    <xdr:sp macro="" textlink="">
      <xdr:nvSpPr>
        <xdr:cNvPr id="365" name="楕円 364">
          <a:extLst>
            <a:ext uri="{FF2B5EF4-FFF2-40B4-BE49-F238E27FC236}">
              <a16:creationId xmlns:a16="http://schemas.microsoft.com/office/drawing/2014/main" id="{D1333CBD-68D7-4F55-82A5-8B8211FA895D}"/>
            </a:ext>
          </a:extLst>
        </xdr:cNvPr>
        <xdr:cNvSpPr/>
      </xdr:nvSpPr>
      <xdr:spPr>
        <a:xfrm>
          <a:off x="9588500" y="94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153935</xdr:rowOff>
    </xdr:from>
    <xdr:ext cx="469744" cy="259045"/>
    <xdr:sp macro="" textlink="">
      <xdr:nvSpPr>
        <xdr:cNvPr id="366" name="テキスト ボックス 365">
          <a:extLst>
            <a:ext uri="{FF2B5EF4-FFF2-40B4-BE49-F238E27FC236}">
              <a16:creationId xmlns:a16="http://schemas.microsoft.com/office/drawing/2014/main" id="{B42FDFD1-3177-4171-8CEA-DA804F81B375}"/>
            </a:ext>
          </a:extLst>
        </xdr:cNvPr>
        <xdr:cNvSpPr txBox="1"/>
      </xdr:nvSpPr>
      <xdr:spPr>
        <a:xfrm>
          <a:off x="9404428" y="924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39636</xdr:rowOff>
    </xdr:from>
    <xdr:to>
      <xdr:col>46</xdr:col>
      <xdr:colOff>38100</xdr:colOff>
      <xdr:row>55</xdr:row>
      <xdr:rowOff>141236</xdr:rowOff>
    </xdr:to>
    <xdr:sp macro="" textlink="">
      <xdr:nvSpPr>
        <xdr:cNvPr id="367" name="楕円 366">
          <a:extLst>
            <a:ext uri="{FF2B5EF4-FFF2-40B4-BE49-F238E27FC236}">
              <a16:creationId xmlns:a16="http://schemas.microsoft.com/office/drawing/2014/main" id="{7B712DF5-A520-4A93-9E2F-873C76125E2C}"/>
            </a:ext>
          </a:extLst>
        </xdr:cNvPr>
        <xdr:cNvSpPr/>
      </xdr:nvSpPr>
      <xdr:spPr>
        <a:xfrm>
          <a:off x="8699500" y="94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157763</xdr:rowOff>
    </xdr:from>
    <xdr:ext cx="469744" cy="259045"/>
    <xdr:sp macro="" textlink="">
      <xdr:nvSpPr>
        <xdr:cNvPr id="368" name="テキスト ボックス 367">
          <a:extLst>
            <a:ext uri="{FF2B5EF4-FFF2-40B4-BE49-F238E27FC236}">
              <a16:creationId xmlns:a16="http://schemas.microsoft.com/office/drawing/2014/main" id="{D9D78D94-C90B-4D6C-8E73-F375BA6DBE47}"/>
            </a:ext>
          </a:extLst>
        </xdr:cNvPr>
        <xdr:cNvSpPr txBox="1"/>
      </xdr:nvSpPr>
      <xdr:spPr>
        <a:xfrm>
          <a:off x="8515428" y="924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60840</xdr:rowOff>
    </xdr:from>
    <xdr:to>
      <xdr:col>41</xdr:col>
      <xdr:colOff>101600</xdr:colOff>
      <xdr:row>55</xdr:row>
      <xdr:rowOff>162440</xdr:rowOff>
    </xdr:to>
    <xdr:sp macro="" textlink="">
      <xdr:nvSpPr>
        <xdr:cNvPr id="369" name="楕円 368">
          <a:extLst>
            <a:ext uri="{FF2B5EF4-FFF2-40B4-BE49-F238E27FC236}">
              <a16:creationId xmlns:a16="http://schemas.microsoft.com/office/drawing/2014/main" id="{759E00BB-7CF1-4301-8CCB-3CCDAA570B39}"/>
            </a:ext>
          </a:extLst>
        </xdr:cNvPr>
        <xdr:cNvSpPr/>
      </xdr:nvSpPr>
      <xdr:spPr>
        <a:xfrm>
          <a:off x="7810500" y="94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7517</xdr:rowOff>
    </xdr:from>
    <xdr:ext cx="469744" cy="259045"/>
    <xdr:sp macro="" textlink="">
      <xdr:nvSpPr>
        <xdr:cNvPr id="370" name="テキスト ボックス 369">
          <a:extLst>
            <a:ext uri="{FF2B5EF4-FFF2-40B4-BE49-F238E27FC236}">
              <a16:creationId xmlns:a16="http://schemas.microsoft.com/office/drawing/2014/main" id="{6279F9B7-1E20-46B1-A265-C8AD53130D83}"/>
            </a:ext>
          </a:extLst>
        </xdr:cNvPr>
        <xdr:cNvSpPr txBox="1"/>
      </xdr:nvSpPr>
      <xdr:spPr>
        <a:xfrm>
          <a:off x="7626428" y="92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21920</xdr:rowOff>
    </xdr:from>
    <xdr:to>
      <xdr:col>36</xdr:col>
      <xdr:colOff>165100</xdr:colOff>
      <xdr:row>55</xdr:row>
      <xdr:rowOff>123520</xdr:rowOff>
    </xdr:to>
    <xdr:sp macro="" textlink="">
      <xdr:nvSpPr>
        <xdr:cNvPr id="371" name="楕円 370">
          <a:extLst>
            <a:ext uri="{FF2B5EF4-FFF2-40B4-BE49-F238E27FC236}">
              <a16:creationId xmlns:a16="http://schemas.microsoft.com/office/drawing/2014/main" id="{EB0FF7E4-5513-49BA-A2B1-189009FD9743}"/>
            </a:ext>
          </a:extLst>
        </xdr:cNvPr>
        <xdr:cNvSpPr/>
      </xdr:nvSpPr>
      <xdr:spPr>
        <a:xfrm>
          <a:off x="6921500" y="94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140047</xdr:rowOff>
    </xdr:from>
    <xdr:ext cx="469744" cy="259045"/>
    <xdr:sp macro="" textlink="">
      <xdr:nvSpPr>
        <xdr:cNvPr id="372" name="テキスト ボックス 371">
          <a:extLst>
            <a:ext uri="{FF2B5EF4-FFF2-40B4-BE49-F238E27FC236}">
              <a16:creationId xmlns:a16="http://schemas.microsoft.com/office/drawing/2014/main" id="{44142668-8A40-40A4-AEEB-48F14239D51B}"/>
            </a:ext>
          </a:extLst>
        </xdr:cNvPr>
        <xdr:cNvSpPr txBox="1"/>
      </xdr:nvSpPr>
      <xdr:spPr>
        <a:xfrm>
          <a:off x="6737428" y="922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67B3D50B-E8EC-44D6-AB01-B71B384EEA17}"/>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FB86C97D-7672-40D2-AD80-CB9F20662D7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3BA33CAC-BFBE-4D71-B251-B7867C7D1C2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D5E7339F-82C0-4040-A1C3-65CE9A5D765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744EB8BD-E403-47D6-9356-AB58D2E379D4}"/>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A4A43AA4-3EBB-4683-9310-91C80AA6AB2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82600974-D446-4E26-B387-5EB15D467BC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985FEC99-9AD2-4BE3-9BB8-D76FF8EB3FC8}"/>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AC89089D-AC8B-4871-9BF0-84AF01F1B855}"/>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B8D1C85E-8568-45B8-A894-D07A2254C5C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B480BC4B-0929-469F-89D7-0B90B4F01F5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6FC21F05-BE81-4939-A668-0FABC7BEA501}"/>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9DC17646-8BF0-4E4B-A154-6A29249742A4}"/>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E16E55D6-7B62-440A-9217-0493B77CBC75}"/>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78814CD0-3B42-41A0-99E2-AAD29CA87828}"/>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7F12FAFB-4EFC-4E88-A147-058A4C2524D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7A9263D6-43AC-4BCE-B798-78FB0AC7F548}"/>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B3255830-E766-4D58-9C6A-A12940E3E496}"/>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FC17F1A3-6EBF-4B4F-A9C4-75B8A88D9487}"/>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36E71F76-70EC-435E-B1E5-A9F50598099F}"/>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2C7EDABC-3F6B-40D4-979C-40ED3474CBDD}"/>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2A41CEFF-4626-4ADB-BC63-6F368BC18B39}"/>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7E20E376-F146-493F-982E-7F460EA67F8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454B0B4C-5E04-4A72-89F0-571D3D79B35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6161B631-E885-4F45-80AB-EF577A98B3E4}"/>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900C21EB-1783-40F3-82F4-0C9F35345C18}"/>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880CCDB1-AF93-44B3-AE0E-F418C1696B4A}"/>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5DFF02B6-5DF4-4D72-B2A8-7FBB425D799D}"/>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A774D98F-15F6-4D82-8BD4-1D081946FFE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8465E00B-9CED-497E-9515-E58D63F40683}"/>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152290</xdr:rowOff>
    </xdr:from>
    <xdr:to>
      <xdr:col>55</xdr:col>
      <xdr:colOff>0</xdr:colOff>
      <xdr:row>78</xdr:row>
      <xdr:rowOff>57519</xdr:rowOff>
    </xdr:to>
    <xdr:cxnSp macro="">
      <xdr:nvCxnSpPr>
        <xdr:cNvPr id="403" name="直線コネクタ 402">
          <a:extLst>
            <a:ext uri="{FF2B5EF4-FFF2-40B4-BE49-F238E27FC236}">
              <a16:creationId xmlns:a16="http://schemas.microsoft.com/office/drawing/2014/main" id="{D55678C6-4A31-432E-A1E3-ED4EBEBAE279}"/>
            </a:ext>
          </a:extLst>
        </xdr:cNvPr>
        <xdr:cNvCxnSpPr/>
      </xdr:nvCxnSpPr>
      <xdr:spPr>
        <a:xfrm>
          <a:off x="9639300" y="13353940"/>
          <a:ext cx="8382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a:extLst>
            <a:ext uri="{FF2B5EF4-FFF2-40B4-BE49-F238E27FC236}">
              <a16:creationId xmlns:a16="http://schemas.microsoft.com/office/drawing/2014/main" id="{8CA0595E-1062-48AB-983D-4A55A5686753}"/>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A6F1491E-A357-4882-9C04-B5C1169FCB88}"/>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152290</xdr:rowOff>
    </xdr:from>
    <xdr:to>
      <xdr:col>50</xdr:col>
      <xdr:colOff>114300</xdr:colOff>
      <xdr:row>78</xdr:row>
      <xdr:rowOff>168977</xdr:rowOff>
    </xdr:to>
    <xdr:cxnSp macro="">
      <xdr:nvCxnSpPr>
        <xdr:cNvPr id="406" name="直線コネクタ 405">
          <a:extLst>
            <a:ext uri="{FF2B5EF4-FFF2-40B4-BE49-F238E27FC236}">
              <a16:creationId xmlns:a16="http://schemas.microsoft.com/office/drawing/2014/main" id="{E39D406F-2511-4A77-A19F-0C17FE9A6DFD}"/>
            </a:ext>
          </a:extLst>
        </xdr:cNvPr>
        <xdr:cNvCxnSpPr/>
      </xdr:nvCxnSpPr>
      <xdr:spPr>
        <a:xfrm flipV="1">
          <a:off x="8750300" y="13353940"/>
          <a:ext cx="889000" cy="18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9331A5F1-4FCA-41A7-B9D2-D8F8F0D8CC98}"/>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a:extLst>
            <a:ext uri="{FF2B5EF4-FFF2-40B4-BE49-F238E27FC236}">
              <a16:creationId xmlns:a16="http://schemas.microsoft.com/office/drawing/2014/main" id="{1A339032-8549-4FC3-B77C-A892A8035652}"/>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153677</xdr:rowOff>
    </xdr:from>
    <xdr:to>
      <xdr:col>45</xdr:col>
      <xdr:colOff>177800</xdr:colOff>
      <xdr:row>78</xdr:row>
      <xdr:rowOff>168977</xdr:rowOff>
    </xdr:to>
    <xdr:cxnSp macro="">
      <xdr:nvCxnSpPr>
        <xdr:cNvPr id="409" name="直線コネクタ 408">
          <a:extLst>
            <a:ext uri="{FF2B5EF4-FFF2-40B4-BE49-F238E27FC236}">
              <a16:creationId xmlns:a16="http://schemas.microsoft.com/office/drawing/2014/main" id="{97A2067E-6713-44AF-BE8A-7D9CE7B40002}"/>
            </a:ext>
          </a:extLst>
        </xdr:cNvPr>
        <xdr:cNvCxnSpPr/>
      </xdr:nvCxnSpPr>
      <xdr:spPr>
        <a:xfrm>
          <a:off x="7861300" y="13526777"/>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68CDEFD3-DF34-4DFC-828E-904781DBC45A}"/>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a:extLst>
            <a:ext uri="{FF2B5EF4-FFF2-40B4-BE49-F238E27FC236}">
              <a16:creationId xmlns:a16="http://schemas.microsoft.com/office/drawing/2014/main" id="{752C8962-CE9E-4669-B784-9728C37A90F7}"/>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153677</xdr:rowOff>
    </xdr:from>
    <xdr:to>
      <xdr:col>41</xdr:col>
      <xdr:colOff>50800</xdr:colOff>
      <xdr:row>78</xdr:row>
      <xdr:rowOff>161482</xdr:rowOff>
    </xdr:to>
    <xdr:cxnSp macro="">
      <xdr:nvCxnSpPr>
        <xdr:cNvPr id="412" name="直線コネクタ 411">
          <a:extLst>
            <a:ext uri="{FF2B5EF4-FFF2-40B4-BE49-F238E27FC236}">
              <a16:creationId xmlns:a16="http://schemas.microsoft.com/office/drawing/2014/main" id="{99409EDD-791A-4E68-A24D-D2403E42A2FE}"/>
            </a:ext>
          </a:extLst>
        </xdr:cNvPr>
        <xdr:cNvCxnSpPr/>
      </xdr:nvCxnSpPr>
      <xdr:spPr>
        <a:xfrm flipV="1">
          <a:off x="6972300" y="13526777"/>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8D46A496-436A-49CF-A181-CE95556EDAC2}"/>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9945EE97-24EC-45DC-A6AC-9F309F824DAC}"/>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a:extLst>
            <a:ext uri="{FF2B5EF4-FFF2-40B4-BE49-F238E27FC236}">
              <a16:creationId xmlns:a16="http://schemas.microsoft.com/office/drawing/2014/main" id="{ABA4F053-860B-41C6-B9EF-167EA588546E}"/>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a:extLst>
            <a:ext uri="{FF2B5EF4-FFF2-40B4-BE49-F238E27FC236}">
              <a16:creationId xmlns:a16="http://schemas.microsoft.com/office/drawing/2014/main" id="{42309579-B1F8-4191-9953-77505488D2BB}"/>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76C313F-1A17-439E-BCDA-60FF4B09ED9E}"/>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C6F7FCB3-1334-4793-A6A6-6A032953CC2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391D97D7-4034-4435-AEDE-562E6BB203C4}"/>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14396454-3051-44F7-A1A0-FB130AD059FC}"/>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E993E0AC-2AF1-43AC-8E7B-214589D92FE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6719</xdr:rowOff>
    </xdr:from>
    <xdr:to>
      <xdr:col>55</xdr:col>
      <xdr:colOff>50800</xdr:colOff>
      <xdr:row>78</xdr:row>
      <xdr:rowOff>108319</xdr:rowOff>
    </xdr:to>
    <xdr:sp macro="" textlink="">
      <xdr:nvSpPr>
        <xdr:cNvPr id="422" name="楕円 421">
          <a:extLst>
            <a:ext uri="{FF2B5EF4-FFF2-40B4-BE49-F238E27FC236}">
              <a16:creationId xmlns:a16="http://schemas.microsoft.com/office/drawing/2014/main" id="{860520C8-A42A-494F-AF32-64A1E65E8DF0}"/>
            </a:ext>
          </a:extLst>
        </xdr:cNvPr>
        <xdr:cNvSpPr/>
      </xdr:nvSpPr>
      <xdr:spPr>
        <a:xfrm>
          <a:off x="10426700" y="133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156596</xdr:rowOff>
    </xdr:from>
    <xdr:ext cx="534377" cy="259045"/>
    <xdr:sp macro="" textlink="">
      <xdr:nvSpPr>
        <xdr:cNvPr id="423" name="商工費該当値テキスト">
          <a:extLst>
            <a:ext uri="{FF2B5EF4-FFF2-40B4-BE49-F238E27FC236}">
              <a16:creationId xmlns:a16="http://schemas.microsoft.com/office/drawing/2014/main" id="{8865EB0A-7A94-4432-A54A-4958FC287C1D}"/>
            </a:ext>
          </a:extLst>
        </xdr:cNvPr>
        <xdr:cNvSpPr txBox="1"/>
      </xdr:nvSpPr>
      <xdr:spPr>
        <a:xfrm>
          <a:off x="10528300" y="1335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101490</xdr:rowOff>
    </xdr:from>
    <xdr:to>
      <xdr:col>50</xdr:col>
      <xdr:colOff>165100</xdr:colOff>
      <xdr:row>78</xdr:row>
      <xdr:rowOff>31640</xdr:rowOff>
    </xdr:to>
    <xdr:sp macro="" textlink="">
      <xdr:nvSpPr>
        <xdr:cNvPr id="424" name="楕円 423">
          <a:extLst>
            <a:ext uri="{FF2B5EF4-FFF2-40B4-BE49-F238E27FC236}">
              <a16:creationId xmlns:a16="http://schemas.microsoft.com/office/drawing/2014/main" id="{6CDCD021-5E0B-4892-864A-CDEBC8B391D0}"/>
            </a:ext>
          </a:extLst>
        </xdr:cNvPr>
        <xdr:cNvSpPr/>
      </xdr:nvSpPr>
      <xdr:spPr>
        <a:xfrm>
          <a:off x="9588500" y="1330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22767</xdr:rowOff>
    </xdr:from>
    <xdr:ext cx="534377" cy="259045"/>
    <xdr:sp macro="" textlink="">
      <xdr:nvSpPr>
        <xdr:cNvPr id="425" name="テキスト ボックス 424">
          <a:extLst>
            <a:ext uri="{FF2B5EF4-FFF2-40B4-BE49-F238E27FC236}">
              <a16:creationId xmlns:a16="http://schemas.microsoft.com/office/drawing/2014/main" id="{D71A425D-E2FF-4656-A5D7-23F952983B5E}"/>
            </a:ext>
          </a:extLst>
        </xdr:cNvPr>
        <xdr:cNvSpPr txBox="1"/>
      </xdr:nvSpPr>
      <xdr:spPr>
        <a:xfrm>
          <a:off x="9372111" y="1339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118177</xdr:rowOff>
    </xdr:from>
    <xdr:to>
      <xdr:col>46</xdr:col>
      <xdr:colOff>38100</xdr:colOff>
      <xdr:row>79</xdr:row>
      <xdr:rowOff>48327</xdr:rowOff>
    </xdr:to>
    <xdr:sp macro="" textlink="">
      <xdr:nvSpPr>
        <xdr:cNvPr id="426" name="楕円 425">
          <a:extLst>
            <a:ext uri="{FF2B5EF4-FFF2-40B4-BE49-F238E27FC236}">
              <a16:creationId xmlns:a16="http://schemas.microsoft.com/office/drawing/2014/main" id="{C54C0EA1-D832-4311-AE61-1160296BE38B}"/>
            </a:ext>
          </a:extLst>
        </xdr:cNvPr>
        <xdr:cNvSpPr/>
      </xdr:nvSpPr>
      <xdr:spPr>
        <a:xfrm>
          <a:off x="8699500" y="134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39454</xdr:rowOff>
    </xdr:from>
    <xdr:ext cx="469744" cy="259045"/>
    <xdr:sp macro="" textlink="">
      <xdr:nvSpPr>
        <xdr:cNvPr id="427" name="テキスト ボックス 426">
          <a:extLst>
            <a:ext uri="{FF2B5EF4-FFF2-40B4-BE49-F238E27FC236}">
              <a16:creationId xmlns:a16="http://schemas.microsoft.com/office/drawing/2014/main" id="{0A528123-71DD-4255-BB0C-494EB7DDC68C}"/>
            </a:ext>
          </a:extLst>
        </xdr:cNvPr>
        <xdr:cNvSpPr txBox="1"/>
      </xdr:nvSpPr>
      <xdr:spPr>
        <a:xfrm>
          <a:off x="8515428" y="1358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102877</xdr:rowOff>
    </xdr:from>
    <xdr:to>
      <xdr:col>41</xdr:col>
      <xdr:colOff>101600</xdr:colOff>
      <xdr:row>79</xdr:row>
      <xdr:rowOff>33027</xdr:rowOff>
    </xdr:to>
    <xdr:sp macro="" textlink="">
      <xdr:nvSpPr>
        <xdr:cNvPr id="428" name="楕円 427">
          <a:extLst>
            <a:ext uri="{FF2B5EF4-FFF2-40B4-BE49-F238E27FC236}">
              <a16:creationId xmlns:a16="http://schemas.microsoft.com/office/drawing/2014/main" id="{7AFB6A3E-7D74-4018-86CF-33E6A9E092BC}"/>
            </a:ext>
          </a:extLst>
        </xdr:cNvPr>
        <xdr:cNvSpPr/>
      </xdr:nvSpPr>
      <xdr:spPr>
        <a:xfrm>
          <a:off x="7810500" y="134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24154</xdr:rowOff>
    </xdr:from>
    <xdr:ext cx="469744" cy="259045"/>
    <xdr:sp macro="" textlink="">
      <xdr:nvSpPr>
        <xdr:cNvPr id="429" name="テキスト ボックス 428">
          <a:extLst>
            <a:ext uri="{FF2B5EF4-FFF2-40B4-BE49-F238E27FC236}">
              <a16:creationId xmlns:a16="http://schemas.microsoft.com/office/drawing/2014/main" id="{C7A7CA62-E05F-44EF-BC1E-9FD2CC894FCA}"/>
            </a:ext>
          </a:extLst>
        </xdr:cNvPr>
        <xdr:cNvSpPr txBox="1"/>
      </xdr:nvSpPr>
      <xdr:spPr>
        <a:xfrm>
          <a:off x="7626428" y="135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110682</xdr:rowOff>
    </xdr:from>
    <xdr:to>
      <xdr:col>36</xdr:col>
      <xdr:colOff>165100</xdr:colOff>
      <xdr:row>79</xdr:row>
      <xdr:rowOff>40832</xdr:rowOff>
    </xdr:to>
    <xdr:sp macro="" textlink="">
      <xdr:nvSpPr>
        <xdr:cNvPr id="430" name="楕円 429">
          <a:extLst>
            <a:ext uri="{FF2B5EF4-FFF2-40B4-BE49-F238E27FC236}">
              <a16:creationId xmlns:a16="http://schemas.microsoft.com/office/drawing/2014/main" id="{C16D115F-5F1D-4AEB-A0E2-786A84B01FDC}"/>
            </a:ext>
          </a:extLst>
        </xdr:cNvPr>
        <xdr:cNvSpPr/>
      </xdr:nvSpPr>
      <xdr:spPr>
        <a:xfrm>
          <a:off x="6921500" y="134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31959</xdr:rowOff>
    </xdr:from>
    <xdr:ext cx="469744" cy="259045"/>
    <xdr:sp macro="" textlink="">
      <xdr:nvSpPr>
        <xdr:cNvPr id="431" name="テキスト ボックス 430">
          <a:extLst>
            <a:ext uri="{FF2B5EF4-FFF2-40B4-BE49-F238E27FC236}">
              <a16:creationId xmlns:a16="http://schemas.microsoft.com/office/drawing/2014/main" id="{256A2BFB-BFB6-44BA-ADE9-11AF6FACF28A}"/>
            </a:ext>
          </a:extLst>
        </xdr:cNvPr>
        <xdr:cNvSpPr txBox="1"/>
      </xdr:nvSpPr>
      <xdr:spPr>
        <a:xfrm>
          <a:off x="6737428" y="135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D926EE2B-D36D-4154-9D03-70100FB7BA9A}"/>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393850EB-9D73-4629-B0D9-B9DC9C161856}"/>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B8E47A81-18CC-4A53-8B1E-199239B62F2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13212E-F2B5-4EB4-97F3-712913E68A99}"/>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6526BDCB-625D-4E05-8EE8-759C389C882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D1A639D5-FE74-42E1-8713-5B3987B71793}"/>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D43D12B0-30D3-4550-8AAB-D382DF5EB8E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BDDA5C62-373F-4553-BDB3-4B2ED220499D}"/>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EC35CEE1-BF44-4240-943F-B47BC4F18261}"/>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597CC26F-40B7-4D44-8A0F-EFEB03347A21}"/>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9AF4F2EA-10D9-41A6-8B71-D1C0CF283EF1}"/>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CEF95E02-8E71-43A9-B7FF-5F344BB06AFD}"/>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5AFDF48E-42C0-40A3-8C31-E877E577FF66}"/>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161FDACA-54D4-4917-AADD-FCC7D10A7B55}"/>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EA0FF751-1FC9-4EC5-B075-E793E4FF3315}"/>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9B8FAD8E-1819-46F3-A5EB-F9BA65D15B74}"/>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F4799DBF-00FE-4B4D-A386-7E298A4F8DF2}"/>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773FBC30-4EF1-485F-A19F-02D80294337C}"/>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872557D3-A042-4211-BE26-4D84D086E4BC}"/>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929EAD65-636E-46B5-8D35-ABB9F469844D}"/>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4A8B30-F74B-46F2-B68B-10A9E7507A17}"/>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2FC0C477-DD0A-4B90-BC6B-9BEC993674F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EA1A7B82-B3C6-49BD-8790-4AE27AC34462}"/>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4D289817-29E6-423C-9B05-EA501770C953}"/>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A3C1F4AD-E8F6-493B-8A0E-868BB26016E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ACBCEC0E-750D-4779-87A8-1BC6D329B3B7}"/>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B2A3230C-7BE9-4DBB-A111-26CFD25A7F7C}"/>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D78405AB-CBB9-4A89-BE96-DC308B7C404B}"/>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D2A70C76-D1F5-4E4D-AF84-B0557202D142}"/>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58699</xdr:rowOff>
    </xdr:from>
    <xdr:to>
      <xdr:col>55</xdr:col>
      <xdr:colOff>0</xdr:colOff>
      <xdr:row>94</xdr:row>
      <xdr:rowOff>85750</xdr:rowOff>
    </xdr:to>
    <xdr:cxnSp macro="">
      <xdr:nvCxnSpPr>
        <xdr:cNvPr id="461" name="直線コネクタ 460">
          <a:extLst>
            <a:ext uri="{FF2B5EF4-FFF2-40B4-BE49-F238E27FC236}">
              <a16:creationId xmlns:a16="http://schemas.microsoft.com/office/drawing/2014/main" id="{D6A775A5-C71D-498F-ABF7-C7ADE8BD6C6E}"/>
            </a:ext>
          </a:extLst>
        </xdr:cNvPr>
        <xdr:cNvCxnSpPr/>
      </xdr:nvCxnSpPr>
      <xdr:spPr>
        <a:xfrm>
          <a:off x="9639300" y="16174999"/>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2" name="土木費平均値テキスト">
          <a:extLst>
            <a:ext uri="{FF2B5EF4-FFF2-40B4-BE49-F238E27FC236}">
              <a16:creationId xmlns:a16="http://schemas.microsoft.com/office/drawing/2014/main" id="{4C910602-1278-4208-B638-6963736CEA3E}"/>
            </a:ext>
          </a:extLst>
        </xdr:cNvPr>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298EEDED-4AAC-4051-965F-FB07A49F1E98}"/>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58699</xdr:rowOff>
    </xdr:from>
    <xdr:to>
      <xdr:col>50</xdr:col>
      <xdr:colOff>114300</xdr:colOff>
      <xdr:row>95</xdr:row>
      <xdr:rowOff>45935</xdr:rowOff>
    </xdr:to>
    <xdr:cxnSp macro="">
      <xdr:nvCxnSpPr>
        <xdr:cNvPr id="464" name="直線コネクタ 463">
          <a:extLst>
            <a:ext uri="{FF2B5EF4-FFF2-40B4-BE49-F238E27FC236}">
              <a16:creationId xmlns:a16="http://schemas.microsoft.com/office/drawing/2014/main" id="{419B5E94-24DD-4A8D-A23B-88F89F1A4A6E}"/>
            </a:ext>
          </a:extLst>
        </xdr:cNvPr>
        <xdr:cNvCxnSpPr/>
      </xdr:nvCxnSpPr>
      <xdr:spPr>
        <a:xfrm flipV="1">
          <a:off x="8750300" y="16174999"/>
          <a:ext cx="889000" cy="15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D2F943A4-AA1F-42B6-B362-D98E015BBE4D}"/>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6" name="テキスト ボックス 465">
          <a:extLst>
            <a:ext uri="{FF2B5EF4-FFF2-40B4-BE49-F238E27FC236}">
              <a16:creationId xmlns:a16="http://schemas.microsoft.com/office/drawing/2014/main" id="{E6637204-FBD9-45E0-98AE-037EB94355A6}"/>
            </a:ext>
          </a:extLst>
        </xdr:cNvPr>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45935</xdr:rowOff>
    </xdr:from>
    <xdr:to>
      <xdr:col>45</xdr:col>
      <xdr:colOff>177800</xdr:colOff>
      <xdr:row>95</xdr:row>
      <xdr:rowOff>127279</xdr:rowOff>
    </xdr:to>
    <xdr:cxnSp macro="">
      <xdr:nvCxnSpPr>
        <xdr:cNvPr id="467" name="直線コネクタ 466">
          <a:extLst>
            <a:ext uri="{FF2B5EF4-FFF2-40B4-BE49-F238E27FC236}">
              <a16:creationId xmlns:a16="http://schemas.microsoft.com/office/drawing/2014/main" id="{7E9BB1B6-7B26-473F-BDD2-541478A4AED1}"/>
            </a:ext>
          </a:extLst>
        </xdr:cNvPr>
        <xdr:cNvCxnSpPr/>
      </xdr:nvCxnSpPr>
      <xdr:spPr>
        <a:xfrm flipV="1">
          <a:off x="7861300" y="16333685"/>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E0196941-3997-451A-AB3F-4E4B47AC4DF9}"/>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93026DCD-D1BE-4052-8250-711F01FD6A02}"/>
            </a:ext>
          </a:extLst>
        </xdr:cNvPr>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127279</xdr:rowOff>
    </xdr:from>
    <xdr:to>
      <xdr:col>41</xdr:col>
      <xdr:colOff>50800</xdr:colOff>
      <xdr:row>95</xdr:row>
      <xdr:rowOff>127984</xdr:rowOff>
    </xdr:to>
    <xdr:cxnSp macro="">
      <xdr:nvCxnSpPr>
        <xdr:cNvPr id="470" name="直線コネクタ 469">
          <a:extLst>
            <a:ext uri="{FF2B5EF4-FFF2-40B4-BE49-F238E27FC236}">
              <a16:creationId xmlns:a16="http://schemas.microsoft.com/office/drawing/2014/main" id="{C719B1A0-E07E-4853-9206-36118AAA21B5}"/>
            </a:ext>
          </a:extLst>
        </xdr:cNvPr>
        <xdr:cNvCxnSpPr/>
      </xdr:nvCxnSpPr>
      <xdr:spPr>
        <a:xfrm flipV="1">
          <a:off x="6972300" y="16415029"/>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D0A7DDB3-502C-4D64-A7B8-8EDED030C3EB}"/>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2" name="テキスト ボックス 471">
          <a:extLst>
            <a:ext uri="{FF2B5EF4-FFF2-40B4-BE49-F238E27FC236}">
              <a16:creationId xmlns:a16="http://schemas.microsoft.com/office/drawing/2014/main" id="{43005001-DB9E-4854-AED7-6ECB0FF5ABA9}"/>
            </a:ext>
          </a:extLst>
        </xdr:cNvPr>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a:extLst>
            <a:ext uri="{FF2B5EF4-FFF2-40B4-BE49-F238E27FC236}">
              <a16:creationId xmlns:a16="http://schemas.microsoft.com/office/drawing/2014/main" id="{2C0B2385-97F1-4850-A35B-934617BC3898}"/>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4" name="テキスト ボックス 473">
          <a:extLst>
            <a:ext uri="{FF2B5EF4-FFF2-40B4-BE49-F238E27FC236}">
              <a16:creationId xmlns:a16="http://schemas.microsoft.com/office/drawing/2014/main" id="{F2FA3132-4109-4E62-8694-911732E4DD2C}"/>
            </a:ext>
          </a:extLst>
        </xdr:cNvPr>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BE5A4B9B-AB87-4A3B-8464-497B6AB22D1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56E9FA1F-0C51-4628-9B82-BDAD38EFFD7D}"/>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22DB42EC-AF6C-41BC-BC71-B460DBF7DE37}"/>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7D4C3DC-7E8F-4597-B9D4-CC221EE09915}"/>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4C4A6875-2262-46E9-AF7C-3BDAB60E76E4}"/>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34950</xdr:rowOff>
    </xdr:from>
    <xdr:to>
      <xdr:col>55</xdr:col>
      <xdr:colOff>50800</xdr:colOff>
      <xdr:row>94</xdr:row>
      <xdr:rowOff>136550</xdr:rowOff>
    </xdr:to>
    <xdr:sp macro="" textlink="">
      <xdr:nvSpPr>
        <xdr:cNvPr id="480" name="楕円 479">
          <a:extLst>
            <a:ext uri="{FF2B5EF4-FFF2-40B4-BE49-F238E27FC236}">
              <a16:creationId xmlns:a16="http://schemas.microsoft.com/office/drawing/2014/main" id="{10F96315-E89B-473B-9C43-D6C376C84157}"/>
            </a:ext>
          </a:extLst>
        </xdr:cNvPr>
        <xdr:cNvSpPr/>
      </xdr:nvSpPr>
      <xdr:spPr>
        <a:xfrm>
          <a:off x="10426700" y="161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57827</xdr:rowOff>
    </xdr:from>
    <xdr:ext cx="534377" cy="259045"/>
    <xdr:sp macro="" textlink="">
      <xdr:nvSpPr>
        <xdr:cNvPr id="481" name="土木費該当値テキスト">
          <a:extLst>
            <a:ext uri="{FF2B5EF4-FFF2-40B4-BE49-F238E27FC236}">
              <a16:creationId xmlns:a16="http://schemas.microsoft.com/office/drawing/2014/main" id="{DAB37F0E-D39C-4EBC-B627-1AFAA6A63ABA}"/>
            </a:ext>
          </a:extLst>
        </xdr:cNvPr>
        <xdr:cNvSpPr txBox="1"/>
      </xdr:nvSpPr>
      <xdr:spPr>
        <a:xfrm>
          <a:off x="10528300" y="1600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7899</xdr:rowOff>
    </xdr:from>
    <xdr:to>
      <xdr:col>50</xdr:col>
      <xdr:colOff>165100</xdr:colOff>
      <xdr:row>94</xdr:row>
      <xdr:rowOff>109499</xdr:rowOff>
    </xdr:to>
    <xdr:sp macro="" textlink="">
      <xdr:nvSpPr>
        <xdr:cNvPr id="482" name="楕円 481">
          <a:extLst>
            <a:ext uri="{FF2B5EF4-FFF2-40B4-BE49-F238E27FC236}">
              <a16:creationId xmlns:a16="http://schemas.microsoft.com/office/drawing/2014/main" id="{10C4F756-C16A-4AD4-812B-ABA12A99728C}"/>
            </a:ext>
          </a:extLst>
        </xdr:cNvPr>
        <xdr:cNvSpPr/>
      </xdr:nvSpPr>
      <xdr:spPr>
        <a:xfrm>
          <a:off x="9588500" y="1612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126026</xdr:rowOff>
    </xdr:from>
    <xdr:ext cx="534377" cy="259045"/>
    <xdr:sp macro="" textlink="">
      <xdr:nvSpPr>
        <xdr:cNvPr id="483" name="テキスト ボックス 482">
          <a:extLst>
            <a:ext uri="{FF2B5EF4-FFF2-40B4-BE49-F238E27FC236}">
              <a16:creationId xmlns:a16="http://schemas.microsoft.com/office/drawing/2014/main" id="{0EA6AAD4-1C79-4103-ADE7-308E2CCC4DCA}"/>
            </a:ext>
          </a:extLst>
        </xdr:cNvPr>
        <xdr:cNvSpPr txBox="1"/>
      </xdr:nvSpPr>
      <xdr:spPr>
        <a:xfrm>
          <a:off x="9372111" y="1589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166585</xdr:rowOff>
    </xdr:from>
    <xdr:to>
      <xdr:col>46</xdr:col>
      <xdr:colOff>38100</xdr:colOff>
      <xdr:row>95</xdr:row>
      <xdr:rowOff>96735</xdr:rowOff>
    </xdr:to>
    <xdr:sp macro="" textlink="">
      <xdr:nvSpPr>
        <xdr:cNvPr id="484" name="楕円 483">
          <a:extLst>
            <a:ext uri="{FF2B5EF4-FFF2-40B4-BE49-F238E27FC236}">
              <a16:creationId xmlns:a16="http://schemas.microsoft.com/office/drawing/2014/main" id="{9B059D54-F26E-4DE2-ACCF-824CD275B2BB}"/>
            </a:ext>
          </a:extLst>
        </xdr:cNvPr>
        <xdr:cNvSpPr/>
      </xdr:nvSpPr>
      <xdr:spPr>
        <a:xfrm>
          <a:off x="8699500" y="162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113262</xdr:rowOff>
    </xdr:from>
    <xdr:ext cx="534377" cy="259045"/>
    <xdr:sp macro="" textlink="">
      <xdr:nvSpPr>
        <xdr:cNvPr id="485" name="テキスト ボックス 484">
          <a:extLst>
            <a:ext uri="{FF2B5EF4-FFF2-40B4-BE49-F238E27FC236}">
              <a16:creationId xmlns:a16="http://schemas.microsoft.com/office/drawing/2014/main" id="{31314A6C-F7D6-45BD-887F-238A288069C6}"/>
            </a:ext>
          </a:extLst>
        </xdr:cNvPr>
        <xdr:cNvSpPr txBox="1"/>
      </xdr:nvSpPr>
      <xdr:spPr>
        <a:xfrm>
          <a:off x="8483111" y="1605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76479</xdr:rowOff>
    </xdr:from>
    <xdr:to>
      <xdr:col>41</xdr:col>
      <xdr:colOff>101600</xdr:colOff>
      <xdr:row>96</xdr:row>
      <xdr:rowOff>6629</xdr:rowOff>
    </xdr:to>
    <xdr:sp macro="" textlink="">
      <xdr:nvSpPr>
        <xdr:cNvPr id="486" name="楕円 485">
          <a:extLst>
            <a:ext uri="{FF2B5EF4-FFF2-40B4-BE49-F238E27FC236}">
              <a16:creationId xmlns:a16="http://schemas.microsoft.com/office/drawing/2014/main" id="{D6F0A9D9-5D6E-40E2-9E61-28E348B90F0A}"/>
            </a:ext>
          </a:extLst>
        </xdr:cNvPr>
        <xdr:cNvSpPr/>
      </xdr:nvSpPr>
      <xdr:spPr>
        <a:xfrm>
          <a:off x="7810500" y="163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23156</xdr:rowOff>
    </xdr:from>
    <xdr:ext cx="534377" cy="259045"/>
    <xdr:sp macro="" textlink="">
      <xdr:nvSpPr>
        <xdr:cNvPr id="487" name="テキスト ボックス 486">
          <a:extLst>
            <a:ext uri="{FF2B5EF4-FFF2-40B4-BE49-F238E27FC236}">
              <a16:creationId xmlns:a16="http://schemas.microsoft.com/office/drawing/2014/main" id="{ECC26A31-9273-4859-BF4F-4C4DAE1A614B}"/>
            </a:ext>
          </a:extLst>
        </xdr:cNvPr>
        <xdr:cNvSpPr txBox="1"/>
      </xdr:nvSpPr>
      <xdr:spPr>
        <a:xfrm>
          <a:off x="7594111" y="161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77184</xdr:rowOff>
    </xdr:from>
    <xdr:to>
      <xdr:col>36</xdr:col>
      <xdr:colOff>165100</xdr:colOff>
      <xdr:row>96</xdr:row>
      <xdr:rowOff>7334</xdr:rowOff>
    </xdr:to>
    <xdr:sp macro="" textlink="">
      <xdr:nvSpPr>
        <xdr:cNvPr id="488" name="楕円 487">
          <a:extLst>
            <a:ext uri="{FF2B5EF4-FFF2-40B4-BE49-F238E27FC236}">
              <a16:creationId xmlns:a16="http://schemas.microsoft.com/office/drawing/2014/main" id="{F34E45A2-4F98-422E-8CC1-D55A45F5F5CA}"/>
            </a:ext>
          </a:extLst>
        </xdr:cNvPr>
        <xdr:cNvSpPr/>
      </xdr:nvSpPr>
      <xdr:spPr>
        <a:xfrm>
          <a:off x="6921500" y="163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23861</xdr:rowOff>
    </xdr:from>
    <xdr:ext cx="534377" cy="259045"/>
    <xdr:sp macro="" textlink="">
      <xdr:nvSpPr>
        <xdr:cNvPr id="489" name="テキスト ボックス 488">
          <a:extLst>
            <a:ext uri="{FF2B5EF4-FFF2-40B4-BE49-F238E27FC236}">
              <a16:creationId xmlns:a16="http://schemas.microsoft.com/office/drawing/2014/main" id="{A6C02723-3DA8-466C-B075-984B2A4C92A5}"/>
            </a:ext>
          </a:extLst>
        </xdr:cNvPr>
        <xdr:cNvSpPr txBox="1"/>
      </xdr:nvSpPr>
      <xdr:spPr>
        <a:xfrm>
          <a:off x="6705111" y="161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8416AB6-E3D5-4F9D-A3CD-0350F39779AA}"/>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98B9FEA-4E82-46C9-A764-640CF212AE59}"/>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92F17132-F4A3-4FAD-9C1B-7DFBEB02EE1F}"/>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BD1FAEB0-F677-4F99-9512-6E3EE466E32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5D91B5AE-2D33-44D4-B588-DDC2510EC58A}"/>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EDCF0A47-0418-4080-9A2F-F24F7949841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B7357FD0-9756-4C44-9FA1-BE7BCFCA74D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58D20D0C-B62C-4121-9486-9975F29B8CAC}"/>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DD21CAF1-D8E7-4CAC-B8EE-4315C8894A9F}"/>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67431995-0615-4D32-8793-CD7DD804CCF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425B9860-E420-44F4-A4D9-E8EF70611E09}"/>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44328AB3-2DA1-4AA8-BFF9-AAE0FBBB3278}"/>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A5FD1E95-7428-4319-88F5-32C83E268D1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E6663A44-E68E-4D99-9FCF-7F16A5D74D52}"/>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49E5B994-0A95-4771-8D13-CED7331AB9D5}"/>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1E5651B6-BC27-48CF-B4B2-45AE53F06B3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85F3254-DD4F-4BAB-83A1-E0D9915777CD}"/>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D58BABF2-959C-4855-B45D-DA01C1C050C1}"/>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54FA7EC-D0EB-48CB-9D34-58BE23F40103}"/>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6A09B3F0-041C-4E66-B435-207355920CC3}"/>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4DC5061B-DA07-4C6F-9D0F-98725B48DED1}"/>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750B1A1-70E0-4596-B1D4-D63D9CE0FB83}"/>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4C91F69F-FFFE-4D23-9618-BF9FBFDF468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346DFF0B-177C-4FA1-9E42-F130266B2164}"/>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C52D55B1-6BCF-423B-B005-3F86AA1F49D1}"/>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C55DE007-6543-4B5C-BD2F-1AFE40E16D3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3064B30-84D9-410F-AE1D-2F23AB91241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53108A43-85F9-4290-A2BC-AB2382B79088}"/>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E05F94CD-5C0C-451D-B286-B5DE66582714}"/>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86D6D9D0-F882-4FAF-87B2-43620710ED0C}"/>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A1B1DF97-F11A-45BE-8F26-BE5940931811}"/>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7929</xdr:rowOff>
    </xdr:from>
    <xdr:to>
      <xdr:col>85</xdr:col>
      <xdr:colOff>127000</xdr:colOff>
      <xdr:row>32</xdr:row>
      <xdr:rowOff>46627</xdr:rowOff>
    </xdr:to>
    <xdr:cxnSp macro="">
      <xdr:nvCxnSpPr>
        <xdr:cNvPr id="521" name="直線コネクタ 520">
          <a:extLst>
            <a:ext uri="{FF2B5EF4-FFF2-40B4-BE49-F238E27FC236}">
              <a16:creationId xmlns:a16="http://schemas.microsoft.com/office/drawing/2014/main" id="{B53DB133-FC84-44AF-859C-32EFCBADDF9F}"/>
            </a:ext>
          </a:extLst>
        </xdr:cNvPr>
        <xdr:cNvCxnSpPr/>
      </xdr:nvCxnSpPr>
      <xdr:spPr>
        <a:xfrm flipV="1">
          <a:off x="15481300" y="5494329"/>
          <a:ext cx="838200" cy="3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2" name="消防費平均値テキスト">
          <a:extLst>
            <a:ext uri="{FF2B5EF4-FFF2-40B4-BE49-F238E27FC236}">
              <a16:creationId xmlns:a16="http://schemas.microsoft.com/office/drawing/2014/main" id="{13BE655D-5471-41A5-A702-E4F418870089}"/>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9E7CD400-7AE2-4EF5-B077-7D99F78EEA4C}"/>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46627</xdr:rowOff>
    </xdr:from>
    <xdr:to>
      <xdr:col>81</xdr:col>
      <xdr:colOff>50800</xdr:colOff>
      <xdr:row>32</xdr:row>
      <xdr:rowOff>122229</xdr:rowOff>
    </xdr:to>
    <xdr:cxnSp macro="">
      <xdr:nvCxnSpPr>
        <xdr:cNvPr id="524" name="直線コネクタ 523">
          <a:extLst>
            <a:ext uri="{FF2B5EF4-FFF2-40B4-BE49-F238E27FC236}">
              <a16:creationId xmlns:a16="http://schemas.microsoft.com/office/drawing/2014/main" id="{DA0E8B9D-0919-4390-A5CC-1F9B873F8D4A}"/>
            </a:ext>
          </a:extLst>
        </xdr:cNvPr>
        <xdr:cNvCxnSpPr/>
      </xdr:nvCxnSpPr>
      <xdr:spPr>
        <a:xfrm flipV="1">
          <a:off x="14592300" y="5533027"/>
          <a:ext cx="889000" cy="7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BA0280CA-87AA-4042-A170-49E46816D583}"/>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6" name="テキスト ボックス 525">
          <a:extLst>
            <a:ext uri="{FF2B5EF4-FFF2-40B4-BE49-F238E27FC236}">
              <a16:creationId xmlns:a16="http://schemas.microsoft.com/office/drawing/2014/main" id="{916E3DC4-A63B-4EA8-8760-1E3BBD968800}"/>
            </a:ext>
          </a:extLst>
        </xdr:cNvPr>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122229</xdr:rowOff>
    </xdr:from>
    <xdr:to>
      <xdr:col>76</xdr:col>
      <xdr:colOff>114300</xdr:colOff>
      <xdr:row>33</xdr:row>
      <xdr:rowOff>165172</xdr:rowOff>
    </xdr:to>
    <xdr:cxnSp macro="">
      <xdr:nvCxnSpPr>
        <xdr:cNvPr id="527" name="直線コネクタ 526">
          <a:extLst>
            <a:ext uri="{FF2B5EF4-FFF2-40B4-BE49-F238E27FC236}">
              <a16:creationId xmlns:a16="http://schemas.microsoft.com/office/drawing/2014/main" id="{8999FFF8-1B52-4C8D-8101-AAFDA910A71B}"/>
            </a:ext>
          </a:extLst>
        </xdr:cNvPr>
        <xdr:cNvCxnSpPr/>
      </xdr:nvCxnSpPr>
      <xdr:spPr>
        <a:xfrm flipV="1">
          <a:off x="13703300" y="5608629"/>
          <a:ext cx="889000" cy="2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87641D6F-1FED-4C23-951C-E827276C0166}"/>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29" name="テキスト ボックス 528">
          <a:extLst>
            <a:ext uri="{FF2B5EF4-FFF2-40B4-BE49-F238E27FC236}">
              <a16:creationId xmlns:a16="http://schemas.microsoft.com/office/drawing/2014/main" id="{447104F3-0DC6-4882-9CC7-E81BCAB64425}"/>
            </a:ext>
          </a:extLst>
        </xdr:cNvPr>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165172</xdr:rowOff>
    </xdr:from>
    <xdr:to>
      <xdr:col>71</xdr:col>
      <xdr:colOff>177800</xdr:colOff>
      <xdr:row>35</xdr:row>
      <xdr:rowOff>13153</xdr:rowOff>
    </xdr:to>
    <xdr:cxnSp macro="">
      <xdr:nvCxnSpPr>
        <xdr:cNvPr id="530" name="直線コネクタ 529">
          <a:extLst>
            <a:ext uri="{FF2B5EF4-FFF2-40B4-BE49-F238E27FC236}">
              <a16:creationId xmlns:a16="http://schemas.microsoft.com/office/drawing/2014/main" id="{8A64668C-032F-4ABB-BB79-5454566E798C}"/>
            </a:ext>
          </a:extLst>
        </xdr:cNvPr>
        <xdr:cNvCxnSpPr/>
      </xdr:nvCxnSpPr>
      <xdr:spPr>
        <a:xfrm flipV="1">
          <a:off x="12814300" y="5823022"/>
          <a:ext cx="889000" cy="1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D36A33F7-B333-4B75-8BDE-DEE282338B64}"/>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2" name="テキスト ボックス 531">
          <a:extLst>
            <a:ext uri="{FF2B5EF4-FFF2-40B4-BE49-F238E27FC236}">
              <a16:creationId xmlns:a16="http://schemas.microsoft.com/office/drawing/2014/main" id="{96C7C94C-9B0D-41D2-A55D-B44EA0F02C6E}"/>
            </a:ext>
          </a:extLst>
        </xdr:cNvPr>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a:extLst>
            <a:ext uri="{FF2B5EF4-FFF2-40B4-BE49-F238E27FC236}">
              <a16:creationId xmlns:a16="http://schemas.microsoft.com/office/drawing/2014/main" id="{01DDC59E-B1FB-44EF-AB82-523F74F1D50F}"/>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4" name="テキスト ボックス 533">
          <a:extLst>
            <a:ext uri="{FF2B5EF4-FFF2-40B4-BE49-F238E27FC236}">
              <a16:creationId xmlns:a16="http://schemas.microsoft.com/office/drawing/2014/main" id="{1FF05101-8D00-4798-9FC5-17CDF69005BF}"/>
            </a:ext>
          </a:extLst>
        </xdr:cNvPr>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D82A95EB-FBC0-4073-A6E1-9FFF2863D6DC}"/>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59F180F8-684B-4C5C-97AE-F05871CC4F7D}"/>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6D9FA79C-E0DA-4626-92DF-D3098BA32A36}"/>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7589FF78-2207-4A7E-8869-B92ECDAB133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D0155B73-2065-48D6-B3C2-0459FB6E1AD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128579</xdr:rowOff>
    </xdr:from>
    <xdr:to>
      <xdr:col>85</xdr:col>
      <xdr:colOff>177800</xdr:colOff>
      <xdr:row>32</xdr:row>
      <xdr:rowOff>58729</xdr:rowOff>
    </xdr:to>
    <xdr:sp macro="" textlink="">
      <xdr:nvSpPr>
        <xdr:cNvPr id="540" name="楕円 539">
          <a:extLst>
            <a:ext uri="{FF2B5EF4-FFF2-40B4-BE49-F238E27FC236}">
              <a16:creationId xmlns:a16="http://schemas.microsoft.com/office/drawing/2014/main" id="{F916A108-21F3-40F7-AB69-5EBF9375B3A4}"/>
            </a:ext>
          </a:extLst>
        </xdr:cNvPr>
        <xdr:cNvSpPr/>
      </xdr:nvSpPr>
      <xdr:spPr>
        <a:xfrm>
          <a:off x="16268700" y="54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151456</xdr:rowOff>
    </xdr:from>
    <xdr:ext cx="534377" cy="259045"/>
    <xdr:sp macro="" textlink="">
      <xdr:nvSpPr>
        <xdr:cNvPr id="541" name="消防費該当値テキスト">
          <a:extLst>
            <a:ext uri="{FF2B5EF4-FFF2-40B4-BE49-F238E27FC236}">
              <a16:creationId xmlns:a16="http://schemas.microsoft.com/office/drawing/2014/main" id="{53456CC4-9B60-4823-9AD2-6F3D971599AE}"/>
            </a:ext>
          </a:extLst>
        </xdr:cNvPr>
        <xdr:cNvSpPr txBox="1"/>
      </xdr:nvSpPr>
      <xdr:spPr>
        <a:xfrm>
          <a:off x="16370300" y="529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167277</xdr:rowOff>
    </xdr:from>
    <xdr:to>
      <xdr:col>81</xdr:col>
      <xdr:colOff>101600</xdr:colOff>
      <xdr:row>32</xdr:row>
      <xdr:rowOff>97427</xdr:rowOff>
    </xdr:to>
    <xdr:sp macro="" textlink="">
      <xdr:nvSpPr>
        <xdr:cNvPr id="542" name="楕円 541">
          <a:extLst>
            <a:ext uri="{FF2B5EF4-FFF2-40B4-BE49-F238E27FC236}">
              <a16:creationId xmlns:a16="http://schemas.microsoft.com/office/drawing/2014/main" id="{88380FC6-4DD6-4876-AA29-8DC49F120A71}"/>
            </a:ext>
          </a:extLst>
        </xdr:cNvPr>
        <xdr:cNvSpPr/>
      </xdr:nvSpPr>
      <xdr:spPr>
        <a:xfrm>
          <a:off x="15430500" y="54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113954</xdr:rowOff>
    </xdr:from>
    <xdr:ext cx="534377" cy="259045"/>
    <xdr:sp macro="" textlink="">
      <xdr:nvSpPr>
        <xdr:cNvPr id="543" name="テキスト ボックス 542">
          <a:extLst>
            <a:ext uri="{FF2B5EF4-FFF2-40B4-BE49-F238E27FC236}">
              <a16:creationId xmlns:a16="http://schemas.microsoft.com/office/drawing/2014/main" id="{C3876D7C-812E-493F-83D2-433B494A5D71}"/>
            </a:ext>
          </a:extLst>
        </xdr:cNvPr>
        <xdr:cNvSpPr txBox="1"/>
      </xdr:nvSpPr>
      <xdr:spPr>
        <a:xfrm>
          <a:off x="15214111" y="525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71429</xdr:rowOff>
    </xdr:from>
    <xdr:to>
      <xdr:col>76</xdr:col>
      <xdr:colOff>165100</xdr:colOff>
      <xdr:row>33</xdr:row>
      <xdr:rowOff>1579</xdr:rowOff>
    </xdr:to>
    <xdr:sp macro="" textlink="">
      <xdr:nvSpPr>
        <xdr:cNvPr id="544" name="楕円 543">
          <a:extLst>
            <a:ext uri="{FF2B5EF4-FFF2-40B4-BE49-F238E27FC236}">
              <a16:creationId xmlns:a16="http://schemas.microsoft.com/office/drawing/2014/main" id="{7C65D968-D62D-42EA-BD6C-D0087EC19B5A}"/>
            </a:ext>
          </a:extLst>
        </xdr:cNvPr>
        <xdr:cNvSpPr/>
      </xdr:nvSpPr>
      <xdr:spPr>
        <a:xfrm>
          <a:off x="14541500" y="5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18106</xdr:rowOff>
    </xdr:from>
    <xdr:ext cx="534377" cy="259045"/>
    <xdr:sp macro="" textlink="">
      <xdr:nvSpPr>
        <xdr:cNvPr id="545" name="テキスト ボックス 544">
          <a:extLst>
            <a:ext uri="{FF2B5EF4-FFF2-40B4-BE49-F238E27FC236}">
              <a16:creationId xmlns:a16="http://schemas.microsoft.com/office/drawing/2014/main" id="{16A1C014-6D53-4421-9182-752E99C3B2D6}"/>
            </a:ext>
          </a:extLst>
        </xdr:cNvPr>
        <xdr:cNvSpPr txBox="1"/>
      </xdr:nvSpPr>
      <xdr:spPr>
        <a:xfrm>
          <a:off x="14325111" y="533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114372</xdr:rowOff>
    </xdr:from>
    <xdr:to>
      <xdr:col>72</xdr:col>
      <xdr:colOff>38100</xdr:colOff>
      <xdr:row>34</xdr:row>
      <xdr:rowOff>44522</xdr:rowOff>
    </xdr:to>
    <xdr:sp macro="" textlink="">
      <xdr:nvSpPr>
        <xdr:cNvPr id="546" name="楕円 545">
          <a:extLst>
            <a:ext uri="{FF2B5EF4-FFF2-40B4-BE49-F238E27FC236}">
              <a16:creationId xmlns:a16="http://schemas.microsoft.com/office/drawing/2014/main" id="{107D5126-4FA8-4C4C-8DF5-2715DA1DF2E4}"/>
            </a:ext>
          </a:extLst>
        </xdr:cNvPr>
        <xdr:cNvSpPr/>
      </xdr:nvSpPr>
      <xdr:spPr>
        <a:xfrm>
          <a:off x="13652500" y="57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61049</xdr:rowOff>
    </xdr:from>
    <xdr:ext cx="534377" cy="259045"/>
    <xdr:sp macro="" textlink="">
      <xdr:nvSpPr>
        <xdr:cNvPr id="547" name="テキスト ボックス 546">
          <a:extLst>
            <a:ext uri="{FF2B5EF4-FFF2-40B4-BE49-F238E27FC236}">
              <a16:creationId xmlns:a16="http://schemas.microsoft.com/office/drawing/2014/main" id="{9866155B-108E-4B77-B663-88495AB32F6D}"/>
            </a:ext>
          </a:extLst>
        </xdr:cNvPr>
        <xdr:cNvSpPr txBox="1"/>
      </xdr:nvSpPr>
      <xdr:spPr>
        <a:xfrm>
          <a:off x="13436111" y="554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133803</xdr:rowOff>
    </xdr:from>
    <xdr:to>
      <xdr:col>67</xdr:col>
      <xdr:colOff>101600</xdr:colOff>
      <xdr:row>35</xdr:row>
      <xdr:rowOff>63953</xdr:rowOff>
    </xdr:to>
    <xdr:sp macro="" textlink="">
      <xdr:nvSpPr>
        <xdr:cNvPr id="548" name="楕円 547">
          <a:extLst>
            <a:ext uri="{FF2B5EF4-FFF2-40B4-BE49-F238E27FC236}">
              <a16:creationId xmlns:a16="http://schemas.microsoft.com/office/drawing/2014/main" id="{9868ABF2-8B94-4A8B-A01D-CCB5B0DB624E}"/>
            </a:ext>
          </a:extLst>
        </xdr:cNvPr>
        <xdr:cNvSpPr/>
      </xdr:nvSpPr>
      <xdr:spPr>
        <a:xfrm>
          <a:off x="12763500" y="59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80480</xdr:rowOff>
    </xdr:from>
    <xdr:ext cx="534377" cy="259045"/>
    <xdr:sp macro="" textlink="">
      <xdr:nvSpPr>
        <xdr:cNvPr id="549" name="テキスト ボックス 548">
          <a:extLst>
            <a:ext uri="{FF2B5EF4-FFF2-40B4-BE49-F238E27FC236}">
              <a16:creationId xmlns:a16="http://schemas.microsoft.com/office/drawing/2014/main" id="{A8638112-053B-407B-B747-19313A0BD908}"/>
            </a:ext>
          </a:extLst>
        </xdr:cNvPr>
        <xdr:cNvSpPr txBox="1"/>
      </xdr:nvSpPr>
      <xdr:spPr>
        <a:xfrm>
          <a:off x="12547111" y="573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F5A4534B-7AF8-42C3-8BBA-322F254D274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69CD131-5953-4789-B199-05D2D338965F}"/>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C5D00E5D-E564-46CB-8B94-5B1917CF44F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C56DC1B4-29B4-4CBF-871F-461ADFB99EEA}"/>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E3CFA25C-AB75-4171-9D89-955761E830B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61D45A72-C776-4403-A6A4-6EB571A3649A}"/>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86E4BCCC-31F8-46E5-B35F-9332CA79AA6E}"/>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FE2650C1-F443-431B-B298-842C15F2DDE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4D905799-CF7F-4FA9-B942-D8FAE306019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DD293F34-7AE7-4ECC-9E81-60BC14C6B32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92FBF387-F66C-4664-8200-3C2E9C23CD5D}"/>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9AB3F4F9-5654-4B4A-B06B-8D13788852CF}"/>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827EAE29-70A4-4CAF-800F-2CA89B0999ED}"/>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A5EB720-A929-47F6-985D-7215A238782A}"/>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A35D94B3-68B5-420D-96DE-13167BFFE281}"/>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B867594A-707F-4A41-9318-B7598B3A37CC}"/>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9D88A429-B590-4DEF-9C1D-B3CB554A2ADA}"/>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E671D18-254C-49F0-ADF7-4587BF17FA56}"/>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5502424A-380C-4A6F-ACC5-98FA6E2680A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28492075-C0EC-4D91-8405-4E88607D37AF}"/>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A63096A2-2880-4454-BD44-00E7499127E1}"/>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190237BA-1DDB-47E8-B21E-E0519A1ED742}"/>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ADBFC011-80C8-48E7-8409-5891CD172BD8}"/>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EA1C1DE3-290B-4144-8D83-4709AE9876F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C58E5B81-DDA7-4A97-9112-0338D616B135}"/>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8EF03811-DE46-44C5-A00B-A72B340974BD}"/>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EDECFF2-BA81-4980-84EE-F98D6778FD8B}"/>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DEE41A27-CDBF-474C-ADC3-6F8414A0D796}"/>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B787572D-0FCE-47A2-B33F-23E1C95563C7}"/>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8105EF83-3C4A-4B1F-99A9-D75E442865E8}"/>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29266EDA-402F-466A-9748-3EB57AB15C59}"/>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126702</xdr:rowOff>
    </xdr:from>
    <xdr:to>
      <xdr:col>85</xdr:col>
      <xdr:colOff>127000</xdr:colOff>
      <xdr:row>57</xdr:row>
      <xdr:rowOff>39639</xdr:rowOff>
    </xdr:to>
    <xdr:cxnSp macro="">
      <xdr:nvCxnSpPr>
        <xdr:cNvPr id="581" name="直線コネクタ 580">
          <a:extLst>
            <a:ext uri="{FF2B5EF4-FFF2-40B4-BE49-F238E27FC236}">
              <a16:creationId xmlns:a16="http://schemas.microsoft.com/office/drawing/2014/main" id="{C5BC17A0-52EE-477D-BDC2-1E53BB367CD6}"/>
            </a:ext>
          </a:extLst>
        </xdr:cNvPr>
        <xdr:cNvCxnSpPr/>
      </xdr:nvCxnSpPr>
      <xdr:spPr>
        <a:xfrm flipV="1">
          <a:off x="15481300" y="9556452"/>
          <a:ext cx="838200" cy="25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2" name="教育費平均値テキスト">
          <a:extLst>
            <a:ext uri="{FF2B5EF4-FFF2-40B4-BE49-F238E27FC236}">
              <a16:creationId xmlns:a16="http://schemas.microsoft.com/office/drawing/2014/main" id="{27F86C8D-82C5-4B60-9B62-D6DC38EA9D51}"/>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DA8C844F-BDB1-4E1C-8C37-C8473026464F}"/>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130818</xdr:rowOff>
    </xdr:from>
    <xdr:to>
      <xdr:col>81</xdr:col>
      <xdr:colOff>50800</xdr:colOff>
      <xdr:row>57</xdr:row>
      <xdr:rowOff>39639</xdr:rowOff>
    </xdr:to>
    <xdr:cxnSp macro="">
      <xdr:nvCxnSpPr>
        <xdr:cNvPr id="584" name="直線コネクタ 583">
          <a:extLst>
            <a:ext uri="{FF2B5EF4-FFF2-40B4-BE49-F238E27FC236}">
              <a16:creationId xmlns:a16="http://schemas.microsoft.com/office/drawing/2014/main" id="{9AD45D77-BA42-480E-BAB2-0B33C634C97E}"/>
            </a:ext>
          </a:extLst>
        </xdr:cNvPr>
        <xdr:cNvCxnSpPr/>
      </xdr:nvCxnSpPr>
      <xdr:spPr>
        <a:xfrm>
          <a:off x="14592300" y="9732018"/>
          <a:ext cx="889000" cy="8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67A3A0C6-1F11-45A6-874E-ABF94B134406}"/>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a:extLst>
            <a:ext uri="{FF2B5EF4-FFF2-40B4-BE49-F238E27FC236}">
              <a16:creationId xmlns:a16="http://schemas.microsoft.com/office/drawing/2014/main" id="{3A085363-D867-4A6A-8048-63CA53A36459}"/>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130818</xdr:rowOff>
    </xdr:from>
    <xdr:to>
      <xdr:col>76</xdr:col>
      <xdr:colOff>114300</xdr:colOff>
      <xdr:row>59</xdr:row>
      <xdr:rowOff>39736</xdr:rowOff>
    </xdr:to>
    <xdr:cxnSp macro="">
      <xdr:nvCxnSpPr>
        <xdr:cNvPr id="587" name="直線コネクタ 586">
          <a:extLst>
            <a:ext uri="{FF2B5EF4-FFF2-40B4-BE49-F238E27FC236}">
              <a16:creationId xmlns:a16="http://schemas.microsoft.com/office/drawing/2014/main" id="{90BD3F68-084A-4BAD-A201-7033C7122D7D}"/>
            </a:ext>
          </a:extLst>
        </xdr:cNvPr>
        <xdr:cNvCxnSpPr/>
      </xdr:nvCxnSpPr>
      <xdr:spPr>
        <a:xfrm flipV="1">
          <a:off x="13703300" y="9732018"/>
          <a:ext cx="889000" cy="4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BA892028-4B23-456C-B1F3-6DD678CC2E77}"/>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89" name="テキスト ボックス 588">
          <a:extLst>
            <a:ext uri="{FF2B5EF4-FFF2-40B4-BE49-F238E27FC236}">
              <a16:creationId xmlns:a16="http://schemas.microsoft.com/office/drawing/2014/main" id="{8FC78882-8B0F-417D-B77D-1A001848E75A}"/>
            </a:ext>
          </a:extLst>
        </xdr:cNvPr>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13056</xdr:rowOff>
    </xdr:from>
    <xdr:to>
      <xdr:col>71</xdr:col>
      <xdr:colOff>177800</xdr:colOff>
      <xdr:row>59</xdr:row>
      <xdr:rowOff>39736</xdr:rowOff>
    </xdr:to>
    <xdr:cxnSp macro="">
      <xdr:nvCxnSpPr>
        <xdr:cNvPr id="590" name="直線コネクタ 589">
          <a:extLst>
            <a:ext uri="{FF2B5EF4-FFF2-40B4-BE49-F238E27FC236}">
              <a16:creationId xmlns:a16="http://schemas.microsoft.com/office/drawing/2014/main" id="{E56F5DFC-CB56-4F88-8DDC-F9A242B12762}"/>
            </a:ext>
          </a:extLst>
        </xdr:cNvPr>
        <xdr:cNvCxnSpPr/>
      </xdr:nvCxnSpPr>
      <xdr:spPr>
        <a:xfrm>
          <a:off x="12814300" y="10128606"/>
          <a:ext cx="889000" cy="2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E7EA0FBA-2739-4F97-B8C2-ADFDC617027E}"/>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a:extLst>
            <a:ext uri="{FF2B5EF4-FFF2-40B4-BE49-F238E27FC236}">
              <a16:creationId xmlns:a16="http://schemas.microsoft.com/office/drawing/2014/main" id="{766C4444-B67C-481E-A3E4-C1CBFCB7F736}"/>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a:extLst>
            <a:ext uri="{FF2B5EF4-FFF2-40B4-BE49-F238E27FC236}">
              <a16:creationId xmlns:a16="http://schemas.microsoft.com/office/drawing/2014/main" id="{995616CF-C981-41AA-818E-0AB2D9C29ED9}"/>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a:extLst>
            <a:ext uri="{FF2B5EF4-FFF2-40B4-BE49-F238E27FC236}">
              <a16:creationId xmlns:a16="http://schemas.microsoft.com/office/drawing/2014/main" id="{BBE18802-E47A-46C7-9370-D7B8FF9BCAD1}"/>
            </a:ext>
          </a:extLst>
        </xdr:cNvPr>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237DA15B-2169-4C29-A8A9-4261C298F9A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3058AF79-CC4F-4EDE-B560-25798B4FC46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DE5FFF4A-FD6A-4170-98C3-502320267D6F}"/>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8E9A58C3-D289-4556-B394-E98C90541BA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3F2F7D5E-E8E3-46B5-939E-068DF85073A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75902</xdr:rowOff>
    </xdr:from>
    <xdr:to>
      <xdr:col>85</xdr:col>
      <xdr:colOff>177800</xdr:colOff>
      <xdr:row>56</xdr:row>
      <xdr:rowOff>6052</xdr:rowOff>
    </xdr:to>
    <xdr:sp macro="" textlink="">
      <xdr:nvSpPr>
        <xdr:cNvPr id="600" name="楕円 599">
          <a:extLst>
            <a:ext uri="{FF2B5EF4-FFF2-40B4-BE49-F238E27FC236}">
              <a16:creationId xmlns:a16="http://schemas.microsoft.com/office/drawing/2014/main" id="{B439EFCB-EF5A-4E14-B74D-35B4989E2BD1}"/>
            </a:ext>
          </a:extLst>
        </xdr:cNvPr>
        <xdr:cNvSpPr/>
      </xdr:nvSpPr>
      <xdr:spPr>
        <a:xfrm>
          <a:off x="16268700" y="95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98779</xdr:rowOff>
    </xdr:from>
    <xdr:ext cx="534377" cy="259045"/>
    <xdr:sp macro="" textlink="">
      <xdr:nvSpPr>
        <xdr:cNvPr id="601" name="教育費該当値テキスト">
          <a:extLst>
            <a:ext uri="{FF2B5EF4-FFF2-40B4-BE49-F238E27FC236}">
              <a16:creationId xmlns:a16="http://schemas.microsoft.com/office/drawing/2014/main" id="{331CA59D-24DD-4A62-8C83-97B041961089}"/>
            </a:ext>
          </a:extLst>
        </xdr:cNvPr>
        <xdr:cNvSpPr txBox="1"/>
      </xdr:nvSpPr>
      <xdr:spPr>
        <a:xfrm>
          <a:off x="16370300" y="93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160289</xdr:rowOff>
    </xdr:from>
    <xdr:to>
      <xdr:col>81</xdr:col>
      <xdr:colOff>101600</xdr:colOff>
      <xdr:row>57</xdr:row>
      <xdr:rowOff>90439</xdr:rowOff>
    </xdr:to>
    <xdr:sp macro="" textlink="">
      <xdr:nvSpPr>
        <xdr:cNvPr id="602" name="楕円 601">
          <a:extLst>
            <a:ext uri="{FF2B5EF4-FFF2-40B4-BE49-F238E27FC236}">
              <a16:creationId xmlns:a16="http://schemas.microsoft.com/office/drawing/2014/main" id="{E8B07AEE-7F46-48DD-967D-8F996A835432}"/>
            </a:ext>
          </a:extLst>
        </xdr:cNvPr>
        <xdr:cNvSpPr/>
      </xdr:nvSpPr>
      <xdr:spPr>
        <a:xfrm>
          <a:off x="15430500" y="97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81566</xdr:rowOff>
    </xdr:from>
    <xdr:ext cx="534377" cy="259045"/>
    <xdr:sp macro="" textlink="">
      <xdr:nvSpPr>
        <xdr:cNvPr id="603" name="テキスト ボックス 602">
          <a:extLst>
            <a:ext uri="{FF2B5EF4-FFF2-40B4-BE49-F238E27FC236}">
              <a16:creationId xmlns:a16="http://schemas.microsoft.com/office/drawing/2014/main" id="{2E5E08BD-1AE2-440A-8ED0-66C452838371}"/>
            </a:ext>
          </a:extLst>
        </xdr:cNvPr>
        <xdr:cNvSpPr txBox="1"/>
      </xdr:nvSpPr>
      <xdr:spPr>
        <a:xfrm>
          <a:off x="15214111" y="985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80018</xdr:rowOff>
    </xdr:from>
    <xdr:to>
      <xdr:col>76</xdr:col>
      <xdr:colOff>165100</xdr:colOff>
      <xdr:row>57</xdr:row>
      <xdr:rowOff>10168</xdr:rowOff>
    </xdr:to>
    <xdr:sp macro="" textlink="">
      <xdr:nvSpPr>
        <xdr:cNvPr id="604" name="楕円 603">
          <a:extLst>
            <a:ext uri="{FF2B5EF4-FFF2-40B4-BE49-F238E27FC236}">
              <a16:creationId xmlns:a16="http://schemas.microsoft.com/office/drawing/2014/main" id="{0E659C3C-DB79-4386-BCD2-629A06F87BC8}"/>
            </a:ext>
          </a:extLst>
        </xdr:cNvPr>
        <xdr:cNvSpPr/>
      </xdr:nvSpPr>
      <xdr:spPr>
        <a:xfrm>
          <a:off x="14541500" y="96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26695</xdr:rowOff>
    </xdr:from>
    <xdr:ext cx="534377" cy="259045"/>
    <xdr:sp macro="" textlink="">
      <xdr:nvSpPr>
        <xdr:cNvPr id="605" name="テキスト ボックス 604">
          <a:extLst>
            <a:ext uri="{FF2B5EF4-FFF2-40B4-BE49-F238E27FC236}">
              <a16:creationId xmlns:a16="http://schemas.microsoft.com/office/drawing/2014/main" id="{A8D1AEFA-1AE9-42D8-A5CC-562148F77A87}"/>
            </a:ext>
          </a:extLst>
        </xdr:cNvPr>
        <xdr:cNvSpPr txBox="1"/>
      </xdr:nvSpPr>
      <xdr:spPr>
        <a:xfrm>
          <a:off x="14325111" y="945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160386</xdr:rowOff>
    </xdr:from>
    <xdr:to>
      <xdr:col>72</xdr:col>
      <xdr:colOff>38100</xdr:colOff>
      <xdr:row>59</xdr:row>
      <xdr:rowOff>90536</xdr:rowOff>
    </xdr:to>
    <xdr:sp macro="" textlink="">
      <xdr:nvSpPr>
        <xdr:cNvPr id="606" name="楕円 605">
          <a:extLst>
            <a:ext uri="{FF2B5EF4-FFF2-40B4-BE49-F238E27FC236}">
              <a16:creationId xmlns:a16="http://schemas.microsoft.com/office/drawing/2014/main" id="{CCD23F2C-E9F9-4A87-81B9-330203276B80}"/>
            </a:ext>
          </a:extLst>
        </xdr:cNvPr>
        <xdr:cNvSpPr/>
      </xdr:nvSpPr>
      <xdr:spPr>
        <a:xfrm>
          <a:off x="13652500" y="1010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81663</xdr:rowOff>
    </xdr:from>
    <xdr:ext cx="534377" cy="259045"/>
    <xdr:sp macro="" textlink="">
      <xdr:nvSpPr>
        <xdr:cNvPr id="607" name="テキスト ボックス 606">
          <a:extLst>
            <a:ext uri="{FF2B5EF4-FFF2-40B4-BE49-F238E27FC236}">
              <a16:creationId xmlns:a16="http://schemas.microsoft.com/office/drawing/2014/main" id="{11497C88-8511-431E-AB0D-60FA9BF728F5}"/>
            </a:ext>
          </a:extLst>
        </xdr:cNvPr>
        <xdr:cNvSpPr txBox="1"/>
      </xdr:nvSpPr>
      <xdr:spPr>
        <a:xfrm>
          <a:off x="13436111" y="101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133706</xdr:rowOff>
    </xdr:from>
    <xdr:to>
      <xdr:col>67</xdr:col>
      <xdr:colOff>101600</xdr:colOff>
      <xdr:row>59</xdr:row>
      <xdr:rowOff>63856</xdr:rowOff>
    </xdr:to>
    <xdr:sp macro="" textlink="">
      <xdr:nvSpPr>
        <xdr:cNvPr id="608" name="楕円 607">
          <a:extLst>
            <a:ext uri="{FF2B5EF4-FFF2-40B4-BE49-F238E27FC236}">
              <a16:creationId xmlns:a16="http://schemas.microsoft.com/office/drawing/2014/main" id="{4E565C08-DC70-4FC5-8799-2EF51B55089E}"/>
            </a:ext>
          </a:extLst>
        </xdr:cNvPr>
        <xdr:cNvSpPr/>
      </xdr:nvSpPr>
      <xdr:spPr>
        <a:xfrm>
          <a:off x="12763500" y="100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54983</xdr:rowOff>
    </xdr:from>
    <xdr:ext cx="534377" cy="259045"/>
    <xdr:sp macro="" textlink="">
      <xdr:nvSpPr>
        <xdr:cNvPr id="609" name="テキスト ボックス 608">
          <a:extLst>
            <a:ext uri="{FF2B5EF4-FFF2-40B4-BE49-F238E27FC236}">
              <a16:creationId xmlns:a16="http://schemas.microsoft.com/office/drawing/2014/main" id="{581E8444-73A3-45EF-A9E4-D631559DCA62}"/>
            </a:ext>
          </a:extLst>
        </xdr:cNvPr>
        <xdr:cNvSpPr txBox="1"/>
      </xdr:nvSpPr>
      <xdr:spPr>
        <a:xfrm>
          <a:off x="12547111" y="1017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342AA763-0912-40C0-BFD6-6AF06FA29009}"/>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B03A8A91-E3C3-492E-B823-DFA53FF1B541}"/>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3F73CB28-28B1-433C-AC01-E3A63A006B58}"/>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F0F263EE-7A54-48E8-A7DD-A25E8CE8D22A}"/>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2CB89A8B-3F5B-4853-9D70-13E9A7675716}"/>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AE118BD0-D616-4CC5-B5E8-628A15337E4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21BD6232-5D5A-4762-B9E1-67EE830083A8}"/>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563BCC11-9BB9-41C2-B151-F62BEFE3A0AD}"/>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E4D87EB8-31BE-4848-B08E-A68A8067B945}"/>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84233F88-2E50-48B7-AA5D-5F6CEBF28D1C}"/>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460797A6-3048-4A98-B819-C8CAE254F83E}"/>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9CE770BF-A53D-4D88-A93D-95B30CADA21B}"/>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9BCB63A8-5066-4A88-8371-8353EED828F2}"/>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202094B1-A740-42E5-80D3-A64B1A419A99}"/>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81F235B8-C58C-426B-802A-F183287A9299}"/>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DD1031B2-97FC-4D5E-9B7B-2AD4B6AF59FA}"/>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86148DE-3C5A-42F8-9ABA-A1EF2E4FA236}"/>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7C63DC42-3002-496E-A61A-E1B74AA9539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39CAA22C-CD16-4D98-8DB7-1CE7A71397E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D3655FEB-10D3-4B61-9C01-936DFE4175DC}"/>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420AA80E-E1B7-416E-880F-34386A17E042}"/>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2724EBDA-EC4A-4F6B-9B61-5F190DD97519}"/>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1F8D47A0-A5E4-4816-BF30-62674303870E}"/>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A54A5831-47D8-4657-80BF-B52084AE2D64}"/>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CA01F431-09F7-4D46-8AEB-8DB8031FC8C1}"/>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5BC7347B-6CB8-439A-B53B-10C830C1713C}"/>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135403</xdr:rowOff>
    </xdr:from>
    <xdr:to>
      <xdr:col>85</xdr:col>
      <xdr:colOff>127000</xdr:colOff>
      <xdr:row>78</xdr:row>
      <xdr:rowOff>135539</xdr:rowOff>
    </xdr:to>
    <xdr:cxnSp macro="">
      <xdr:nvCxnSpPr>
        <xdr:cNvPr id="636" name="直線コネクタ 635">
          <a:extLst>
            <a:ext uri="{FF2B5EF4-FFF2-40B4-BE49-F238E27FC236}">
              <a16:creationId xmlns:a16="http://schemas.microsoft.com/office/drawing/2014/main" id="{A4A5B5F6-51F8-4B0F-AC36-223ACF4EA92F}"/>
            </a:ext>
          </a:extLst>
        </xdr:cNvPr>
        <xdr:cNvCxnSpPr/>
      </xdr:nvCxnSpPr>
      <xdr:spPr>
        <a:xfrm flipV="1">
          <a:off x="15481300" y="13508503"/>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a:extLst>
            <a:ext uri="{FF2B5EF4-FFF2-40B4-BE49-F238E27FC236}">
              <a16:creationId xmlns:a16="http://schemas.microsoft.com/office/drawing/2014/main" id="{7D9F5CD5-E023-4EEB-B51C-EAC55FEEFD5D}"/>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9DEC0E02-A8F1-4707-9C6D-FA7C539F1F9B}"/>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135539</xdr:rowOff>
    </xdr:from>
    <xdr:to>
      <xdr:col>81</xdr:col>
      <xdr:colOff>50800</xdr:colOff>
      <xdr:row>78</xdr:row>
      <xdr:rowOff>138237</xdr:rowOff>
    </xdr:to>
    <xdr:cxnSp macro="">
      <xdr:nvCxnSpPr>
        <xdr:cNvPr id="639" name="直線コネクタ 638">
          <a:extLst>
            <a:ext uri="{FF2B5EF4-FFF2-40B4-BE49-F238E27FC236}">
              <a16:creationId xmlns:a16="http://schemas.microsoft.com/office/drawing/2014/main" id="{C9CDFDED-FDED-4EBE-934D-1163FFCE92AF}"/>
            </a:ext>
          </a:extLst>
        </xdr:cNvPr>
        <xdr:cNvCxnSpPr/>
      </xdr:nvCxnSpPr>
      <xdr:spPr>
        <a:xfrm flipV="1">
          <a:off x="14592300" y="13508639"/>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D8BFE3F7-AEFB-467B-9CFF-DEB23AE80047}"/>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a:extLst>
            <a:ext uri="{FF2B5EF4-FFF2-40B4-BE49-F238E27FC236}">
              <a16:creationId xmlns:a16="http://schemas.microsoft.com/office/drawing/2014/main" id="{A33E8924-8554-4289-8F83-E28621C82B08}"/>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107376</xdr:rowOff>
    </xdr:from>
    <xdr:to>
      <xdr:col>76</xdr:col>
      <xdr:colOff>114300</xdr:colOff>
      <xdr:row>78</xdr:row>
      <xdr:rowOff>138237</xdr:rowOff>
    </xdr:to>
    <xdr:cxnSp macro="">
      <xdr:nvCxnSpPr>
        <xdr:cNvPr id="642" name="直線コネクタ 641">
          <a:extLst>
            <a:ext uri="{FF2B5EF4-FFF2-40B4-BE49-F238E27FC236}">
              <a16:creationId xmlns:a16="http://schemas.microsoft.com/office/drawing/2014/main" id="{6B851925-671C-4E23-A8F6-CB19CB570E14}"/>
            </a:ext>
          </a:extLst>
        </xdr:cNvPr>
        <xdr:cNvCxnSpPr/>
      </xdr:nvCxnSpPr>
      <xdr:spPr>
        <a:xfrm>
          <a:off x="13703300" y="13480476"/>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282DBD1E-BB4B-452D-AE20-24BC3BD3B20E}"/>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a:extLst>
            <a:ext uri="{FF2B5EF4-FFF2-40B4-BE49-F238E27FC236}">
              <a16:creationId xmlns:a16="http://schemas.microsoft.com/office/drawing/2014/main" id="{4B9975B0-B7C2-4CB7-B78F-0F9DF594BE7F}"/>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107376</xdr:rowOff>
    </xdr:from>
    <xdr:to>
      <xdr:col>71</xdr:col>
      <xdr:colOff>177800</xdr:colOff>
      <xdr:row>78</xdr:row>
      <xdr:rowOff>131607</xdr:rowOff>
    </xdr:to>
    <xdr:cxnSp macro="">
      <xdr:nvCxnSpPr>
        <xdr:cNvPr id="645" name="直線コネクタ 644">
          <a:extLst>
            <a:ext uri="{FF2B5EF4-FFF2-40B4-BE49-F238E27FC236}">
              <a16:creationId xmlns:a16="http://schemas.microsoft.com/office/drawing/2014/main" id="{7978C2E9-85DC-4092-B2BA-74970C333A9B}"/>
            </a:ext>
          </a:extLst>
        </xdr:cNvPr>
        <xdr:cNvCxnSpPr/>
      </xdr:nvCxnSpPr>
      <xdr:spPr>
        <a:xfrm flipV="1">
          <a:off x="12814300" y="13480476"/>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C117275C-F36A-44A1-91ED-87C11E860468}"/>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a:extLst>
            <a:ext uri="{FF2B5EF4-FFF2-40B4-BE49-F238E27FC236}">
              <a16:creationId xmlns:a16="http://schemas.microsoft.com/office/drawing/2014/main" id="{20086550-1197-43DA-B0E6-C1FCBE2750AF}"/>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a:extLst>
            <a:ext uri="{FF2B5EF4-FFF2-40B4-BE49-F238E27FC236}">
              <a16:creationId xmlns:a16="http://schemas.microsoft.com/office/drawing/2014/main" id="{0F4880CA-0040-4247-ADED-82E235340C3C}"/>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a:extLst>
            <a:ext uri="{FF2B5EF4-FFF2-40B4-BE49-F238E27FC236}">
              <a16:creationId xmlns:a16="http://schemas.microsoft.com/office/drawing/2014/main" id="{9384F5D2-361C-447E-92B1-C020C1079175}"/>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149F643A-CFD0-4B72-A430-803D4BFAA86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C47C89FB-8267-4786-A535-E54A1225A1F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C70DC0DC-8804-4F1D-BDDB-992E367F8633}"/>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9FC0D6BA-3A20-4D2B-9D3C-B7DA6A48377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C7203B7E-D63B-4359-ADAA-19309626A3CA}"/>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84603</xdr:rowOff>
    </xdr:from>
    <xdr:to>
      <xdr:col>85</xdr:col>
      <xdr:colOff>177800</xdr:colOff>
      <xdr:row>79</xdr:row>
      <xdr:rowOff>14753</xdr:rowOff>
    </xdr:to>
    <xdr:sp macro="" textlink="">
      <xdr:nvSpPr>
        <xdr:cNvPr id="655" name="楕円 654">
          <a:extLst>
            <a:ext uri="{FF2B5EF4-FFF2-40B4-BE49-F238E27FC236}">
              <a16:creationId xmlns:a16="http://schemas.microsoft.com/office/drawing/2014/main" id="{B5A51D46-2094-4337-93DD-EE7B8B95C805}"/>
            </a:ext>
          </a:extLst>
        </xdr:cNvPr>
        <xdr:cNvSpPr/>
      </xdr:nvSpPr>
      <xdr:spPr>
        <a:xfrm>
          <a:off x="16268700" y="134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5789</xdr:rowOff>
    </xdr:from>
    <xdr:ext cx="313932" cy="259045"/>
    <xdr:sp macro="" textlink="">
      <xdr:nvSpPr>
        <xdr:cNvPr id="656" name="災害復旧費該当値テキスト">
          <a:extLst>
            <a:ext uri="{FF2B5EF4-FFF2-40B4-BE49-F238E27FC236}">
              <a16:creationId xmlns:a16="http://schemas.microsoft.com/office/drawing/2014/main" id="{BBC1E7C5-AFAA-47F2-B5FA-01C08610505C}"/>
            </a:ext>
          </a:extLst>
        </xdr:cNvPr>
        <xdr:cNvSpPr txBox="1"/>
      </xdr:nvSpPr>
      <xdr:spPr>
        <a:xfrm>
          <a:off x="16370300" y="133788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84739</xdr:rowOff>
    </xdr:from>
    <xdr:to>
      <xdr:col>81</xdr:col>
      <xdr:colOff>101600</xdr:colOff>
      <xdr:row>79</xdr:row>
      <xdr:rowOff>14889</xdr:rowOff>
    </xdr:to>
    <xdr:sp macro="" textlink="">
      <xdr:nvSpPr>
        <xdr:cNvPr id="657" name="楕円 656">
          <a:extLst>
            <a:ext uri="{FF2B5EF4-FFF2-40B4-BE49-F238E27FC236}">
              <a16:creationId xmlns:a16="http://schemas.microsoft.com/office/drawing/2014/main" id="{9466EAB9-98DB-41F3-8C14-C3B8581A891C}"/>
            </a:ext>
          </a:extLst>
        </xdr:cNvPr>
        <xdr:cNvSpPr/>
      </xdr:nvSpPr>
      <xdr:spPr>
        <a:xfrm>
          <a:off x="15430500" y="134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6016</xdr:rowOff>
    </xdr:from>
    <xdr:ext cx="313932" cy="259045"/>
    <xdr:sp macro="" textlink="">
      <xdr:nvSpPr>
        <xdr:cNvPr id="658" name="テキスト ボックス 657">
          <a:extLst>
            <a:ext uri="{FF2B5EF4-FFF2-40B4-BE49-F238E27FC236}">
              <a16:creationId xmlns:a16="http://schemas.microsoft.com/office/drawing/2014/main" id="{ED0C76BA-907A-4F47-91D5-68391C94F14D}"/>
            </a:ext>
          </a:extLst>
        </xdr:cNvPr>
        <xdr:cNvSpPr txBox="1"/>
      </xdr:nvSpPr>
      <xdr:spPr>
        <a:xfrm>
          <a:off x="15324333" y="13550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87437</xdr:rowOff>
    </xdr:from>
    <xdr:to>
      <xdr:col>76</xdr:col>
      <xdr:colOff>165100</xdr:colOff>
      <xdr:row>79</xdr:row>
      <xdr:rowOff>17587</xdr:rowOff>
    </xdr:to>
    <xdr:sp macro="" textlink="">
      <xdr:nvSpPr>
        <xdr:cNvPr id="659" name="楕円 658">
          <a:extLst>
            <a:ext uri="{FF2B5EF4-FFF2-40B4-BE49-F238E27FC236}">
              <a16:creationId xmlns:a16="http://schemas.microsoft.com/office/drawing/2014/main" id="{D13CA2EE-5137-4264-8ED5-D9033542A13E}"/>
            </a:ext>
          </a:extLst>
        </xdr:cNvPr>
        <xdr:cNvSpPr/>
      </xdr:nvSpPr>
      <xdr:spPr>
        <a:xfrm>
          <a:off x="14541500" y="134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8714</xdr:rowOff>
    </xdr:from>
    <xdr:ext cx="313932" cy="259045"/>
    <xdr:sp macro="" textlink="">
      <xdr:nvSpPr>
        <xdr:cNvPr id="660" name="テキスト ボックス 659">
          <a:extLst>
            <a:ext uri="{FF2B5EF4-FFF2-40B4-BE49-F238E27FC236}">
              <a16:creationId xmlns:a16="http://schemas.microsoft.com/office/drawing/2014/main" id="{EAF075D6-C66C-45AF-9F78-18301A856635}"/>
            </a:ext>
          </a:extLst>
        </xdr:cNvPr>
        <xdr:cNvSpPr txBox="1"/>
      </xdr:nvSpPr>
      <xdr:spPr>
        <a:xfrm>
          <a:off x="14435333" y="13553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56576</xdr:rowOff>
    </xdr:from>
    <xdr:to>
      <xdr:col>72</xdr:col>
      <xdr:colOff>38100</xdr:colOff>
      <xdr:row>78</xdr:row>
      <xdr:rowOff>158176</xdr:rowOff>
    </xdr:to>
    <xdr:sp macro="" textlink="">
      <xdr:nvSpPr>
        <xdr:cNvPr id="661" name="楕円 660">
          <a:extLst>
            <a:ext uri="{FF2B5EF4-FFF2-40B4-BE49-F238E27FC236}">
              <a16:creationId xmlns:a16="http://schemas.microsoft.com/office/drawing/2014/main" id="{54030310-B109-4E40-9435-14D6787ACA6C}"/>
            </a:ext>
          </a:extLst>
        </xdr:cNvPr>
        <xdr:cNvSpPr/>
      </xdr:nvSpPr>
      <xdr:spPr>
        <a:xfrm>
          <a:off x="13652500" y="13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149303</xdr:rowOff>
    </xdr:from>
    <xdr:ext cx="378565" cy="259045"/>
    <xdr:sp macro="" textlink="">
      <xdr:nvSpPr>
        <xdr:cNvPr id="662" name="テキスト ボックス 661">
          <a:extLst>
            <a:ext uri="{FF2B5EF4-FFF2-40B4-BE49-F238E27FC236}">
              <a16:creationId xmlns:a16="http://schemas.microsoft.com/office/drawing/2014/main" id="{8EC52181-1E78-45F0-AAE1-5330ED838CDA}"/>
            </a:ext>
          </a:extLst>
        </xdr:cNvPr>
        <xdr:cNvSpPr txBox="1"/>
      </xdr:nvSpPr>
      <xdr:spPr>
        <a:xfrm>
          <a:off x="13514017" y="13522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80807</xdr:rowOff>
    </xdr:from>
    <xdr:to>
      <xdr:col>67</xdr:col>
      <xdr:colOff>101600</xdr:colOff>
      <xdr:row>79</xdr:row>
      <xdr:rowOff>10957</xdr:rowOff>
    </xdr:to>
    <xdr:sp macro="" textlink="">
      <xdr:nvSpPr>
        <xdr:cNvPr id="663" name="楕円 662">
          <a:extLst>
            <a:ext uri="{FF2B5EF4-FFF2-40B4-BE49-F238E27FC236}">
              <a16:creationId xmlns:a16="http://schemas.microsoft.com/office/drawing/2014/main" id="{7F8A1B40-39B3-430C-A13D-E3B0F13D4FBE}"/>
            </a:ext>
          </a:extLst>
        </xdr:cNvPr>
        <xdr:cNvSpPr/>
      </xdr:nvSpPr>
      <xdr:spPr>
        <a:xfrm>
          <a:off x="12763500" y="1345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2084</xdr:rowOff>
    </xdr:from>
    <xdr:ext cx="378565" cy="259045"/>
    <xdr:sp macro="" textlink="">
      <xdr:nvSpPr>
        <xdr:cNvPr id="664" name="テキスト ボックス 663">
          <a:extLst>
            <a:ext uri="{FF2B5EF4-FFF2-40B4-BE49-F238E27FC236}">
              <a16:creationId xmlns:a16="http://schemas.microsoft.com/office/drawing/2014/main" id="{30E484F7-B0EE-46B8-94F1-8C828492EE20}"/>
            </a:ext>
          </a:extLst>
        </xdr:cNvPr>
        <xdr:cNvSpPr txBox="1"/>
      </xdr:nvSpPr>
      <xdr:spPr>
        <a:xfrm>
          <a:off x="12625017" y="1354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7628E1C-A1F0-4D9B-BA42-3EDE867D860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F4DED7E5-593A-4F80-9944-927671798F49}"/>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A6A146EB-8C86-47CA-A70A-2A6A5A259A71}"/>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E4E072B-D326-4D11-A371-2D908A71A5A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36B90D89-D7AE-46B7-B281-D8D903512E26}"/>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80003941-9724-4E33-9C76-B3D6332FF4B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A1116BEF-0A06-4EB6-9642-792BB9BDF0AB}"/>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10DD4D22-556C-4386-A47B-32C8B8A0F57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5CA32471-0419-4E68-AE98-7F7B7B2D9DB3}"/>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5F184586-86B9-4922-A1E2-5F401F6265F6}"/>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74BC9009-060D-40CE-8A36-062AA7E7B22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EDE380C3-81AE-43C0-AD93-42BFB5F21B84}"/>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FA045D86-A0F5-4FBA-A527-EFDF7810302A}"/>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2C38C12D-55B9-4FDA-8E9E-F46F9C846C2B}"/>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B530EDD1-26DD-458B-880E-DEC8BFB8068D}"/>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508C4A90-F736-4730-89BE-85C1AF1D6043}"/>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7931BF3A-C631-4223-81B1-D9447CDADB77}"/>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F07859E8-EABC-46BC-BC80-F5CDCE10D1C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53445FA0-37DD-4FD1-8015-147660F21D3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AE830156-9C8B-45E7-A441-9F77FFD7E75F}"/>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4FF8F306-C823-44FA-85F8-0682ED900B9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DE0A6734-65B3-4D05-8265-8FF3362E5DCD}"/>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6044A0CD-A38E-4096-ADA6-804424B5228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405DDD08-6574-46B6-B89A-A6EB1821C118}"/>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F752CCDA-7B06-4E4B-AADE-DA6929390F79}"/>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A9EF9D50-1933-4AD8-ACC2-300610E255DC}"/>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840C3493-0F69-4059-AD6E-94302E178A0D}"/>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32817064-E8F5-4EBE-B6A3-911B6E51A2A3}"/>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F96FD14F-3F6D-4D83-8A03-E449DA3C406A}"/>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7CA34D64-3754-4EF6-8454-5417871D551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DB56711A-88FB-442E-A85B-C76C1092D37F}"/>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10134DE5-51D8-4ED9-87EF-1C17D8C982D9}"/>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B7C344CA-68FA-473A-AC6F-E2076680FC2C}"/>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159874</xdr:rowOff>
    </xdr:from>
    <xdr:to>
      <xdr:col>85</xdr:col>
      <xdr:colOff>127000</xdr:colOff>
      <xdr:row>94</xdr:row>
      <xdr:rowOff>50660</xdr:rowOff>
    </xdr:to>
    <xdr:cxnSp macro="">
      <xdr:nvCxnSpPr>
        <xdr:cNvPr id="698" name="直線コネクタ 697">
          <a:extLst>
            <a:ext uri="{FF2B5EF4-FFF2-40B4-BE49-F238E27FC236}">
              <a16:creationId xmlns:a16="http://schemas.microsoft.com/office/drawing/2014/main" id="{D336A30D-2C09-4E6A-9286-B37AB8775BB7}"/>
            </a:ext>
          </a:extLst>
        </xdr:cNvPr>
        <xdr:cNvCxnSpPr/>
      </xdr:nvCxnSpPr>
      <xdr:spPr>
        <a:xfrm flipV="1">
          <a:off x="15481300" y="16104724"/>
          <a:ext cx="838200" cy="6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a:extLst>
            <a:ext uri="{FF2B5EF4-FFF2-40B4-BE49-F238E27FC236}">
              <a16:creationId xmlns:a16="http://schemas.microsoft.com/office/drawing/2014/main" id="{FA47DA37-D95B-44BA-8F1F-0DB477FC6262}"/>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FD4C605C-6509-46CF-9713-9F9D45A3BEC5}"/>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50660</xdr:rowOff>
    </xdr:from>
    <xdr:to>
      <xdr:col>81</xdr:col>
      <xdr:colOff>50800</xdr:colOff>
      <xdr:row>94</xdr:row>
      <xdr:rowOff>58576</xdr:rowOff>
    </xdr:to>
    <xdr:cxnSp macro="">
      <xdr:nvCxnSpPr>
        <xdr:cNvPr id="701" name="直線コネクタ 700">
          <a:extLst>
            <a:ext uri="{FF2B5EF4-FFF2-40B4-BE49-F238E27FC236}">
              <a16:creationId xmlns:a16="http://schemas.microsoft.com/office/drawing/2014/main" id="{759C5E84-B510-4B9D-B0CB-5CB7A9199E0C}"/>
            </a:ext>
          </a:extLst>
        </xdr:cNvPr>
        <xdr:cNvCxnSpPr/>
      </xdr:nvCxnSpPr>
      <xdr:spPr>
        <a:xfrm flipV="1">
          <a:off x="14592300" y="16166960"/>
          <a:ext cx="889000" cy="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DFED06FF-1BC7-43B9-A592-DC2F650C8381}"/>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3" name="テキスト ボックス 702">
          <a:extLst>
            <a:ext uri="{FF2B5EF4-FFF2-40B4-BE49-F238E27FC236}">
              <a16:creationId xmlns:a16="http://schemas.microsoft.com/office/drawing/2014/main" id="{3E4DFED6-4C2D-4D2B-A963-38FB2F99260B}"/>
            </a:ext>
          </a:extLst>
        </xdr:cNvPr>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57519</xdr:rowOff>
    </xdr:from>
    <xdr:to>
      <xdr:col>76</xdr:col>
      <xdr:colOff>114300</xdr:colOff>
      <xdr:row>94</xdr:row>
      <xdr:rowOff>58576</xdr:rowOff>
    </xdr:to>
    <xdr:cxnSp macro="">
      <xdr:nvCxnSpPr>
        <xdr:cNvPr id="704" name="直線コネクタ 703">
          <a:extLst>
            <a:ext uri="{FF2B5EF4-FFF2-40B4-BE49-F238E27FC236}">
              <a16:creationId xmlns:a16="http://schemas.microsoft.com/office/drawing/2014/main" id="{63ABB487-0CD7-4845-B5A5-B1FA8736557B}"/>
            </a:ext>
          </a:extLst>
        </xdr:cNvPr>
        <xdr:cNvCxnSpPr/>
      </xdr:nvCxnSpPr>
      <xdr:spPr>
        <a:xfrm>
          <a:off x="13703300" y="16173819"/>
          <a:ext cx="8890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A1CDB906-342C-406B-9AAE-0656F3D61FD7}"/>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6" name="テキスト ボックス 705">
          <a:extLst>
            <a:ext uri="{FF2B5EF4-FFF2-40B4-BE49-F238E27FC236}">
              <a16:creationId xmlns:a16="http://schemas.microsoft.com/office/drawing/2014/main" id="{A943E998-0AF6-49C4-8AEC-33287353D35D}"/>
            </a:ext>
          </a:extLst>
        </xdr:cNvPr>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52232</xdr:rowOff>
    </xdr:from>
    <xdr:to>
      <xdr:col>71</xdr:col>
      <xdr:colOff>177800</xdr:colOff>
      <xdr:row>94</xdr:row>
      <xdr:rowOff>57519</xdr:rowOff>
    </xdr:to>
    <xdr:cxnSp macro="">
      <xdr:nvCxnSpPr>
        <xdr:cNvPr id="707" name="直線コネクタ 706">
          <a:extLst>
            <a:ext uri="{FF2B5EF4-FFF2-40B4-BE49-F238E27FC236}">
              <a16:creationId xmlns:a16="http://schemas.microsoft.com/office/drawing/2014/main" id="{5A224E19-7A2F-4E91-BD2A-783F9E6792D4}"/>
            </a:ext>
          </a:extLst>
        </xdr:cNvPr>
        <xdr:cNvCxnSpPr/>
      </xdr:nvCxnSpPr>
      <xdr:spPr>
        <a:xfrm>
          <a:off x="12814300" y="16168532"/>
          <a:ext cx="889000" cy="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A0E2AA65-555C-48FF-807F-B0122C4D2F4F}"/>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09" name="テキスト ボックス 708">
          <a:extLst>
            <a:ext uri="{FF2B5EF4-FFF2-40B4-BE49-F238E27FC236}">
              <a16:creationId xmlns:a16="http://schemas.microsoft.com/office/drawing/2014/main" id="{1B67784D-4C3B-40C8-99E7-08A6E9EE7FA3}"/>
            </a:ext>
          </a:extLst>
        </xdr:cNvPr>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a:extLst>
            <a:ext uri="{FF2B5EF4-FFF2-40B4-BE49-F238E27FC236}">
              <a16:creationId xmlns:a16="http://schemas.microsoft.com/office/drawing/2014/main" id="{5F663F66-747F-4B44-AE90-D0652831E6E7}"/>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1" name="テキスト ボックス 710">
          <a:extLst>
            <a:ext uri="{FF2B5EF4-FFF2-40B4-BE49-F238E27FC236}">
              <a16:creationId xmlns:a16="http://schemas.microsoft.com/office/drawing/2014/main" id="{A0EDD1B8-0084-45C2-9825-E1350ECF59BC}"/>
            </a:ext>
          </a:extLst>
        </xdr:cNvPr>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8D671543-C7D4-476B-9B19-2F81C996BCDC}"/>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A5F4A668-33D4-4C91-931A-C003C8C8D6C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6348A071-5935-4AA5-8411-09A123C02574}"/>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ECF51586-A93F-446E-97BD-1F77B859E0B8}"/>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AD73CE91-8A93-4A7C-8533-CEA38B6D9C81}"/>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109074</xdr:rowOff>
    </xdr:from>
    <xdr:to>
      <xdr:col>85</xdr:col>
      <xdr:colOff>177800</xdr:colOff>
      <xdr:row>94</xdr:row>
      <xdr:rowOff>39224</xdr:rowOff>
    </xdr:to>
    <xdr:sp macro="" textlink="">
      <xdr:nvSpPr>
        <xdr:cNvPr id="717" name="楕円 716">
          <a:extLst>
            <a:ext uri="{FF2B5EF4-FFF2-40B4-BE49-F238E27FC236}">
              <a16:creationId xmlns:a16="http://schemas.microsoft.com/office/drawing/2014/main" id="{4F688C65-C268-4556-A19D-803E2C8F1153}"/>
            </a:ext>
          </a:extLst>
        </xdr:cNvPr>
        <xdr:cNvSpPr/>
      </xdr:nvSpPr>
      <xdr:spPr>
        <a:xfrm>
          <a:off x="16268700" y="160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131951</xdr:rowOff>
    </xdr:from>
    <xdr:ext cx="534377" cy="259045"/>
    <xdr:sp macro="" textlink="">
      <xdr:nvSpPr>
        <xdr:cNvPr id="718" name="公債費該当値テキスト">
          <a:extLst>
            <a:ext uri="{FF2B5EF4-FFF2-40B4-BE49-F238E27FC236}">
              <a16:creationId xmlns:a16="http://schemas.microsoft.com/office/drawing/2014/main" id="{7992AEA6-D8D3-42B4-8E7B-C93965001B37}"/>
            </a:ext>
          </a:extLst>
        </xdr:cNvPr>
        <xdr:cNvSpPr txBox="1"/>
      </xdr:nvSpPr>
      <xdr:spPr>
        <a:xfrm>
          <a:off x="16370300" y="1590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171310</xdr:rowOff>
    </xdr:from>
    <xdr:to>
      <xdr:col>81</xdr:col>
      <xdr:colOff>101600</xdr:colOff>
      <xdr:row>94</xdr:row>
      <xdr:rowOff>101460</xdr:rowOff>
    </xdr:to>
    <xdr:sp macro="" textlink="">
      <xdr:nvSpPr>
        <xdr:cNvPr id="719" name="楕円 718">
          <a:extLst>
            <a:ext uri="{FF2B5EF4-FFF2-40B4-BE49-F238E27FC236}">
              <a16:creationId xmlns:a16="http://schemas.microsoft.com/office/drawing/2014/main" id="{0D94B46B-F148-4CA3-9BDA-65BE948B54CA}"/>
            </a:ext>
          </a:extLst>
        </xdr:cNvPr>
        <xdr:cNvSpPr/>
      </xdr:nvSpPr>
      <xdr:spPr>
        <a:xfrm>
          <a:off x="15430500" y="161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117987</xdr:rowOff>
    </xdr:from>
    <xdr:ext cx="534377" cy="259045"/>
    <xdr:sp macro="" textlink="">
      <xdr:nvSpPr>
        <xdr:cNvPr id="720" name="テキスト ボックス 719">
          <a:extLst>
            <a:ext uri="{FF2B5EF4-FFF2-40B4-BE49-F238E27FC236}">
              <a16:creationId xmlns:a16="http://schemas.microsoft.com/office/drawing/2014/main" id="{04CBCCEB-6520-4E68-B458-9C3DA293C171}"/>
            </a:ext>
          </a:extLst>
        </xdr:cNvPr>
        <xdr:cNvSpPr txBox="1"/>
      </xdr:nvSpPr>
      <xdr:spPr>
        <a:xfrm>
          <a:off x="15214111" y="158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7776</xdr:rowOff>
    </xdr:from>
    <xdr:to>
      <xdr:col>76</xdr:col>
      <xdr:colOff>165100</xdr:colOff>
      <xdr:row>94</xdr:row>
      <xdr:rowOff>109376</xdr:rowOff>
    </xdr:to>
    <xdr:sp macro="" textlink="">
      <xdr:nvSpPr>
        <xdr:cNvPr id="721" name="楕円 720">
          <a:extLst>
            <a:ext uri="{FF2B5EF4-FFF2-40B4-BE49-F238E27FC236}">
              <a16:creationId xmlns:a16="http://schemas.microsoft.com/office/drawing/2014/main" id="{B83F3729-D815-41D9-95BE-8FAB461B5424}"/>
            </a:ext>
          </a:extLst>
        </xdr:cNvPr>
        <xdr:cNvSpPr/>
      </xdr:nvSpPr>
      <xdr:spPr>
        <a:xfrm>
          <a:off x="14541500" y="1612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125903</xdr:rowOff>
    </xdr:from>
    <xdr:ext cx="534377" cy="259045"/>
    <xdr:sp macro="" textlink="">
      <xdr:nvSpPr>
        <xdr:cNvPr id="722" name="テキスト ボックス 721">
          <a:extLst>
            <a:ext uri="{FF2B5EF4-FFF2-40B4-BE49-F238E27FC236}">
              <a16:creationId xmlns:a16="http://schemas.microsoft.com/office/drawing/2014/main" id="{50A4626E-CA92-46DD-ABDE-3B43A1F11DDD}"/>
            </a:ext>
          </a:extLst>
        </xdr:cNvPr>
        <xdr:cNvSpPr txBox="1"/>
      </xdr:nvSpPr>
      <xdr:spPr>
        <a:xfrm>
          <a:off x="14325111" y="1589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6719</xdr:rowOff>
    </xdr:from>
    <xdr:to>
      <xdr:col>72</xdr:col>
      <xdr:colOff>38100</xdr:colOff>
      <xdr:row>94</xdr:row>
      <xdr:rowOff>108319</xdr:rowOff>
    </xdr:to>
    <xdr:sp macro="" textlink="">
      <xdr:nvSpPr>
        <xdr:cNvPr id="723" name="楕円 722">
          <a:extLst>
            <a:ext uri="{FF2B5EF4-FFF2-40B4-BE49-F238E27FC236}">
              <a16:creationId xmlns:a16="http://schemas.microsoft.com/office/drawing/2014/main" id="{BA824DF6-B7D1-46B2-8031-325326815030}"/>
            </a:ext>
          </a:extLst>
        </xdr:cNvPr>
        <xdr:cNvSpPr/>
      </xdr:nvSpPr>
      <xdr:spPr>
        <a:xfrm>
          <a:off x="13652500" y="161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124846</xdr:rowOff>
    </xdr:from>
    <xdr:ext cx="534377" cy="259045"/>
    <xdr:sp macro="" textlink="">
      <xdr:nvSpPr>
        <xdr:cNvPr id="724" name="テキスト ボックス 723">
          <a:extLst>
            <a:ext uri="{FF2B5EF4-FFF2-40B4-BE49-F238E27FC236}">
              <a16:creationId xmlns:a16="http://schemas.microsoft.com/office/drawing/2014/main" id="{18768965-CC6F-4B72-9306-6D307CB3992F}"/>
            </a:ext>
          </a:extLst>
        </xdr:cNvPr>
        <xdr:cNvSpPr txBox="1"/>
      </xdr:nvSpPr>
      <xdr:spPr>
        <a:xfrm>
          <a:off x="13436111" y="158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1432</xdr:rowOff>
    </xdr:from>
    <xdr:to>
      <xdr:col>67</xdr:col>
      <xdr:colOff>101600</xdr:colOff>
      <xdr:row>94</xdr:row>
      <xdr:rowOff>103032</xdr:rowOff>
    </xdr:to>
    <xdr:sp macro="" textlink="">
      <xdr:nvSpPr>
        <xdr:cNvPr id="725" name="楕円 724">
          <a:extLst>
            <a:ext uri="{FF2B5EF4-FFF2-40B4-BE49-F238E27FC236}">
              <a16:creationId xmlns:a16="http://schemas.microsoft.com/office/drawing/2014/main" id="{0BE7E2A3-8261-4ED5-B12D-3C7AB4E32291}"/>
            </a:ext>
          </a:extLst>
        </xdr:cNvPr>
        <xdr:cNvSpPr/>
      </xdr:nvSpPr>
      <xdr:spPr>
        <a:xfrm>
          <a:off x="12763500" y="1611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119559</xdr:rowOff>
    </xdr:from>
    <xdr:ext cx="534377" cy="259045"/>
    <xdr:sp macro="" textlink="">
      <xdr:nvSpPr>
        <xdr:cNvPr id="726" name="テキスト ボックス 725">
          <a:extLst>
            <a:ext uri="{FF2B5EF4-FFF2-40B4-BE49-F238E27FC236}">
              <a16:creationId xmlns:a16="http://schemas.microsoft.com/office/drawing/2014/main" id="{C4C71FD1-11F0-4F17-8A3C-40AA6EDD7A54}"/>
            </a:ext>
          </a:extLst>
        </xdr:cNvPr>
        <xdr:cNvSpPr txBox="1"/>
      </xdr:nvSpPr>
      <xdr:spPr>
        <a:xfrm>
          <a:off x="12547111" y="1589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921B57D-FDE3-47D1-B2CE-EAE66E4AC36D}"/>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A56ECB76-BF9E-4730-8BCB-F15FB3AD5995}"/>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C6F8FE67-A1DB-47BB-B0CE-EB024BE6E8A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EF544B49-AA2A-4BE5-9F40-C5D64A37ACE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F4B1A551-2084-4905-BE6C-9E97DA308B5F}"/>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5D1961D2-1DD6-425F-8DEC-C40025E12A56}"/>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D0E4CFC4-0DA2-4293-B29A-FCE7485A3465}"/>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A5BF1191-FD1C-4162-A903-DF520B363AF3}"/>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A7570557-66CB-41F9-9C05-947AEFEB8D8F}"/>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54DD9A52-322F-4DA2-924F-F3051D48ADA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428E87F2-535E-49F5-8EC3-F9C9878535E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DE79DA09-C7B6-405E-8EED-24415763F522}"/>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9049B300-9AB0-4290-917A-66A46E17C7A5}"/>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76F6F40B-E2C1-4050-ABAF-D23A0FC056D2}"/>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50712CC-56E2-4903-B9A2-29E900FFDE63}"/>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15BC2505-6F69-4CF2-BFFA-389C74C05B5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2AD87413-51B1-4F6E-922A-5AF2C181FD42}"/>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8F4915BF-4223-43BD-A7AD-05D3C3A85862}"/>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D2384049-8E35-4792-A4B1-02F885B589E6}"/>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9B34CC94-316C-4CFD-BFB7-B94868C0D1A7}"/>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4124461F-B371-4F60-80E0-B70683469BA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5CDDB8FB-9B84-473F-AEBF-B21330F4D83D}"/>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47F4E95D-7F4C-4E78-8A00-E59874E84B5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A08618A4-0A8B-4D37-BE0D-6369A2B34D88}"/>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EFD5CE24-12C8-4582-A376-47C28BCFEB9E}"/>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6AE36AC3-CE66-4DFF-A1DB-33754A5C7ED7}"/>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132904BE-0D48-4DF5-8C23-31340CA857A5}"/>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112F9BB9-2FC1-46EF-ADAD-BB49ACF06DA4}"/>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64BEF384-2BF0-404D-92AD-4B97FE734588}"/>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790CC8FD-A4C0-42F8-A2EA-E22ADEE20EA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437F2880-3B65-4953-AA55-5A3EF03D58FD}"/>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6169C10D-ABB1-4EBF-82E3-4D544EF50E17}"/>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89916B28-4DB1-48CE-9A4A-FBA94F45474C}"/>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9799EAC3-A21E-41FA-A242-AF3FF2AB98A8}"/>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B964B51E-D00D-4C67-9299-AD7D200EEACD}"/>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DC73682F-21C1-4938-BC9A-3A61006FD9BD}"/>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a:extLst>
            <a:ext uri="{FF2B5EF4-FFF2-40B4-BE49-F238E27FC236}">
              <a16:creationId xmlns:a16="http://schemas.microsoft.com/office/drawing/2014/main" id="{4030363F-107C-4E9F-B36D-05F810517BCB}"/>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9EED0FB4-B1C2-4D55-B8DF-27E5B2574375}"/>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E3767800-B287-4FD8-81DA-E48578E2D157}"/>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6B243C43-D1FF-45AB-967D-091209DBF8A2}"/>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a:extLst>
            <a:ext uri="{FF2B5EF4-FFF2-40B4-BE49-F238E27FC236}">
              <a16:creationId xmlns:a16="http://schemas.microsoft.com/office/drawing/2014/main" id="{5307CC10-9A36-4F2D-84BC-4C393D9A9A1C}"/>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a:extLst>
            <a:ext uri="{FF2B5EF4-FFF2-40B4-BE49-F238E27FC236}">
              <a16:creationId xmlns:a16="http://schemas.microsoft.com/office/drawing/2014/main" id="{0BC15823-D8E4-4488-AD97-199BD2069B1C}"/>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32C3A9BC-DBEA-4AE7-B452-97E1404F8F4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DA4C5538-2258-4FEF-9CD0-0B741DC569F8}"/>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847EB47C-C5F7-4D91-916F-ACD61D2BD04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9331D0B9-4B05-4124-9FF8-2BB22302CE27}"/>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D24D031C-EF87-4BC1-BCA5-F2419A8C1C3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CBC3C712-FA08-4145-A867-D87989701BBE}"/>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a:extLst>
            <a:ext uri="{FF2B5EF4-FFF2-40B4-BE49-F238E27FC236}">
              <a16:creationId xmlns:a16="http://schemas.microsoft.com/office/drawing/2014/main" id="{52CE541B-8118-4378-900F-B187306252C9}"/>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3A569655-7920-4930-8530-7F954F14C2B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E12042AC-03CC-4392-87C5-A61E0CD50701}"/>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F7327E49-E46F-4703-A28E-DA7AE8F69685}"/>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218FA861-819D-4035-B842-5E963682B3A1}"/>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884744E2-B3EE-4159-AE90-14A773E15FC3}"/>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B82733B1-1A0E-4568-97E3-767106D104D3}"/>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22D0A3FE-C076-4154-BC1D-41679780A2EE}"/>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B4341B5C-240C-4C06-86E4-78F4B47AC9F5}"/>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45B28BE9-98C5-43EA-BFD3-855016F20E69}"/>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31058E7-6525-49DE-A0BE-E3265AA2EDB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6A62BEA5-7801-4030-ACFD-C63A9C6330AC}"/>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9C01931E-27AE-4F1A-A354-D746AA1F8B99}"/>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81CDE9DA-C9B4-4C16-8565-2718CC37FB49}"/>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129CFB2C-A64A-45C3-BF13-96896DBFF115}"/>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1122957-7282-4C8C-8CA3-7C421F61D4E4}"/>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E461FC46-6BD3-497E-B7D0-6D2953042E5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61B4D570-A9F5-49B9-84B5-3B30F675FF0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ECA46988-47A4-45D7-A5D1-FEC071FB05CF}"/>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7009B134-85A8-4E71-AD8C-53A15AB4CEE7}"/>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B8C5B167-F18C-4C5F-B480-69A85AB7B8B7}"/>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3048D821-9504-4AA6-B8F6-E69B0BE030AE}"/>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F199CE63-F3DA-4AB3-8DF0-1FF5DD6B716B}"/>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7B0422EC-75DF-4C3E-AC73-57DF53879723}"/>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20B24761-CB2F-4BDE-A4B4-B1E26866B9F9}"/>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7F7B52B5-7B36-4334-99DE-603DC0A36DF4}"/>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7F4F2634-5EE2-496D-9AC5-C3BE27AC4CC6}"/>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7C2873D5-2421-4C32-9837-1A246AD99F8B}"/>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BBB724D1-27F8-4751-B07A-7FF2E230908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AE30B5D0-63AE-405D-AAFE-0CABBADF8954}"/>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AFB622C0-0C7B-494D-88BD-2BE178CA877D}"/>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2793B88A-5F5B-4671-ADC9-5CA62A93EDD5}"/>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8A64D5E2-4492-45B9-9C7E-E742F75E45B1}"/>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B8BE65BC-FAA5-47CF-89A2-D17FAA88EEA3}"/>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84458BEA-970C-4089-B2DB-0E0820447D8A}"/>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F5628B16-1227-4FFE-9FE2-E3B82D42AA2A}"/>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65220EC-B212-4399-B957-2A8F43D719DC}"/>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F494D487-CC39-4B59-A94B-29FB99124795}"/>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67F5F29-DA5A-4183-A8D3-735E2A2CA3B6}"/>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27C3F7F3-1B10-4938-ACF2-D8ED6B56FB9D}"/>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A972BD63-F886-4FAD-B71B-AFCF83985E6D}"/>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FDAAE63B-B765-4E26-8627-E26934C25621}"/>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5BCDA6F2-925A-4ACD-BA11-4C28491F607A}"/>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9854609C-F17C-47E7-949A-A94F776D4441}"/>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4042C0AA-CC3B-498D-A173-BAEC3607A97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FDF0D4FC-7F24-4C03-80CE-6FD2E2815D1E}"/>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1D0C443F-800F-48D0-8294-460224E7172E}"/>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17BEC62D-BFE0-481B-B105-2D6B133B47B6}"/>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5E71191D-08EA-4887-9445-BA319AA81106}"/>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C955593C-FAD0-4A05-A54F-464071177BE9}"/>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30697E29-FADA-42E3-BAB7-0F57B6F696A1}"/>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A1B51E31-C411-40A4-95A4-85624DA6BD55}"/>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E116D21F-C18E-4433-A07B-CC5B7F96F5BE}"/>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A16432E2-F413-458A-B73F-A2C3924A5FFC}"/>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C9B45B93-4F05-4B5D-83C6-0F989A9FBD8B}"/>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C4BF04CF-120B-4D97-B31E-3BB15239AFC5}"/>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AAE733EE-3DA6-495D-B002-C443EB479AB7}"/>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80DB9721-72B0-41D4-BCA4-3BA7AE046C99}"/>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8B2F1D8C-B9D3-4DDD-9115-42C22926AD09}"/>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8ED7EA13-3A54-4215-B305-85D858506072}"/>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DB7A67FC-F48C-411F-8871-C453FF325EAA}"/>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39,401</a:t>
          </a:r>
          <a:r>
            <a:rPr kumimoji="1" lang="ja-JP" altLang="en-US" sz="1300">
              <a:latin typeface="ＭＳ Ｐゴシック" panose="020B0600070205080204" pitchFamily="50" charset="-128"/>
              <a:ea typeface="ＭＳ Ｐゴシック" panose="020B0600070205080204" pitchFamily="50" charset="-128"/>
            </a:rPr>
            <a:t>円で、特別定額給付金事業の減などにより対前年度比</a:t>
          </a:r>
          <a:r>
            <a:rPr kumimoji="1" lang="en-US" altLang="ja-JP" sz="1300">
              <a:latin typeface="ＭＳ Ｐゴシック" panose="020B0600070205080204" pitchFamily="50" charset="-128"/>
              <a:ea typeface="ＭＳ Ｐゴシック" panose="020B0600070205080204" pitchFamily="50" charset="-128"/>
            </a:rPr>
            <a:t>97,960</a:t>
          </a:r>
          <a:r>
            <a:rPr kumimoji="1" lang="ja-JP" altLang="en-US" sz="1300">
              <a:latin typeface="ＭＳ Ｐゴシック" panose="020B0600070205080204" pitchFamily="50" charset="-128"/>
              <a:ea typeface="ＭＳ Ｐゴシック" panose="020B0600070205080204" pitchFamily="50" charset="-128"/>
            </a:rPr>
            <a:t>円の減となり、類似団体平均を下回っている。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47,758</a:t>
          </a:r>
          <a:r>
            <a:rPr kumimoji="1" lang="ja-JP" altLang="en-US" sz="1300">
              <a:latin typeface="ＭＳ Ｐゴシック" panose="020B0600070205080204" pitchFamily="50" charset="-128"/>
              <a:ea typeface="ＭＳ Ｐゴシック" panose="020B0600070205080204" pitchFamily="50" charset="-128"/>
            </a:rPr>
            <a:t>円で、新型コロナウイルスワクチン接種事業の増などにより対前年度比</a:t>
          </a:r>
          <a:r>
            <a:rPr kumimoji="1" lang="en-US" altLang="ja-JP" sz="1300">
              <a:latin typeface="ＭＳ Ｐゴシック" panose="020B0600070205080204" pitchFamily="50" charset="-128"/>
              <a:ea typeface="ＭＳ Ｐゴシック" panose="020B0600070205080204" pitchFamily="50" charset="-128"/>
            </a:rPr>
            <a:t>14,910</a:t>
          </a:r>
          <a:r>
            <a:rPr kumimoji="1" lang="ja-JP" altLang="en-US" sz="1300">
              <a:latin typeface="ＭＳ Ｐゴシック" panose="020B0600070205080204" pitchFamily="50" charset="-128"/>
              <a:ea typeface="ＭＳ Ｐゴシック" panose="020B0600070205080204" pitchFamily="50" charset="-128"/>
            </a:rPr>
            <a:t>円の増となり、類似団体平均を上回っている。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労働費は，住民一人当たり</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円で、新型コロナウイルス感染症対応雇用対策推進事業の減などにより対前年度比</a:t>
          </a:r>
          <a:r>
            <a:rPr kumimoji="1" lang="en-US" altLang="ja-JP" sz="1300">
              <a:latin typeface="ＭＳ Ｐゴシック" panose="020B0600070205080204" pitchFamily="50" charset="-128"/>
              <a:ea typeface="ＭＳ Ｐゴシック" panose="020B0600070205080204" pitchFamily="50" charset="-128"/>
            </a:rPr>
            <a:t>377</a:t>
          </a:r>
          <a:r>
            <a:rPr kumimoji="1" lang="ja-JP" altLang="en-US" sz="1300">
              <a:latin typeface="ＭＳ Ｐゴシック" panose="020B0600070205080204" pitchFamily="50" charset="-128"/>
              <a:ea typeface="ＭＳ Ｐゴシック" panose="020B0600070205080204" pitchFamily="50" charset="-128"/>
            </a:rPr>
            <a:t>円減となり、類似団体平均を下回っている。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62,832</a:t>
          </a:r>
          <a:r>
            <a:rPr kumimoji="1" lang="ja-JP" altLang="en-US" sz="1300">
              <a:latin typeface="ＭＳ Ｐゴシック" panose="020B0600070205080204" pitchFamily="50" charset="-128"/>
              <a:ea typeface="ＭＳ Ｐゴシック" panose="020B0600070205080204" pitchFamily="50" charset="-128"/>
            </a:rPr>
            <a:t>円で、盛岡バスセンター整備事業の減などにより対前年度比</a:t>
          </a:r>
          <a:r>
            <a:rPr kumimoji="1" lang="en-US" altLang="ja-JP" sz="1300">
              <a:latin typeface="ＭＳ Ｐゴシック" panose="020B0600070205080204" pitchFamily="50" charset="-128"/>
              <a:ea typeface="ＭＳ Ｐゴシック" panose="020B0600070205080204" pitchFamily="50" charset="-128"/>
            </a:rPr>
            <a:t>1,420</a:t>
          </a:r>
          <a:r>
            <a:rPr kumimoji="1" lang="ja-JP" altLang="en-US" sz="1300">
              <a:latin typeface="ＭＳ Ｐゴシック" panose="020B0600070205080204" pitchFamily="50" charset="-128"/>
              <a:ea typeface="ＭＳ Ｐゴシック" panose="020B0600070205080204" pitchFamily="50" charset="-128"/>
            </a:rPr>
            <a:t>円の減となったが、依然として類似団体と比較してコストが高くなっている。</a:t>
          </a: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15,907</a:t>
          </a:r>
          <a:r>
            <a:rPr kumimoji="1" lang="ja-JP" altLang="en-US" sz="1300">
              <a:latin typeface="ＭＳ Ｐゴシック" panose="020B0600070205080204" pitchFamily="50" charset="-128"/>
              <a:ea typeface="ＭＳ Ｐゴシック" panose="020B0600070205080204" pitchFamily="50" charset="-128"/>
            </a:rPr>
            <a:t>円で、盛岡広域消防組合への負担金の増などにより、対前年度比</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円の増となった。類似団体平均を上回る状態は平成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年度から継続しており、今後も事務事業の見直し等により適切なコストになるよう努めることとする。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50,148</a:t>
          </a:r>
          <a:r>
            <a:rPr kumimoji="1" lang="ja-JP" altLang="en-US" sz="1300">
              <a:latin typeface="ＭＳ Ｐゴシック" panose="020B0600070205080204" pitchFamily="50" charset="-128"/>
              <a:ea typeface="ＭＳ Ｐゴシック" panose="020B0600070205080204" pitchFamily="50" charset="-128"/>
            </a:rPr>
            <a:t>円で、小学校校舎長寿命化改修事業や盛岡南公園野球場整備事業の増などにより前年度比</a:t>
          </a:r>
          <a:r>
            <a:rPr kumimoji="1" lang="en-US" altLang="ja-JP" sz="1300">
              <a:latin typeface="ＭＳ Ｐゴシック" panose="020B0600070205080204" pitchFamily="50" charset="-128"/>
              <a:ea typeface="ＭＳ Ｐゴシック" panose="020B0600070205080204" pitchFamily="50" charset="-128"/>
            </a:rPr>
            <a:t>7,834</a:t>
          </a:r>
          <a:r>
            <a:rPr kumimoji="1" lang="ja-JP" altLang="en-US" sz="1300">
              <a:latin typeface="ＭＳ Ｐゴシック" panose="020B0600070205080204" pitchFamily="50" charset="-128"/>
              <a:ea typeface="ＭＳ Ｐゴシック" panose="020B0600070205080204" pitchFamily="50" charset="-128"/>
            </a:rPr>
            <a:t>円の増となり、類似団体平均を上回っている。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30C8B5FF-A5D7-4CEF-BA90-3E6CCC27E1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187ABB4-0743-4580-906D-F28A5953A887}"/>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CCFAC813-B65D-4A55-BF23-3E8388FED088}"/>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44B41B5A-FCC0-4093-AC8B-0200970BC25E}"/>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C7390735-0886-44C2-94EB-4E084ABFBC1F}"/>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352A0619-DFCC-4694-9020-6A38980052D6}"/>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AB5DC906-1FF5-4F31-B3CA-9C4B8188B06F}"/>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26DD71CB-98B3-46FB-8330-85EA07A369E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538B6759-52F0-4B36-9930-38E767F2787D}"/>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DB7B5BEF-7E4E-4781-9450-C77B729EF23A}"/>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405551AF-0B9D-43DD-81D7-5AC9EBDFF346}"/>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DAF557A3-A5C4-48B4-AAE6-91FC50D38885}"/>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3AC9110C-820B-4FDA-8937-A7DECBE3204E}"/>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年度から４年連続のマイナスとなっていた実質単年度収支について、令和２年度からプラスになり、令和３年度は前年度比</a:t>
          </a:r>
          <a:r>
            <a:rPr kumimoji="1" lang="en-US" altLang="ja-JP" sz="1400">
              <a:latin typeface="ＭＳ ゴシック" pitchFamily="49" charset="-128"/>
              <a:ea typeface="ＭＳ ゴシック" pitchFamily="49" charset="-128"/>
            </a:rPr>
            <a:t>0.08pt</a:t>
          </a:r>
          <a:r>
            <a:rPr kumimoji="1" lang="ja-JP" altLang="en-US" sz="1400">
              <a:latin typeface="ＭＳ ゴシック" pitchFamily="49" charset="-128"/>
              <a:ea typeface="ＭＳ ゴシック" pitchFamily="49" charset="-128"/>
            </a:rPr>
            <a:t>の減少となった。財政調整基金残高、実質収支額については、それぞれ</a:t>
          </a:r>
          <a:r>
            <a:rPr kumimoji="1" lang="en-US" altLang="ja-JP" sz="1400">
              <a:latin typeface="ＭＳ ゴシック" pitchFamily="49" charset="-128"/>
              <a:ea typeface="ＭＳ ゴシック" pitchFamily="49" charset="-128"/>
            </a:rPr>
            <a:t>0.21pt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0.88pt</a:t>
          </a:r>
          <a:r>
            <a:rPr kumimoji="1" lang="ja-JP" altLang="en-US" sz="1400">
              <a:latin typeface="ＭＳ ゴシック" pitchFamily="49" charset="-128"/>
              <a:ea typeface="ＭＳ ゴシック" pitchFamily="49" charset="-128"/>
            </a:rPr>
            <a:t>の増となっている。財政調整基金残高の増加は、決算剰余金を積立てたほか、新型コロナウイルス感染症の影響により中止した事業が多く取崩が少なかったことなどによる。</a:t>
          </a:r>
        </a:p>
        <a:p>
          <a:r>
            <a:rPr kumimoji="1" lang="ja-JP" altLang="en-US" sz="1400">
              <a:latin typeface="ＭＳ ゴシック" pitchFamily="49" charset="-128"/>
              <a:ea typeface="ＭＳ ゴシック" pitchFamily="49" charset="-128"/>
            </a:rPr>
            <a:t>　今後も、標準財政規模と財政調整基金のバランスを考慮した基金運用に努めることとする。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平成</a:t>
          </a:r>
          <a:r>
            <a:rPr kumimoji="1" lang="en-US" altLang="ja-JP" sz="1100">
              <a:solidFill>
                <a:sysClr val="windowText" lastClr="000000"/>
              </a:solidFill>
              <a:latin typeface="ＭＳ ゴシック" pitchFamily="49" charset="-128"/>
              <a:ea typeface="ＭＳ ゴシック" pitchFamily="49" charset="-128"/>
            </a:rPr>
            <a:t>21</a:t>
          </a:r>
          <a:r>
            <a:rPr kumimoji="1" lang="ja-JP" altLang="en-US" sz="1100">
              <a:solidFill>
                <a:sysClr val="windowText" lastClr="000000"/>
              </a:solidFill>
              <a:latin typeface="ＭＳ ゴシック" pitchFamily="49" charset="-128"/>
              <a:ea typeface="ＭＳ ゴシック" pitchFamily="49" charset="-128"/>
            </a:rPr>
            <a:t>年度以降、全会計における連結実質赤字比率は黒字が続いている状況にあるが、病院事業会計において、平成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年度が標準財政規模比△</a:t>
          </a:r>
          <a:r>
            <a:rPr kumimoji="1" lang="en-US" altLang="ja-JP" sz="1100">
              <a:solidFill>
                <a:sysClr val="windowText" lastClr="000000"/>
              </a:solidFill>
              <a:latin typeface="ＭＳ ゴシック" pitchFamily="49" charset="-128"/>
              <a:ea typeface="ＭＳ ゴシック" pitchFamily="49" charset="-128"/>
            </a:rPr>
            <a:t>0.17%</a:t>
          </a:r>
          <a:r>
            <a:rPr kumimoji="1" lang="ja-JP" altLang="en-US" sz="1100">
              <a:solidFill>
                <a:sysClr val="windowText" lastClr="000000"/>
              </a:solidFill>
              <a:latin typeface="ＭＳ ゴシック" pitchFamily="49" charset="-128"/>
              <a:ea typeface="ＭＳ ゴシック" pitchFamily="49" charset="-128"/>
            </a:rPr>
            <a:t>、平成</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年度が△</a:t>
          </a:r>
          <a:r>
            <a:rPr kumimoji="1" lang="en-US" altLang="ja-JP" sz="1100">
              <a:solidFill>
                <a:sysClr val="windowText" lastClr="000000"/>
              </a:solidFill>
              <a:latin typeface="ＭＳ ゴシック" pitchFamily="49" charset="-128"/>
              <a:ea typeface="ＭＳ ゴシック" pitchFamily="49" charset="-128"/>
            </a:rPr>
            <a:t>0.33%</a:t>
          </a:r>
          <a:r>
            <a:rPr kumimoji="1" lang="ja-JP" altLang="en-US" sz="1100">
              <a:solidFill>
                <a:sysClr val="windowText" lastClr="000000"/>
              </a:solidFill>
              <a:latin typeface="ＭＳ ゴシック" pitchFamily="49" charset="-128"/>
              <a:ea typeface="ＭＳ ゴシック" pitchFamily="49" charset="-128"/>
            </a:rPr>
            <a:t>と、令和元年度が△</a:t>
          </a:r>
          <a:r>
            <a:rPr kumimoji="1" lang="en-US" altLang="ja-JP" sz="1100">
              <a:solidFill>
                <a:sysClr val="windowText" lastClr="000000"/>
              </a:solidFill>
              <a:latin typeface="ＭＳ ゴシック" pitchFamily="49" charset="-128"/>
              <a:ea typeface="ＭＳ ゴシック" pitchFamily="49" charset="-128"/>
            </a:rPr>
            <a:t>0.46</a:t>
          </a:r>
          <a:r>
            <a:rPr kumimoji="1" lang="ja-JP" altLang="en-US" sz="1100">
              <a:solidFill>
                <a:sysClr val="windowText" lastClr="000000"/>
              </a:solidFill>
              <a:latin typeface="ＭＳ ゴシック" pitchFamily="49" charset="-128"/>
              <a:ea typeface="ＭＳ ゴシック" pitchFamily="49" charset="-128"/>
            </a:rPr>
            <a:t>％と資金不足が生じている状況である。</a:t>
          </a: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病院事業会計において、経営健全化基準は下回ったものの、事業経営が厳しい状況を示していることから、更なる健全化に向けた経営改善の取組に努めていく。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36001;&#25919;&#37096;/031000&#36001;&#25919;&#35506;/13-&#36001;&#25919;&#20107;&#24773;&#35519;&#26619;/R4/05%20&#12304;3.15&#12294;&#20999;&#12305;&#36001;&#25919;&#29366;&#27841;&#36039;&#26009;&#38598;&#65288;R3&#27770;&#31639;&#12539;&#9312;&#20844;&#20250;&#35336;&#31561;&#20197;&#22806;&#20998;&#65289;/03%20&#22238;&#31572;&#20316;&#25104;/&#23665;&#21475;&#20316;&#25104;&#12304;&#36001;&#25919;&#29366;&#27841;&#36039;&#26009;&#38598;&#12305;_032018_&#30427;&#23713;&#24066;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6001;&#25919;&#29366;&#27841;&#36039;&#26009;&#38598;&#12305;_032018_&#30427;&#23713;&#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H29</v>
          </cell>
          <cell r="C18" t="str">
            <v>H30</v>
          </cell>
          <cell r="D18" t="str">
            <v>R01</v>
          </cell>
          <cell r="E18" t="str">
            <v>R02</v>
          </cell>
          <cell r="F18" t="str">
            <v>R03</v>
          </cell>
        </row>
        <row r="19">
          <cell r="A19" t="str">
            <v>実質収支額</v>
          </cell>
          <cell r="B19">
            <v>1.88</v>
          </cell>
          <cell r="C19">
            <v>1.61</v>
          </cell>
          <cell r="D19">
            <v>0.64</v>
          </cell>
          <cell r="E19">
            <v>1.47</v>
          </cell>
          <cell r="F19">
            <v>2.35</v>
          </cell>
        </row>
        <row r="20">
          <cell r="A20" t="str">
            <v>財政調整基金残高</v>
          </cell>
          <cell r="B20">
            <v>12.27</v>
          </cell>
          <cell r="C20">
            <v>12.1</v>
          </cell>
          <cell r="D20">
            <v>12.08</v>
          </cell>
          <cell r="E20">
            <v>12.82</v>
          </cell>
          <cell r="F20">
            <v>13.03</v>
          </cell>
        </row>
        <row r="21">
          <cell r="A21" t="str">
            <v>実質単年度収支</v>
          </cell>
          <cell r="B21">
            <v>-2.13</v>
          </cell>
          <cell r="C21">
            <v>-0.52</v>
          </cell>
          <cell r="D21">
            <v>-0.98</v>
          </cell>
          <cell r="E21">
            <v>1.77</v>
          </cell>
          <cell r="F21">
            <v>1.69</v>
          </cell>
        </row>
        <row r="71">
          <cell r="B71" t="str">
            <v>R01</v>
          </cell>
          <cell r="C71" t="str">
            <v>R02</v>
          </cell>
          <cell r="D71" t="str">
            <v>R03</v>
          </cell>
        </row>
        <row r="72">
          <cell r="A72" t="str">
            <v>財政調整基金</v>
          </cell>
          <cell r="B72">
            <v>7727</v>
          </cell>
          <cell r="C72">
            <v>8335</v>
          </cell>
          <cell r="D72">
            <v>8843</v>
          </cell>
        </row>
        <row r="73">
          <cell r="A73" t="str">
            <v>減債基金</v>
          </cell>
          <cell r="B73">
            <v>306</v>
          </cell>
          <cell r="C73">
            <v>1020</v>
          </cell>
          <cell r="D73">
            <v>2550</v>
          </cell>
        </row>
        <row r="74">
          <cell r="A74" t="str">
            <v>その他特定目的基金</v>
          </cell>
          <cell r="B74">
            <v>4944</v>
          </cell>
          <cell r="C74">
            <v>6120</v>
          </cell>
          <cell r="D74">
            <v>6406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64.2</v>
          </cell>
          <cell r="BX51">
            <v>60.6</v>
          </cell>
          <cell r="CF51">
            <v>63</v>
          </cell>
          <cell r="CN51">
            <v>59.5</v>
          </cell>
          <cell r="CV51">
            <v>57.8</v>
          </cell>
        </row>
        <row r="53">
          <cell r="BP53">
            <v>58.2</v>
          </cell>
          <cell r="BX53">
            <v>59.6</v>
          </cell>
          <cell r="CF53">
            <v>60.8</v>
          </cell>
          <cell r="CN53">
            <v>62.1</v>
          </cell>
          <cell r="CV53">
            <v>63.6</v>
          </cell>
        </row>
        <row r="55">
          <cell r="AN55" t="str">
            <v>類似団体内平均値</v>
          </cell>
          <cell r="BP55">
            <v>37.6</v>
          </cell>
          <cell r="BX55">
            <v>34</v>
          </cell>
          <cell r="CF55">
            <v>33.9</v>
          </cell>
          <cell r="CN55">
            <v>31.5</v>
          </cell>
          <cell r="CV55">
            <v>23.4</v>
          </cell>
        </row>
        <row r="57">
          <cell r="BP57">
            <v>60</v>
          </cell>
          <cell r="BX57">
            <v>61.1</v>
          </cell>
          <cell r="CF57">
            <v>61.9</v>
          </cell>
          <cell r="CN57">
            <v>62.7</v>
          </cell>
          <cell r="CV57">
            <v>63.9</v>
          </cell>
        </row>
        <row r="72">
          <cell r="BP72" t="str">
            <v>H29</v>
          </cell>
          <cell r="BX72" t="str">
            <v>H30</v>
          </cell>
          <cell r="CF72" t="str">
            <v>R01</v>
          </cell>
          <cell r="CN72" t="str">
            <v>R02</v>
          </cell>
          <cell r="CV72" t="str">
            <v>R03</v>
          </cell>
        </row>
        <row r="73">
          <cell r="AN73" t="str">
            <v>当該団体値</v>
          </cell>
          <cell r="BP73">
            <v>64.2</v>
          </cell>
          <cell r="BX73">
            <v>60.6</v>
          </cell>
          <cell r="CF73">
            <v>63</v>
          </cell>
          <cell r="CN73">
            <v>59.5</v>
          </cell>
          <cell r="CV73">
            <v>57.8</v>
          </cell>
        </row>
        <row r="75">
          <cell r="BP75">
            <v>9.5</v>
          </cell>
          <cell r="BX75">
            <v>9.3000000000000007</v>
          </cell>
          <cell r="CF75">
            <v>9.5</v>
          </cell>
          <cell r="CN75">
            <v>9.6999999999999993</v>
          </cell>
          <cell r="CV75">
            <v>9.9</v>
          </cell>
        </row>
        <row r="77">
          <cell r="AN77" t="str">
            <v>類似団体内平均値</v>
          </cell>
          <cell r="BP77">
            <v>37.6</v>
          </cell>
          <cell r="BX77">
            <v>34</v>
          </cell>
          <cell r="CF77">
            <v>33.9</v>
          </cell>
          <cell r="CN77">
            <v>31.5</v>
          </cell>
          <cell r="CV77">
            <v>23.4</v>
          </cell>
        </row>
        <row r="79">
          <cell r="BP79">
            <v>6.1</v>
          </cell>
          <cell r="BX79">
            <v>5.9</v>
          </cell>
          <cell r="CF79">
            <v>5.7</v>
          </cell>
          <cell r="CN79">
            <v>5.4</v>
          </cell>
          <cell r="CV79">
            <v>5.2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79</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80</v>
      </c>
      <c r="C2" s="173"/>
      <c r="D2" s="174"/>
    </row>
    <row r="3" spans="1:119" ht="18.75" customHeight="1" thickBot="1" x14ac:dyDescent="0.2">
      <c r="A3" s="172"/>
      <c r="B3" s="576" t="s">
        <v>81</v>
      </c>
      <c r="C3" s="577"/>
      <c r="D3" s="577"/>
      <c r="E3" s="578"/>
      <c r="F3" s="578"/>
      <c r="G3" s="578"/>
      <c r="H3" s="578"/>
      <c r="I3" s="578"/>
      <c r="J3" s="578"/>
      <c r="K3" s="578"/>
      <c r="L3" s="578" t="s">
        <v>82</v>
      </c>
      <c r="M3" s="578"/>
      <c r="N3" s="578"/>
      <c r="O3" s="578"/>
      <c r="P3" s="578"/>
      <c r="Q3" s="578"/>
      <c r="R3" s="581"/>
      <c r="S3" s="581"/>
      <c r="T3" s="581"/>
      <c r="U3" s="581"/>
      <c r="V3" s="582"/>
      <c r="W3" s="472" t="s">
        <v>83</v>
      </c>
      <c r="X3" s="473"/>
      <c r="Y3" s="473"/>
      <c r="Z3" s="473"/>
      <c r="AA3" s="473"/>
      <c r="AB3" s="577"/>
      <c r="AC3" s="581" t="s">
        <v>84</v>
      </c>
      <c r="AD3" s="473"/>
      <c r="AE3" s="473"/>
      <c r="AF3" s="473"/>
      <c r="AG3" s="473"/>
      <c r="AH3" s="473"/>
      <c r="AI3" s="473"/>
      <c r="AJ3" s="473"/>
      <c r="AK3" s="473"/>
      <c r="AL3" s="543"/>
      <c r="AM3" s="472" t="s">
        <v>85</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86</v>
      </c>
      <c r="BO3" s="473"/>
      <c r="BP3" s="473"/>
      <c r="BQ3" s="473"/>
      <c r="BR3" s="473"/>
      <c r="BS3" s="473"/>
      <c r="BT3" s="473"/>
      <c r="BU3" s="543"/>
      <c r="BV3" s="472" t="s">
        <v>87</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88</v>
      </c>
      <c r="CU3" s="473"/>
      <c r="CV3" s="473"/>
      <c r="CW3" s="473"/>
      <c r="CX3" s="473"/>
      <c r="CY3" s="473"/>
      <c r="CZ3" s="473"/>
      <c r="DA3" s="543"/>
      <c r="DB3" s="472" t="s">
        <v>89</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90</v>
      </c>
      <c r="AZ4" s="430"/>
      <c r="BA4" s="430"/>
      <c r="BB4" s="430"/>
      <c r="BC4" s="430"/>
      <c r="BD4" s="430"/>
      <c r="BE4" s="430"/>
      <c r="BF4" s="430"/>
      <c r="BG4" s="430"/>
      <c r="BH4" s="430"/>
      <c r="BI4" s="430"/>
      <c r="BJ4" s="430"/>
      <c r="BK4" s="430"/>
      <c r="BL4" s="430"/>
      <c r="BM4" s="431"/>
      <c r="BN4" s="432">
        <v>139109169</v>
      </c>
      <c r="BO4" s="433"/>
      <c r="BP4" s="433"/>
      <c r="BQ4" s="433"/>
      <c r="BR4" s="433"/>
      <c r="BS4" s="433"/>
      <c r="BT4" s="433"/>
      <c r="BU4" s="434"/>
      <c r="BV4" s="432">
        <v>154591410</v>
      </c>
      <c r="BW4" s="433"/>
      <c r="BX4" s="433"/>
      <c r="BY4" s="433"/>
      <c r="BZ4" s="433"/>
      <c r="CA4" s="433"/>
      <c r="CB4" s="433"/>
      <c r="CC4" s="434"/>
      <c r="CD4" s="569" t="s">
        <v>91</v>
      </c>
      <c r="CE4" s="570"/>
      <c r="CF4" s="570"/>
      <c r="CG4" s="570"/>
      <c r="CH4" s="570"/>
      <c r="CI4" s="570"/>
      <c r="CJ4" s="570"/>
      <c r="CK4" s="570"/>
      <c r="CL4" s="570"/>
      <c r="CM4" s="570"/>
      <c r="CN4" s="570"/>
      <c r="CO4" s="570"/>
      <c r="CP4" s="570"/>
      <c r="CQ4" s="570"/>
      <c r="CR4" s="570"/>
      <c r="CS4" s="571"/>
      <c r="CT4" s="572">
        <v>2.2999999999999998</v>
      </c>
      <c r="CU4" s="573"/>
      <c r="CV4" s="573"/>
      <c r="CW4" s="573"/>
      <c r="CX4" s="573"/>
      <c r="CY4" s="573"/>
      <c r="CZ4" s="573"/>
      <c r="DA4" s="574"/>
      <c r="DB4" s="572">
        <v>1.5</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92</v>
      </c>
      <c r="AN5" s="360"/>
      <c r="AO5" s="360"/>
      <c r="AP5" s="360"/>
      <c r="AQ5" s="360"/>
      <c r="AR5" s="360"/>
      <c r="AS5" s="360"/>
      <c r="AT5" s="361"/>
      <c r="AU5" s="461" t="s">
        <v>93</v>
      </c>
      <c r="AV5" s="462"/>
      <c r="AW5" s="462"/>
      <c r="AX5" s="462"/>
      <c r="AY5" s="417" t="s">
        <v>94</v>
      </c>
      <c r="AZ5" s="418"/>
      <c r="BA5" s="418"/>
      <c r="BB5" s="418"/>
      <c r="BC5" s="418"/>
      <c r="BD5" s="418"/>
      <c r="BE5" s="418"/>
      <c r="BF5" s="418"/>
      <c r="BG5" s="418"/>
      <c r="BH5" s="418"/>
      <c r="BI5" s="418"/>
      <c r="BJ5" s="418"/>
      <c r="BK5" s="418"/>
      <c r="BL5" s="418"/>
      <c r="BM5" s="419"/>
      <c r="BN5" s="403">
        <v>136553886</v>
      </c>
      <c r="BO5" s="404"/>
      <c r="BP5" s="404"/>
      <c r="BQ5" s="404"/>
      <c r="BR5" s="404"/>
      <c r="BS5" s="404"/>
      <c r="BT5" s="404"/>
      <c r="BU5" s="405"/>
      <c r="BV5" s="403">
        <v>153178536</v>
      </c>
      <c r="BW5" s="404"/>
      <c r="BX5" s="404"/>
      <c r="BY5" s="404"/>
      <c r="BZ5" s="404"/>
      <c r="CA5" s="404"/>
      <c r="CB5" s="404"/>
      <c r="CC5" s="405"/>
      <c r="CD5" s="443" t="s">
        <v>95</v>
      </c>
      <c r="CE5" s="363"/>
      <c r="CF5" s="363"/>
      <c r="CG5" s="363"/>
      <c r="CH5" s="363"/>
      <c r="CI5" s="363"/>
      <c r="CJ5" s="363"/>
      <c r="CK5" s="363"/>
      <c r="CL5" s="363"/>
      <c r="CM5" s="363"/>
      <c r="CN5" s="363"/>
      <c r="CO5" s="363"/>
      <c r="CP5" s="363"/>
      <c r="CQ5" s="363"/>
      <c r="CR5" s="363"/>
      <c r="CS5" s="444"/>
      <c r="CT5" s="400">
        <v>92.1</v>
      </c>
      <c r="CU5" s="401"/>
      <c r="CV5" s="401"/>
      <c r="CW5" s="401"/>
      <c r="CX5" s="401"/>
      <c r="CY5" s="401"/>
      <c r="CZ5" s="401"/>
      <c r="DA5" s="402"/>
      <c r="DB5" s="400">
        <v>96</v>
      </c>
      <c r="DC5" s="401"/>
      <c r="DD5" s="401"/>
      <c r="DE5" s="401"/>
      <c r="DF5" s="401"/>
      <c r="DG5" s="401"/>
      <c r="DH5" s="401"/>
      <c r="DI5" s="402"/>
    </row>
    <row r="6" spans="1:119" ht="18.75" customHeight="1" x14ac:dyDescent="0.15">
      <c r="A6" s="172"/>
      <c r="B6" s="549" t="s">
        <v>96</v>
      </c>
      <c r="C6" s="390"/>
      <c r="D6" s="390"/>
      <c r="E6" s="550"/>
      <c r="F6" s="550"/>
      <c r="G6" s="550"/>
      <c r="H6" s="550"/>
      <c r="I6" s="550"/>
      <c r="J6" s="550"/>
      <c r="K6" s="550"/>
      <c r="L6" s="550" t="s">
        <v>97</v>
      </c>
      <c r="M6" s="550"/>
      <c r="N6" s="550"/>
      <c r="O6" s="550"/>
      <c r="P6" s="550"/>
      <c r="Q6" s="550"/>
      <c r="R6" s="388"/>
      <c r="S6" s="388"/>
      <c r="T6" s="388"/>
      <c r="U6" s="388"/>
      <c r="V6" s="556"/>
      <c r="W6" s="493" t="s">
        <v>98</v>
      </c>
      <c r="X6" s="389"/>
      <c r="Y6" s="389"/>
      <c r="Z6" s="389"/>
      <c r="AA6" s="389"/>
      <c r="AB6" s="390"/>
      <c r="AC6" s="561" t="s">
        <v>99</v>
      </c>
      <c r="AD6" s="562"/>
      <c r="AE6" s="562"/>
      <c r="AF6" s="562"/>
      <c r="AG6" s="562"/>
      <c r="AH6" s="562"/>
      <c r="AI6" s="562"/>
      <c r="AJ6" s="562"/>
      <c r="AK6" s="562"/>
      <c r="AL6" s="563"/>
      <c r="AM6" s="460" t="s">
        <v>100</v>
      </c>
      <c r="AN6" s="360"/>
      <c r="AO6" s="360"/>
      <c r="AP6" s="360"/>
      <c r="AQ6" s="360"/>
      <c r="AR6" s="360"/>
      <c r="AS6" s="360"/>
      <c r="AT6" s="361"/>
      <c r="AU6" s="461" t="s">
        <v>93</v>
      </c>
      <c r="AV6" s="462"/>
      <c r="AW6" s="462"/>
      <c r="AX6" s="462"/>
      <c r="AY6" s="417" t="s">
        <v>101</v>
      </c>
      <c r="AZ6" s="418"/>
      <c r="BA6" s="418"/>
      <c r="BB6" s="418"/>
      <c r="BC6" s="418"/>
      <c r="BD6" s="418"/>
      <c r="BE6" s="418"/>
      <c r="BF6" s="418"/>
      <c r="BG6" s="418"/>
      <c r="BH6" s="418"/>
      <c r="BI6" s="418"/>
      <c r="BJ6" s="418"/>
      <c r="BK6" s="418"/>
      <c r="BL6" s="418"/>
      <c r="BM6" s="419"/>
      <c r="BN6" s="403">
        <v>2555283</v>
      </c>
      <c r="BO6" s="404"/>
      <c r="BP6" s="404"/>
      <c r="BQ6" s="404"/>
      <c r="BR6" s="404"/>
      <c r="BS6" s="404"/>
      <c r="BT6" s="404"/>
      <c r="BU6" s="405"/>
      <c r="BV6" s="403">
        <v>1412874</v>
      </c>
      <c r="BW6" s="404"/>
      <c r="BX6" s="404"/>
      <c r="BY6" s="404"/>
      <c r="BZ6" s="404"/>
      <c r="CA6" s="404"/>
      <c r="CB6" s="404"/>
      <c r="CC6" s="405"/>
      <c r="CD6" s="443" t="s">
        <v>102</v>
      </c>
      <c r="CE6" s="363"/>
      <c r="CF6" s="363"/>
      <c r="CG6" s="363"/>
      <c r="CH6" s="363"/>
      <c r="CI6" s="363"/>
      <c r="CJ6" s="363"/>
      <c r="CK6" s="363"/>
      <c r="CL6" s="363"/>
      <c r="CM6" s="363"/>
      <c r="CN6" s="363"/>
      <c r="CO6" s="363"/>
      <c r="CP6" s="363"/>
      <c r="CQ6" s="363"/>
      <c r="CR6" s="363"/>
      <c r="CS6" s="444"/>
      <c r="CT6" s="546">
        <v>100.4</v>
      </c>
      <c r="CU6" s="547"/>
      <c r="CV6" s="547"/>
      <c r="CW6" s="547"/>
      <c r="CX6" s="547"/>
      <c r="CY6" s="547"/>
      <c r="CZ6" s="547"/>
      <c r="DA6" s="548"/>
      <c r="DB6" s="546">
        <v>102.9</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103</v>
      </c>
      <c r="AN7" s="360"/>
      <c r="AO7" s="360"/>
      <c r="AP7" s="360"/>
      <c r="AQ7" s="360"/>
      <c r="AR7" s="360"/>
      <c r="AS7" s="360"/>
      <c r="AT7" s="361"/>
      <c r="AU7" s="461" t="s">
        <v>104</v>
      </c>
      <c r="AV7" s="462"/>
      <c r="AW7" s="462"/>
      <c r="AX7" s="462"/>
      <c r="AY7" s="417" t="s">
        <v>105</v>
      </c>
      <c r="AZ7" s="418"/>
      <c r="BA7" s="418"/>
      <c r="BB7" s="418"/>
      <c r="BC7" s="418"/>
      <c r="BD7" s="418"/>
      <c r="BE7" s="418"/>
      <c r="BF7" s="418"/>
      <c r="BG7" s="418"/>
      <c r="BH7" s="418"/>
      <c r="BI7" s="418"/>
      <c r="BJ7" s="418"/>
      <c r="BK7" s="418"/>
      <c r="BL7" s="418"/>
      <c r="BM7" s="419"/>
      <c r="BN7" s="403">
        <v>961951</v>
      </c>
      <c r="BO7" s="404"/>
      <c r="BP7" s="404"/>
      <c r="BQ7" s="404"/>
      <c r="BR7" s="404"/>
      <c r="BS7" s="404"/>
      <c r="BT7" s="404"/>
      <c r="BU7" s="405"/>
      <c r="BV7" s="403">
        <v>458642</v>
      </c>
      <c r="BW7" s="404"/>
      <c r="BX7" s="404"/>
      <c r="BY7" s="404"/>
      <c r="BZ7" s="404"/>
      <c r="CA7" s="404"/>
      <c r="CB7" s="404"/>
      <c r="CC7" s="405"/>
      <c r="CD7" s="443" t="s">
        <v>106</v>
      </c>
      <c r="CE7" s="363"/>
      <c r="CF7" s="363"/>
      <c r="CG7" s="363"/>
      <c r="CH7" s="363"/>
      <c r="CI7" s="363"/>
      <c r="CJ7" s="363"/>
      <c r="CK7" s="363"/>
      <c r="CL7" s="363"/>
      <c r="CM7" s="363"/>
      <c r="CN7" s="363"/>
      <c r="CO7" s="363"/>
      <c r="CP7" s="363"/>
      <c r="CQ7" s="363"/>
      <c r="CR7" s="363"/>
      <c r="CS7" s="444"/>
      <c r="CT7" s="403">
        <v>67851036</v>
      </c>
      <c r="CU7" s="404"/>
      <c r="CV7" s="404"/>
      <c r="CW7" s="404"/>
      <c r="CX7" s="404"/>
      <c r="CY7" s="404"/>
      <c r="CZ7" s="404"/>
      <c r="DA7" s="405"/>
      <c r="DB7" s="403">
        <v>65017346</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107</v>
      </c>
      <c r="AN8" s="360"/>
      <c r="AO8" s="360"/>
      <c r="AP8" s="360"/>
      <c r="AQ8" s="360"/>
      <c r="AR8" s="360"/>
      <c r="AS8" s="360"/>
      <c r="AT8" s="361"/>
      <c r="AU8" s="461" t="s">
        <v>108</v>
      </c>
      <c r="AV8" s="462"/>
      <c r="AW8" s="462"/>
      <c r="AX8" s="462"/>
      <c r="AY8" s="417" t="s">
        <v>109</v>
      </c>
      <c r="AZ8" s="418"/>
      <c r="BA8" s="418"/>
      <c r="BB8" s="418"/>
      <c r="BC8" s="418"/>
      <c r="BD8" s="418"/>
      <c r="BE8" s="418"/>
      <c r="BF8" s="418"/>
      <c r="BG8" s="418"/>
      <c r="BH8" s="418"/>
      <c r="BI8" s="418"/>
      <c r="BJ8" s="418"/>
      <c r="BK8" s="418"/>
      <c r="BL8" s="418"/>
      <c r="BM8" s="419"/>
      <c r="BN8" s="403">
        <v>1593332</v>
      </c>
      <c r="BO8" s="404"/>
      <c r="BP8" s="404"/>
      <c r="BQ8" s="404"/>
      <c r="BR8" s="404"/>
      <c r="BS8" s="404"/>
      <c r="BT8" s="404"/>
      <c r="BU8" s="405"/>
      <c r="BV8" s="403">
        <v>954232</v>
      </c>
      <c r="BW8" s="404"/>
      <c r="BX8" s="404"/>
      <c r="BY8" s="404"/>
      <c r="BZ8" s="404"/>
      <c r="CA8" s="404"/>
      <c r="CB8" s="404"/>
      <c r="CC8" s="405"/>
      <c r="CD8" s="443" t="s">
        <v>110</v>
      </c>
      <c r="CE8" s="363"/>
      <c r="CF8" s="363"/>
      <c r="CG8" s="363"/>
      <c r="CH8" s="363"/>
      <c r="CI8" s="363"/>
      <c r="CJ8" s="363"/>
      <c r="CK8" s="363"/>
      <c r="CL8" s="363"/>
      <c r="CM8" s="363"/>
      <c r="CN8" s="363"/>
      <c r="CO8" s="363"/>
      <c r="CP8" s="363"/>
      <c r="CQ8" s="363"/>
      <c r="CR8" s="363"/>
      <c r="CS8" s="444"/>
      <c r="CT8" s="506">
        <v>0.74</v>
      </c>
      <c r="CU8" s="507"/>
      <c r="CV8" s="507"/>
      <c r="CW8" s="507"/>
      <c r="CX8" s="507"/>
      <c r="CY8" s="507"/>
      <c r="CZ8" s="507"/>
      <c r="DA8" s="508"/>
      <c r="DB8" s="506">
        <v>0.75</v>
      </c>
      <c r="DC8" s="507"/>
      <c r="DD8" s="507"/>
      <c r="DE8" s="507"/>
      <c r="DF8" s="507"/>
      <c r="DG8" s="507"/>
      <c r="DH8" s="507"/>
      <c r="DI8" s="508"/>
    </row>
    <row r="9" spans="1:119" ht="18.75" customHeight="1" thickBot="1" x14ac:dyDescent="0.2">
      <c r="A9" s="172"/>
      <c r="B9" s="535" t="s">
        <v>111</v>
      </c>
      <c r="C9" s="536"/>
      <c r="D9" s="536"/>
      <c r="E9" s="536"/>
      <c r="F9" s="536"/>
      <c r="G9" s="536"/>
      <c r="H9" s="536"/>
      <c r="I9" s="536"/>
      <c r="J9" s="536"/>
      <c r="K9" s="454"/>
      <c r="L9" s="537" t="s">
        <v>112</v>
      </c>
      <c r="M9" s="538"/>
      <c r="N9" s="538"/>
      <c r="O9" s="538"/>
      <c r="P9" s="538"/>
      <c r="Q9" s="539"/>
      <c r="R9" s="540">
        <v>289731</v>
      </c>
      <c r="S9" s="541"/>
      <c r="T9" s="541"/>
      <c r="U9" s="541"/>
      <c r="V9" s="542"/>
      <c r="W9" s="472" t="s">
        <v>113</v>
      </c>
      <c r="X9" s="473"/>
      <c r="Y9" s="473"/>
      <c r="Z9" s="473"/>
      <c r="AA9" s="473"/>
      <c r="AB9" s="473"/>
      <c r="AC9" s="473"/>
      <c r="AD9" s="473"/>
      <c r="AE9" s="473"/>
      <c r="AF9" s="473"/>
      <c r="AG9" s="473"/>
      <c r="AH9" s="473"/>
      <c r="AI9" s="473"/>
      <c r="AJ9" s="473"/>
      <c r="AK9" s="473"/>
      <c r="AL9" s="543"/>
      <c r="AM9" s="460" t="s">
        <v>114</v>
      </c>
      <c r="AN9" s="360"/>
      <c r="AO9" s="360"/>
      <c r="AP9" s="360"/>
      <c r="AQ9" s="360"/>
      <c r="AR9" s="360"/>
      <c r="AS9" s="360"/>
      <c r="AT9" s="361"/>
      <c r="AU9" s="461" t="s">
        <v>115</v>
      </c>
      <c r="AV9" s="462"/>
      <c r="AW9" s="462"/>
      <c r="AX9" s="462"/>
      <c r="AY9" s="417" t="s">
        <v>116</v>
      </c>
      <c r="AZ9" s="418"/>
      <c r="BA9" s="418"/>
      <c r="BB9" s="418"/>
      <c r="BC9" s="418"/>
      <c r="BD9" s="418"/>
      <c r="BE9" s="418"/>
      <c r="BF9" s="418"/>
      <c r="BG9" s="418"/>
      <c r="BH9" s="418"/>
      <c r="BI9" s="418"/>
      <c r="BJ9" s="418"/>
      <c r="BK9" s="418"/>
      <c r="BL9" s="418"/>
      <c r="BM9" s="419"/>
      <c r="BN9" s="403">
        <v>639100</v>
      </c>
      <c r="BO9" s="404"/>
      <c r="BP9" s="404"/>
      <c r="BQ9" s="404"/>
      <c r="BR9" s="404"/>
      <c r="BS9" s="404"/>
      <c r="BT9" s="404"/>
      <c r="BU9" s="405"/>
      <c r="BV9" s="403">
        <v>542951</v>
      </c>
      <c r="BW9" s="404"/>
      <c r="BX9" s="404"/>
      <c r="BY9" s="404"/>
      <c r="BZ9" s="404"/>
      <c r="CA9" s="404"/>
      <c r="CB9" s="404"/>
      <c r="CC9" s="405"/>
      <c r="CD9" s="443" t="s">
        <v>117</v>
      </c>
      <c r="CE9" s="363"/>
      <c r="CF9" s="363"/>
      <c r="CG9" s="363"/>
      <c r="CH9" s="363"/>
      <c r="CI9" s="363"/>
      <c r="CJ9" s="363"/>
      <c r="CK9" s="363"/>
      <c r="CL9" s="363"/>
      <c r="CM9" s="363"/>
      <c r="CN9" s="363"/>
      <c r="CO9" s="363"/>
      <c r="CP9" s="363"/>
      <c r="CQ9" s="363"/>
      <c r="CR9" s="363"/>
      <c r="CS9" s="444"/>
      <c r="CT9" s="400">
        <v>15.5</v>
      </c>
      <c r="CU9" s="401"/>
      <c r="CV9" s="401"/>
      <c r="CW9" s="401"/>
      <c r="CX9" s="401"/>
      <c r="CY9" s="401"/>
      <c r="CZ9" s="401"/>
      <c r="DA9" s="402"/>
      <c r="DB9" s="400">
        <v>15.4</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118</v>
      </c>
      <c r="M10" s="360"/>
      <c r="N10" s="360"/>
      <c r="O10" s="360"/>
      <c r="P10" s="360"/>
      <c r="Q10" s="361"/>
      <c r="R10" s="356">
        <v>297631</v>
      </c>
      <c r="S10" s="357"/>
      <c r="T10" s="357"/>
      <c r="U10" s="357"/>
      <c r="V10" s="416"/>
      <c r="W10" s="544"/>
      <c r="X10" s="354"/>
      <c r="Y10" s="354"/>
      <c r="Z10" s="354"/>
      <c r="AA10" s="354"/>
      <c r="AB10" s="354"/>
      <c r="AC10" s="354"/>
      <c r="AD10" s="354"/>
      <c r="AE10" s="354"/>
      <c r="AF10" s="354"/>
      <c r="AG10" s="354"/>
      <c r="AH10" s="354"/>
      <c r="AI10" s="354"/>
      <c r="AJ10" s="354"/>
      <c r="AK10" s="354"/>
      <c r="AL10" s="545"/>
      <c r="AM10" s="460" t="s">
        <v>119</v>
      </c>
      <c r="AN10" s="360"/>
      <c r="AO10" s="360"/>
      <c r="AP10" s="360"/>
      <c r="AQ10" s="360"/>
      <c r="AR10" s="360"/>
      <c r="AS10" s="360"/>
      <c r="AT10" s="361"/>
      <c r="AU10" s="461" t="s">
        <v>115</v>
      </c>
      <c r="AV10" s="462"/>
      <c r="AW10" s="462"/>
      <c r="AX10" s="462"/>
      <c r="AY10" s="417" t="s">
        <v>120</v>
      </c>
      <c r="AZ10" s="418"/>
      <c r="BA10" s="418"/>
      <c r="BB10" s="418"/>
      <c r="BC10" s="418"/>
      <c r="BD10" s="418"/>
      <c r="BE10" s="418"/>
      <c r="BF10" s="418"/>
      <c r="BG10" s="418"/>
      <c r="BH10" s="418"/>
      <c r="BI10" s="418"/>
      <c r="BJ10" s="418"/>
      <c r="BK10" s="418"/>
      <c r="BL10" s="418"/>
      <c r="BM10" s="419"/>
      <c r="BN10" s="403">
        <v>507991</v>
      </c>
      <c r="BO10" s="404"/>
      <c r="BP10" s="404"/>
      <c r="BQ10" s="404"/>
      <c r="BR10" s="404"/>
      <c r="BS10" s="404"/>
      <c r="BT10" s="404"/>
      <c r="BU10" s="405"/>
      <c r="BV10" s="403">
        <v>608326</v>
      </c>
      <c r="BW10" s="404"/>
      <c r="BX10" s="404"/>
      <c r="BY10" s="404"/>
      <c r="BZ10" s="404"/>
      <c r="CA10" s="404"/>
      <c r="CB10" s="404"/>
      <c r="CC10" s="405"/>
      <c r="CD10" s="178" t="s">
        <v>121</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35"/>
      <c r="C11" s="536"/>
      <c r="D11" s="536"/>
      <c r="E11" s="536"/>
      <c r="F11" s="536"/>
      <c r="G11" s="536"/>
      <c r="H11" s="536"/>
      <c r="I11" s="536"/>
      <c r="J11" s="536"/>
      <c r="K11" s="454"/>
      <c r="L11" s="364" t="s">
        <v>122</v>
      </c>
      <c r="M11" s="365"/>
      <c r="N11" s="365"/>
      <c r="O11" s="365"/>
      <c r="P11" s="365"/>
      <c r="Q11" s="366"/>
      <c r="R11" s="532" t="s">
        <v>123</v>
      </c>
      <c r="S11" s="533"/>
      <c r="T11" s="533"/>
      <c r="U11" s="533"/>
      <c r="V11" s="534"/>
      <c r="W11" s="544"/>
      <c r="X11" s="354"/>
      <c r="Y11" s="354"/>
      <c r="Z11" s="354"/>
      <c r="AA11" s="354"/>
      <c r="AB11" s="354"/>
      <c r="AC11" s="354"/>
      <c r="AD11" s="354"/>
      <c r="AE11" s="354"/>
      <c r="AF11" s="354"/>
      <c r="AG11" s="354"/>
      <c r="AH11" s="354"/>
      <c r="AI11" s="354"/>
      <c r="AJ11" s="354"/>
      <c r="AK11" s="354"/>
      <c r="AL11" s="545"/>
      <c r="AM11" s="460" t="s">
        <v>124</v>
      </c>
      <c r="AN11" s="360"/>
      <c r="AO11" s="360"/>
      <c r="AP11" s="360"/>
      <c r="AQ11" s="360"/>
      <c r="AR11" s="360"/>
      <c r="AS11" s="360"/>
      <c r="AT11" s="361"/>
      <c r="AU11" s="461" t="s">
        <v>125</v>
      </c>
      <c r="AV11" s="462"/>
      <c r="AW11" s="462"/>
      <c r="AX11" s="462"/>
      <c r="AY11" s="417" t="s">
        <v>126</v>
      </c>
      <c r="AZ11" s="418"/>
      <c r="BA11" s="418"/>
      <c r="BB11" s="418"/>
      <c r="BC11" s="418"/>
      <c r="BD11" s="418"/>
      <c r="BE11" s="418"/>
      <c r="BF11" s="418"/>
      <c r="BG11" s="418"/>
      <c r="BH11" s="418"/>
      <c r="BI11" s="418"/>
      <c r="BJ11" s="418"/>
      <c r="BK11" s="418"/>
      <c r="BL11" s="418"/>
      <c r="BM11" s="419"/>
      <c r="BN11" s="403">
        <v>2266</v>
      </c>
      <c r="BO11" s="404"/>
      <c r="BP11" s="404"/>
      <c r="BQ11" s="404"/>
      <c r="BR11" s="404"/>
      <c r="BS11" s="404"/>
      <c r="BT11" s="404"/>
      <c r="BU11" s="405"/>
      <c r="BV11" s="403">
        <v>0</v>
      </c>
      <c r="BW11" s="404"/>
      <c r="BX11" s="404"/>
      <c r="BY11" s="404"/>
      <c r="BZ11" s="404"/>
      <c r="CA11" s="404"/>
      <c r="CB11" s="404"/>
      <c r="CC11" s="405"/>
      <c r="CD11" s="443" t="s">
        <v>127</v>
      </c>
      <c r="CE11" s="363"/>
      <c r="CF11" s="363"/>
      <c r="CG11" s="363"/>
      <c r="CH11" s="363"/>
      <c r="CI11" s="363"/>
      <c r="CJ11" s="363"/>
      <c r="CK11" s="363"/>
      <c r="CL11" s="363"/>
      <c r="CM11" s="363"/>
      <c r="CN11" s="363"/>
      <c r="CO11" s="363"/>
      <c r="CP11" s="363"/>
      <c r="CQ11" s="363"/>
      <c r="CR11" s="363"/>
      <c r="CS11" s="444"/>
      <c r="CT11" s="506" t="s">
        <v>128</v>
      </c>
      <c r="CU11" s="507"/>
      <c r="CV11" s="507"/>
      <c r="CW11" s="507"/>
      <c r="CX11" s="507"/>
      <c r="CY11" s="507"/>
      <c r="CZ11" s="507"/>
      <c r="DA11" s="508"/>
      <c r="DB11" s="506" t="s">
        <v>128</v>
      </c>
      <c r="DC11" s="507"/>
      <c r="DD11" s="507"/>
      <c r="DE11" s="507"/>
      <c r="DF11" s="507"/>
      <c r="DG11" s="507"/>
      <c r="DH11" s="507"/>
      <c r="DI11" s="508"/>
    </row>
    <row r="12" spans="1:119" ht="18.75" customHeight="1" x14ac:dyDescent="0.15">
      <c r="A12" s="172"/>
      <c r="B12" s="509" t="s">
        <v>129</v>
      </c>
      <c r="C12" s="510"/>
      <c r="D12" s="510"/>
      <c r="E12" s="510"/>
      <c r="F12" s="510"/>
      <c r="G12" s="510"/>
      <c r="H12" s="510"/>
      <c r="I12" s="510"/>
      <c r="J12" s="510"/>
      <c r="K12" s="511"/>
      <c r="L12" s="518" t="s">
        <v>130</v>
      </c>
      <c r="M12" s="519"/>
      <c r="N12" s="519"/>
      <c r="O12" s="519"/>
      <c r="P12" s="519"/>
      <c r="Q12" s="520"/>
      <c r="R12" s="521">
        <v>285270</v>
      </c>
      <c r="S12" s="522"/>
      <c r="T12" s="522"/>
      <c r="U12" s="522"/>
      <c r="V12" s="523"/>
      <c r="W12" s="524" t="s">
        <v>1</v>
      </c>
      <c r="X12" s="462"/>
      <c r="Y12" s="462"/>
      <c r="Z12" s="462"/>
      <c r="AA12" s="462"/>
      <c r="AB12" s="525"/>
      <c r="AC12" s="526" t="s">
        <v>131</v>
      </c>
      <c r="AD12" s="527"/>
      <c r="AE12" s="527"/>
      <c r="AF12" s="527"/>
      <c r="AG12" s="528"/>
      <c r="AH12" s="526" t="s">
        <v>132</v>
      </c>
      <c r="AI12" s="527"/>
      <c r="AJ12" s="527"/>
      <c r="AK12" s="527"/>
      <c r="AL12" s="529"/>
      <c r="AM12" s="460" t="s">
        <v>133</v>
      </c>
      <c r="AN12" s="360"/>
      <c r="AO12" s="360"/>
      <c r="AP12" s="360"/>
      <c r="AQ12" s="360"/>
      <c r="AR12" s="360"/>
      <c r="AS12" s="360"/>
      <c r="AT12" s="361"/>
      <c r="AU12" s="461" t="s">
        <v>134</v>
      </c>
      <c r="AV12" s="462"/>
      <c r="AW12" s="462"/>
      <c r="AX12" s="462"/>
      <c r="AY12" s="417" t="s">
        <v>135</v>
      </c>
      <c r="AZ12" s="418"/>
      <c r="BA12" s="418"/>
      <c r="BB12" s="418"/>
      <c r="BC12" s="418"/>
      <c r="BD12" s="418"/>
      <c r="BE12" s="418"/>
      <c r="BF12" s="418"/>
      <c r="BG12" s="418"/>
      <c r="BH12" s="418"/>
      <c r="BI12" s="418"/>
      <c r="BJ12" s="418"/>
      <c r="BK12" s="418"/>
      <c r="BL12" s="418"/>
      <c r="BM12" s="419"/>
      <c r="BN12" s="403">
        <v>65</v>
      </c>
      <c r="BO12" s="404"/>
      <c r="BP12" s="404"/>
      <c r="BQ12" s="404"/>
      <c r="BR12" s="404"/>
      <c r="BS12" s="404"/>
      <c r="BT12" s="404"/>
      <c r="BU12" s="405"/>
      <c r="BV12" s="403">
        <v>2</v>
      </c>
      <c r="BW12" s="404"/>
      <c r="BX12" s="404"/>
      <c r="BY12" s="404"/>
      <c r="BZ12" s="404"/>
      <c r="CA12" s="404"/>
      <c r="CB12" s="404"/>
      <c r="CC12" s="405"/>
      <c r="CD12" s="443" t="s">
        <v>136</v>
      </c>
      <c r="CE12" s="363"/>
      <c r="CF12" s="363"/>
      <c r="CG12" s="363"/>
      <c r="CH12" s="363"/>
      <c r="CI12" s="363"/>
      <c r="CJ12" s="363"/>
      <c r="CK12" s="363"/>
      <c r="CL12" s="363"/>
      <c r="CM12" s="363"/>
      <c r="CN12" s="363"/>
      <c r="CO12" s="363"/>
      <c r="CP12" s="363"/>
      <c r="CQ12" s="363"/>
      <c r="CR12" s="363"/>
      <c r="CS12" s="444"/>
      <c r="CT12" s="506" t="s">
        <v>137</v>
      </c>
      <c r="CU12" s="507"/>
      <c r="CV12" s="507"/>
      <c r="CW12" s="507"/>
      <c r="CX12" s="507"/>
      <c r="CY12" s="507"/>
      <c r="CZ12" s="507"/>
      <c r="DA12" s="508"/>
      <c r="DB12" s="506" t="s">
        <v>137</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7"/>
      <c r="M13" s="487" t="s">
        <v>138</v>
      </c>
      <c r="N13" s="488"/>
      <c r="O13" s="488"/>
      <c r="P13" s="488"/>
      <c r="Q13" s="489"/>
      <c r="R13" s="490">
        <v>283766</v>
      </c>
      <c r="S13" s="491"/>
      <c r="T13" s="491"/>
      <c r="U13" s="491"/>
      <c r="V13" s="492"/>
      <c r="W13" s="493" t="s">
        <v>139</v>
      </c>
      <c r="X13" s="389"/>
      <c r="Y13" s="389"/>
      <c r="Z13" s="389"/>
      <c r="AA13" s="389"/>
      <c r="AB13" s="390"/>
      <c r="AC13" s="356">
        <v>4280</v>
      </c>
      <c r="AD13" s="357"/>
      <c r="AE13" s="357"/>
      <c r="AF13" s="357"/>
      <c r="AG13" s="358"/>
      <c r="AH13" s="356">
        <v>4797</v>
      </c>
      <c r="AI13" s="357"/>
      <c r="AJ13" s="357"/>
      <c r="AK13" s="357"/>
      <c r="AL13" s="416"/>
      <c r="AM13" s="460" t="s">
        <v>140</v>
      </c>
      <c r="AN13" s="360"/>
      <c r="AO13" s="360"/>
      <c r="AP13" s="360"/>
      <c r="AQ13" s="360"/>
      <c r="AR13" s="360"/>
      <c r="AS13" s="360"/>
      <c r="AT13" s="361"/>
      <c r="AU13" s="461" t="s">
        <v>141</v>
      </c>
      <c r="AV13" s="462"/>
      <c r="AW13" s="462"/>
      <c r="AX13" s="462"/>
      <c r="AY13" s="417" t="s">
        <v>142</v>
      </c>
      <c r="AZ13" s="418"/>
      <c r="BA13" s="418"/>
      <c r="BB13" s="418"/>
      <c r="BC13" s="418"/>
      <c r="BD13" s="418"/>
      <c r="BE13" s="418"/>
      <c r="BF13" s="418"/>
      <c r="BG13" s="418"/>
      <c r="BH13" s="418"/>
      <c r="BI13" s="418"/>
      <c r="BJ13" s="418"/>
      <c r="BK13" s="418"/>
      <c r="BL13" s="418"/>
      <c r="BM13" s="419"/>
      <c r="BN13" s="403">
        <v>1149292</v>
      </c>
      <c r="BO13" s="404"/>
      <c r="BP13" s="404"/>
      <c r="BQ13" s="404"/>
      <c r="BR13" s="404"/>
      <c r="BS13" s="404"/>
      <c r="BT13" s="404"/>
      <c r="BU13" s="405"/>
      <c r="BV13" s="403">
        <v>1151275</v>
      </c>
      <c r="BW13" s="404"/>
      <c r="BX13" s="404"/>
      <c r="BY13" s="404"/>
      <c r="BZ13" s="404"/>
      <c r="CA13" s="404"/>
      <c r="CB13" s="404"/>
      <c r="CC13" s="405"/>
      <c r="CD13" s="443" t="s">
        <v>143</v>
      </c>
      <c r="CE13" s="363"/>
      <c r="CF13" s="363"/>
      <c r="CG13" s="363"/>
      <c r="CH13" s="363"/>
      <c r="CI13" s="363"/>
      <c r="CJ13" s="363"/>
      <c r="CK13" s="363"/>
      <c r="CL13" s="363"/>
      <c r="CM13" s="363"/>
      <c r="CN13" s="363"/>
      <c r="CO13" s="363"/>
      <c r="CP13" s="363"/>
      <c r="CQ13" s="363"/>
      <c r="CR13" s="363"/>
      <c r="CS13" s="444"/>
      <c r="CT13" s="400">
        <v>9.9</v>
      </c>
      <c r="CU13" s="401"/>
      <c r="CV13" s="401"/>
      <c r="CW13" s="401"/>
      <c r="CX13" s="401"/>
      <c r="CY13" s="401"/>
      <c r="CZ13" s="401"/>
      <c r="DA13" s="402"/>
      <c r="DB13" s="400">
        <v>9.6999999999999993</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144</v>
      </c>
      <c r="M14" s="530"/>
      <c r="N14" s="530"/>
      <c r="O14" s="530"/>
      <c r="P14" s="530"/>
      <c r="Q14" s="531"/>
      <c r="R14" s="490">
        <v>286820</v>
      </c>
      <c r="S14" s="491"/>
      <c r="T14" s="491"/>
      <c r="U14" s="491"/>
      <c r="V14" s="492"/>
      <c r="W14" s="494"/>
      <c r="X14" s="392"/>
      <c r="Y14" s="392"/>
      <c r="Z14" s="392"/>
      <c r="AA14" s="392"/>
      <c r="AB14" s="393"/>
      <c r="AC14" s="483">
        <v>3.1</v>
      </c>
      <c r="AD14" s="484"/>
      <c r="AE14" s="484"/>
      <c r="AF14" s="484"/>
      <c r="AG14" s="485"/>
      <c r="AH14" s="483">
        <v>3.4</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145</v>
      </c>
      <c r="CE14" s="441"/>
      <c r="CF14" s="441"/>
      <c r="CG14" s="441"/>
      <c r="CH14" s="441"/>
      <c r="CI14" s="441"/>
      <c r="CJ14" s="441"/>
      <c r="CK14" s="441"/>
      <c r="CL14" s="441"/>
      <c r="CM14" s="441"/>
      <c r="CN14" s="441"/>
      <c r="CO14" s="441"/>
      <c r="CP14" s="441"/>
      <c r="CQ14" s="441"/>
      <c r="CR14" s="441"/>
      <c r="CS14" s="442"/>
      <c r="CT14" s="500">
        <v>57.8</v>
      </c>
      <c r="CU14" s="501"/>
      <c r="CV14" s="501"/>
      <c r="CW14" s="501"/>
      <c r="CX14" s="501"/>
      <c r="CY14" s="501"/>
      <c r="CZ14" s="501"/>
      <c r="DA14" s="502"/>
      <c r="DB14" s="500">
        <v>59.5</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7"/>
      <c r="M15" s="487" t="s">
        <v>146</v>
      </c>
      <c r="N15" s="488"/>
      <c r="O15" s="488"/>
      <c r="P15" s="488"/>
      <c r="Q15" s="489"/>
      <c r="R15" s="490">
        <v>285205</v>
      </c>
      <c r="S15" s="491"/>
      <c r="T15" s="491"/>
      <c r="U15" s="491"/>
      <c r="V15" s="492"/>
      <c r="W15" s="493" t="s">
        <v>147</v>
      </c>
      <c r="X15" s="389"/>
      <c r="Y15" s="389"/>
      <c r="Z15" s="389"/>
      <c r="AA15" s="389"/>
      <c r="AB15" s="390"/>
      <c r="AC15" s="356">
        <v>18902</v>
      </c>
      <c r="AD15" s="357"/>
      <c r="AE15" s="357"/>
      <c r="AF15" s="357"/>
      <c r="AG15" s="358"/>
      <c r="AH15" s="356">
        <v>20013</v>
      </c>
      <c r="AI15" s="357"/>
      <c r="AJ15" s="357"/>
      <c r="AK15" s="357"/>
      <c r="AL15" s="416"/>
      <c r="AM15" s="460"/>
      <c r="AN15" s="360"/>
      <c r="AO15" s="360"/>
      <c r="AP15" s="360"/>
      <c r="AQ15" s="360"/>
      <c r="AR15" s="360"/>
      <c r="AS15" s="360"/>
      <c r="AT15" s="361"/>
      <c r="AU15" s="461"/>
      <c r="AV15" s="462"/>
      <c r="AW15" s="462"/>
      <c r="AX15" s="462"/>
      <c r="AY15" s="429" t="s">
        <v>148</v>
      </c>
      <c r="AZ15" s="430"/>
      <c r="BA15" s="430"/>
      <c r="BB15" s="430"/>
      <c r="BC15" s="430"/>
      <c r="BD15" s="430"/>
      <c r="BE15" s="430"/>
      <c r="BF15" s="430"/>
      <c r="BG15" s="430"/>
      <c r="BH15" s="430"/>
      <c r="BI15" s="430"/>
      <c r="BJ15" s="430"/>
      <c r="BK15" s="430"/>
      <c r="BL15" s="430"/>
      <c r="BM15" s="431"/>
      <c r="BN15" s="432">
        <v>36874664</v>
      </c>
      <c r="BO15" s="433"/>
      <c r="BP15" s="433"/>
      <c r="BQ15" s="433"/>
      <c r="BR15" s="433"/>
      <c r="BS15" s="433"/>
      <c r="BT15" s="433"/>
      <c r="BU15" s="434"/>
      <c r="BV15" s="432">
        <v>37877644</v>
      </c>
      <c r="BW15" s="433"/>
      <c r="BX15" s="433"/>
      <c r="BY15" s="433"/>
      <c r="BZ15" s="433"/>
      <c r="CA15" s="433"/>
      <c r="CB15" s="433"/>
      <c r="CC15" s="434"/>
      <c r="CD15" s="503" t="s">
        <v>149</v>
      </c>
      <c r="CE15" s="504"/>
      <c r="CF15" s="504"/>
      <c r="CG15" s="504"/>
      <c r="CH15" s="504"/>
      <c r="CI15" s="504"/>
      <c r="CJ15" s="504"/>
      <c r="CK15" s="504"/>
      <c r="CL15" s="504"/>
      <c r="CM15" s="504"/>
      <c r="CN15" s="504"/>
      <c r="CO15" s="504"/>
      <c r="CP15" s="504"/>
      <c r="CQ15" s="504"/>
      <c r="CR15" s="504"/>
      <c r="CS15" s="50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12"/>
      <c r="C16" s="513"/>
      <c r="D16" s="513"/>
      <c r="E16" s="513"/>
      <c r="F16" s="513"/>
      <c r="G16" s="513"/>
      <c r="H16" s="513"/>
      <c r="I16" s="513"/>
      <c r="J16" s="513"/>
      <c r="K16" s="514"/>
      <c r="L16" s="477" t="s">
        <v>150</v>
      </c>
      <c r="M16" s="478"/>
      <c r="N16" s="478"/>
      <c r="O16" s="478"/>
      <c r="P16" s="478"/>
      <c r="Q16" s="479"/>
      <c r="R16" s="480" t="s">
        <v>151</v>
      </c>
      <c r="S16" s="481"/>
      <c r="T16" s="481"/>
      <c r="U16" s="481"/>
      <c r="V16" s="482"/>
      <c r="W16" s="494"/>
      <c r="X16" s="392"/>
      <c r="Y16" s="392"/>
      <c r="Z16" s="392"/>
      <c r="AA16" s="392"/>
      <c r="AB16" s="393"/>
      <c r="AC16" s="483">
        <v>13.7</v>
      </c>
      <c r="AD16" s="484"/>
      <c r="AE16" s="484"/>
      <c r="AF16" s="484"/>
      <c r="AG16" s="485"/>
      <c r="AH16" s="483">
        <v>14.3</v>
      </c>
      <c r="AI16" s="484"/>
      <c r="AJ16" s="484"/>
      <c r="AK16" s="484"/>
      <c r="AL16" s="486"/>
      <c r="AM16" s="460"/>
      <c r="AN16" s="360"/>
      <c r="AO16" s="360"/>
      <c r="AP16" s="360"/>
      <c r="AQ16" s="360"/>
      <c r="AR16" s="360"/>
      <c r="AS16" s="360"/>
      <c r="AT16" s="361"/>
      <c r="AU16" s="461"/>
      <c r="AV16" s="462"/>
      <c r="AW16" s="462"/>
      <c r="AX16" s="462"/>
      <c r="AY16" s="417" t="s">
        <v>152</v>
      </c>
      <c r="AZ16" s="418"/>
      <c r="BA16" s="418"/>
      <c r="BB16" s="418"/>
      <c r="BC16" s="418"/>
      <c r="BD16" s="418"/>
      <c r="BE16" s="418"/>
      <c r="BF16" s="418"/>
      <c r="BG16" s="418"/>
      <c r="BH16" s="418"/>
      <c r="BI16" s="418"/>
      <c r="BJ16" s="418"/>
      <c r="BK16" s="418"/>
      <c r="BL16" s="418"/>
      <c r="BM16" s="419"/>
      <c r="BN16" s="403">
        <v>51877686</v>
      </c>
      <c r="BO16" s="404"/>
      <c r="BP16" s="404"/>
      <c r="BQ16" s="404"/>
      <c r="BR16" s="404"/>
      <c r="BS16" s="404"/>
      <c r="BT16" s="404"/>
      <c r="BU16" s="405"/>
      <c r="BV16" s="403">
        <v>50213506</v>
      </c>
      <c r="BW16" s="404"/>
      <c r="BX16" s="404"/>
      <c r="BY16" s="404"/>
      <c r="BZ16" s="404"/>
      <c r="CA16" s="404"/>
      <c r="CB16" s="404"/>
      <c r="CC16" s="405"/>
      <c r="CD16" s="181"/>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91"/>
      <c r="M17" s="496" t="s">
        <v>153</v>
      </c>
      <c r="N17" s="497"/>
      <c r="O17" s="497"/>
      <c r="P17" s="497"/>
      <c r="Q17" s="498"/>
      <c r="R17" s="480" t="s">
        <v>151</v>
      </c>
      <c r="S17" s="481"/>
      <c r="T17" s="481"/>
      <c r="U17" s="481"/>
      <c r="V17" s="482"/>
      <c r="W17" s="493" t="s">
        <v>154</v>
      </c>
      <c r="X17" s="389"/>
      <c r="Y17" s="389"/>
      <c r="Z17" s="389"/>
      <c r="AA17" s="389"/>
      <c r="AB17" s="390"/>
      <c r="AC17" s="356">
        <v>114792</v>
      </c>
      <c r="AD17" s="357"/>
      <c r="AE17" s="357"/>
      <c r="AF17" s="357"/>
      <c r="AG17" s="358"/>
      <c r="AH17" s="356">
        <v>115081</v>
      </c>
      <c r="AI17" s="357"/>
      <c r="AJ17" s="357"/>
      <c r="AK17" s="357"/>
      <c r="AL17" s="416"/>
      <c r="AM17" s="460"/>
      <c r="AN17" s="360"/>
      <c r="AO17" s="360"/>
      <c r="AP17" s="360"/>
      <c r="AQ17" s="360"/>
      <c r="AR17" s="360"/>
      <c r="AS17" s="360"/>
      <c r="AT17" s="361"/>
      <c r="AU17" s="461"/>
      <c r="AV17" s="462"/>
      <c r="AW17" s="462"/>
      <c r="AX17" s="462"/>
      <c r="AY17" s="417" t="s">
        <v>155</v>
      </c>
      <c r="AZ17" s="418"/>
      <c r="BA17" s="418"/>
      <c r="BB17" s="418"/>
      <c r="BC17" s="418"/>
      <c r="BD17" s="418"/>
      <c r="BE17" s="418"/>
      <c r="BF17" s="418"/>
      <c r="BG17" s="418"/>
      <c r="BH17" s="418"/>
      <c r="BI17" s="418"/>
      <c r="BJ17" s="418"/>
      <c r="BK17" s="418"/>
      <c r="BL17" s="418"/>
      <c r="BM17" s="419"/>
      <c r="BN17" s="403">
        <v>46875942</v>
      </c>
      <c r="BO17" s="404"/>
      <c r="BP17" s="404"/>
      <c r="BQ17" s="404"/>
      <c r="BR17" s="404"/>
      <c r="BS17" s="404"/>
      <c r="BT17" s="404"/>
      <c r="BU17" s="405"/>
      <c r="BV17" s="403">
        <v>48299436</v>
      </c>
      <c r="BW17" s="404"/>
      <c r="BX17" s="404"/>
      <c r="BY17" s="404"/>
      <c r="BZ17" s="404"/>
      <c r="CA17" s="404"/>
      <c r="CB17" s="404"/>
      <c r="CC17" s="405"/>
      <c r="CD17" s="181"/>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156</v>
      </c>
      <c r="C18" s="454"/>
      <c r="D18" s="454"/>
      <c r="E18" s="455"/>
      <c r="F18" s="455"/>
      <c r="G18" s="455"/>
      <c r="H18" s="455"/>
      <c r="I18" s="455"/>
      <c r="J18" s="455"/>
      <c r="K18" s="455"/>
      <c r="L18" s="456">
        <v>886.47</v>
      </c>
      <c r="M18" s="456"/>
      <c r="N18" s="456"/>
      <c r="O18" s="456"/>
      <c r="P18" s="456"/>
      <c r="Q18" s="456"/>
      <c r="R18" s="457"/>
      <c r="S18" s="457"/>
      <c r="T18" s="457"/>
      <c r="U18" s="457"/>
      <c r="V18" s="458"/>
      <c r="W18" s="474"/>
      <c r="X18" s="475"/>
      <c r="Y18" s="475"/>
      <c r="Z18" s="475"/>
      <c r="AA18" s="475"/>
      <c r="AB18" s="499"/>
      <c r="AC18" s="373">
        <v>83.2</v>
      </c>
      <c r="AD18" s="374"/>
      <c r="AE18" s="374"/>
      <c r="AF18" s="374"/>
      <c r="AG18" s="459"/>
      <c r="AH18" s="373">
        <v>82.3</v>
      </c>
      <c r="AI18" s="374"/>
      <c r="AJ18" s="374"/>
      <c r="AK18" s="374"/>
      <c r="AL18" s="375"/>
      <c r="AM18" s="460"/>
      <c r="AN18" s="360"/>
      <c r="AO18" s="360"/>
      <c r="AP18" s="360"/>
      <c r="AQ18" s="360"/>
      <c r="AR18" s="360"/>
      <c r="AS18" s="360"/>
      <c r="AT18" s="361"/>
      <c r="AU18" s="461"/>
      <c r="AV18" s="462"/>
      <c r="AW18" s="462"/>
      <c r="AX18" s="462"/>
      <c r="AY18" s="417" t="s">
        <v>157</v>
      </c>
      <c r="AZ18" s="418"/>
      <c r="BA18" s="418"/>
      <c r="BB18" s="418"/>
      <c r="BC18" s="418"/>
      <c r="BD18" s="418"/>
      <c r="BE18" s="418"/>
      <c r="BF18" s="418"/>
      <c r="BG18" s="418"/>
      <c r="BH18" s="418"/>
      <c r="BI18" s="418"/>
      <c r="BJ18" s="418"/>
      <c r="BK18" s="418"/>
      <c r="BL18" s="418"/>
      <c r="BM18" s="419"/>
      <c r="BN18" s="403">
        <v>65622111</v>
      </c>
      <c r="BO18" s="404"/>
      <c r="BP18" s="404"/>
      <c r="BQ18" s="404"/>
      <c r="BR18" s="404"/>
      <c r="BS18" s="404"/>
      <c r="BT18" s="404"/>
      <c r="BU18" s="405"/>
      <c r="BV18" s="403">
        <v>63961632</v>
      </c>
      <c r="BW18" s="404"/>
      <c r="BX18" s="404"/>
      <c r="BY18" s="404"/>
      <c r="BZ18" s="404"/>
      <c r="CA18" s="404"/>
      <c r="CB18" s="404"/>
      <c r="CC18" s="405"/>
      <c r="CD18" s="181"/>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158</v>
      </c>
      <c r="C19" s="454"/>
      <c r="D19" s="454"/>
      <c r="E19" s="455"/>
      <c r="F19" s="455"/>
      <c r="G19" s="455"/>
      <c r="H19" s="455"/>
      <c r="I19" s="455"/>
      <c r="J19" s="455"/>
      <c r="K19" s="455"/>
      <c r="L19" s="463">
        <v>327</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159</v>
      </c>
      <c r="AZ19" s="418"/>
      <c r="BA19" s="418"/>
      <c r="BB19" s="418"/>
      <c r="BC19" s="418"/>
      <c r="BD19" s="418"/>
      <c r="BE19" s="418"/>
      <c r="BF19" s="418"/>
      <c r="BG19" s="418"/>
      <c r="BH19" s="418"/>
      <c r="BI19" s="418"/>
      <c r="BJ19" s="418"/>
      <c r="BK19" s="418"/>
      <c r="BL19" s="418"/>
      <c r="BM19" s="419"/>
      <c r="BN19" s="403">
        <v>81911371</v>
      </c>
      <c r="BO19" s="404"/>
      <c r="BP19" s="404"/>
      <c r="BQ19" s="404"/>
      <c r="BR19" s="404"/>
      <c r="BS19" s="404"/>
      <c r="BT19" s="404"/>
      <c r="BU19" s="405"/>
      <c r="BV19" s="403">
        <v>78606241</v>
      </c>
      <c r="BW19" s="404"/>
      <c r="BX19" s="404"/>
      <c r="BY19" s="404"/>
      <c r="BZ19" s="404"/>
      <c r="CA19" s="404"/>
      <c r="CB19" s="404"/>
      <c r="CC19" s="405"/>
      <c r="CD19" s="181"/>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160</v>
      </c>
      <c r="C20" s="454"/>
      <c r="D20" s="454"/>
      <c r="E20" s="455"/>
      <c r="F20" s="455"/>
      <c r="G20" s="455"/>
      <c r="H20" s="455"/>
      <c r="I20" s="455"/>
      <c r="J20" s="455"/>
      <c r="K20" s="455"/>
      <c r="L20" s="463">
        <v>131110</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1"/>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161</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1"/>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162</v>
      </c>
      <c r="C22" s="380"/>
      <c r="D22" s="381"/>
      <c r="E22" s="388" t="s">
        <v>1</v>
      </c>
      <c r="F22" s="389"/>
      <c r="G22" s="389"/>
      <c r="H22" s="389"/>
      <c r="I22" s="389"/>
      <c r="J22" s="389"/>
      <c r="K22" s="390"/>
      <c r="L22" s="388" t="s">
        <v>163</v>
      </c>
      <c r="M22" s="389"/>
      <c r="N22" s="389"/>
      <c r="O22" s="389"/>
      <c r="P22" s="390"/>
      <c r="Q22" s="394" t="s">
        <v>164</v>
      </c>
      <c r="R22" s="395"/>
      <c r="S22" s="395"/>
      <c r="T22" s="395"/>
      <c r="U22" s="395"/>
      <c r="V22" s="396"/>
      <c r="W22" s="445" t="s">
        <v>165</v>
      </c>
      <c r="X22" s="380"/>
      <c r="Y22" s="381"/>
      <c r="Z22" s="388" t="s">
        <v>1</v>
      </c>
      <c r="AA22" s="389"/>
      <c r="AB22" s="389"/>
      <c r="AC22" s="389"/>
      <c r="AD22" s="389"/>
      <c r="AE22" s="389"/>
      <c r="AF22" s="389"/>
      <c r="AG22" s="390"/>
      <c r="AH22" s="406" t="s">
        <v>166</v>
      </c>
      <c r="AI22" s="389"/>
      <c r="AJ22" s="389"/>
      <c r="AK22" s="389"/>
      <c r="AL22" s="390"/>
      <c r="AM22" s="406" t="s">
        <v>167</v>
      </c>
      <c r="AN22" s="407"/>
      <c r="AO22" s="407"/>
      <c r="AP22" s="407"/>
      <c r="AQ22" s="407"/>
      <c r="AR22" s="408"/>
      <c r="AS22" s="394" t="s">
        <v>164</v>
      </c>
      <c r="AT22" s="395"/>
      <c r="AU22" s="395"/>
      <c r="AV22" s="395"/>
      <c r="AW22" s="395"/>
      <c r="AX22" s="412"/>
      <c r="AY22" s="429" t="s">
        <v>168</v>
      </c>
      <c r="AZ22" s="430"/>
      <c r="BA22" s="430"/>
      <c r="BB22" s="430"/>
      <c r="BC22" s="430"/>
      <c r="BD22" s="430"/>
      <c r="BE22" s="430"/>
      <c r="BF22" s="430"/>
      <c r="BG22" s="430"/>
      <c r="BH22" s="430"/>
      <c r="BI22" s="430"/>
      <c r="BJ22" s="430"/>
      <c r="BK22" s="430"/>
      <c r="BL22" s="430"/>
      <c r="BM22" s="431"/>
      <c r="BN22" s="432">
        <v>138714290</v>
      </c>
      <c r="BO22" s="433"/>
      <c r="BP22" s="433"/>
      <c r="BQ22" s="433"/>
      <c r="BR22" s="433"/>
      <c r="BS22" s="433"/>
      <c r="BT22" s="433"/>
      <c r="BU22" s="434"/>
      <c r="BV22" s="432">
        <v>135325041</v>
      </c>
      <c r="BW22" s="433"/>
      <c r="BX22" s="433"/>
      <c r="BY22" s="433"/>
      <c r="BZ22" s="433"/>
      <c r="CA22" s="433"/>
      <c r="CB22" s="433"/>
      <c r="CC22" s="434"/>
      <c r="CD22" s="181"/>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169</v>
      </c>
      <c r="AZ23" s="418"/>
      <c r="BA23" s="418"/>
      <c r="BB23" s="418"/>
      <c r="BC23" s="418"/>
      <c r="BD23" s="418"/>
      <c r="BE23" s="418"/>
      <c r="BF23" s="418"/>
      <c r="BG23" s="418"/>
      <c r="BH23" s="418"/>
      <c r="BI23" s="418"/>
      <c r="BJ23" s="418"/>
      <c r="BK23" s="418"/>
      <c r="BL23" s="418"/>
      <c r="BM23" s="419"/>
      <c r="BN23" s="403">
        <v>118243886</v>
      </c>
      <c r="BO23" s="404"/>
      <c r="BP23" s="404"/>
      <c r="BQ23" s="404"/>
      <c r="BR23" s="404"/>
      <c r="BS23" s="404"/>
      <c r="BT23" s="404"/>
      <c r="BU23" s="405"/>
      <c r="BV23" s="403">
        <v>112918384</v>
      </c>
      <c r="BW23" s="404"/>
      <c r="BX23" s="404"/>
      <c r="BY23" s="404"/>
      <c r="BZ23" s="404"/>
      <c r="CA23" s="404"/>
      <c r="CB23" s="404"/>
      <c r="CC23" s="405"/>
      <c r="CD23" s="181"/>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170</v>
      </c>
      <c r="F24" s="360"/>
      <c r="G24" s="360"/>
      <c r="H24" s="360"/>
      <c r="I24" s="360"/>
      <c r="J24" s="360"/>
      <c r="K24" s="361"/>
      <c r="L24" s="356">
        <v>1</v>
      </c>
      <c r="M24" s="357"/>
      <c r="N24" s="357"/>
      <c r="O24" s="357"/>
      <c r="P24" s="358"/>
      <c r="Q24" s="356">
        <v>11380</v>
      </c>
      <c r="R24" s="357"/>
      <c r="S24" s="357"/>
      <c r="T24" s="357"/>
      <c r="U24" s="357"/>
      <c r="V24" s="358"/>
      <c r="W24" s="446"/>
      <c r="X24" s="383"/>
      <c r="Y24" s="384"/>
      <c r="Z24" s="359" t="s">
        <v>171</v>
      </c>
      <c r="AA24" s="360"/>
      <c r="AB24" s="360"/>
      <c r="AC24" s="360"/>
      <c r="AD24" s="360"/>
      <c r="AE24" s="360"/>
      <c r="AF24" s="360"/>
      <c r="AG24" s="361"/>
      <c r="AH24" s="356">
        <v>1638</v>
      </c>
      <c r="AI24" s="357"/>
      <c r="AJ24" s="357"/>
      <c r="AK24" s="357"/>
      <c r="AL24" s="358"/>
      <c r="AM24" s="356">
        <v>5033574</v>
      </c>
      <c r="AN24" s="357"/>
      <c r="AO24" s="357"/>
      <c r="AP24" s="357"/>
      <c r="AQ24" s="357"/>
      <c r="AR24" s="358"/>
      <c r="AS24" s="356">
        <v>3073</v>
      </c>
      <c r="AT24" s="357"/>
      <c r="AU24" s="357"/>
      <c r="AV24" s="357"/>
      <c r="AW24" s="357"/>
      <c r="AX24" s="416"/>
      <c r="AY24" s="376" t="s">
        <v>172</v>
      </c>
      <c r="AZ24" s="377"/>
      <c r="BA24" s="377"/>
      <c r="BB24" s="377"/>
      <c r="BC24" s="377"/>
      <c r="BD24" s="377"/>
      <c r="BE24" s="377"/>
      <c r="BF24" s="377"/>
      <c r="BG24" s="377"/>
      <c r="BH24" s="377"/>
      <c r="BI24" s="377"/>
      <c r="BJ24" s="377"/>
      <c r="BK24" s="377"/>
      <c r="BL24" s="377"/>
      <c r="BM24" s="378"/>
      <c r="BN24" s="403">
        <v>85233232</v>
      </c>
      <c r="BO24" s="404"/>
      <c r="BP24" s="404"/>
      <c r="BQ24" s="404"/>
      <c r="BR24" s="404"/>
      <c r="BS24" s="404"/>
      <c r="BT24" s="404"/>
      <c r="BU24" s="405"/>
      <c r="BV24" s="403">
        <v>83047514</v>
      </c>
      <c r="BW24" s="404"/>
      <c r="BX24" s="404"/>
      <c r="BY24" s="404"/>
      <c r="BZ24" s="404"/>
      <c r="CA24" s="404"/>
      <c r="CB24" s="404"/>
      <c r="CC24" s="405"/>
      <c r="CD24" s="181"/>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173</v>
      </c>
      <c r="F25" s="360"/>
      <c r="G25" s="360"/>
      <c r="H25" s="360"/>
      <c r="I25" s="360"/>
      <c r="J25" s="360"/>
      <c r="K25" s="361"/>
      <c r="L25" s="356">
        <v>2</v>
      </c>
      <c r="M25" s="357"/>
      <c r="N25" s="357"/>
      <c r="O25" s="357"/>
      <c r="P25" s="358"/>
      <c r="Q25" s="356">
        <v>8820</v>
      </c>
      <c r="R25" s="357"/>
      <c r="S25" s="357"/>
      <c r="T25" s="357"/>
      <c r="U25" s="357"/>
      <c r="V25" s="358"/>
      <c r="W25" s="446"/>
      <c r="X25" s="383"/>
      <c r="Y25" s="384"/>
      <c r="Z25" s="359" t="s">
        <v>174</v>
      </c>
      <c r="AA25" s="360"/>
      <c r="AB25" s="360"/>
      <c r="AC25" s="360"/>
      <c r="AD25" s="360"/>
      <c r="AE25" s="360"/>
      <c r="AF25" s="360"/>
      <c r="AG25" s="361"/>
      <c r="AH25" s="356" t="s">
        <v>175</v>
      </c>
      <c r="AI25" s="357"/>
      <c r="AJ25" s="357"/>
      <c r="AK25" s="357"/>
      <c r="AL25" s="358"/>
      <c r="AM25" s="356" t="s">
        <v>137</v>
      </c>
      <c r="AN25" s="357"/>
      <c r="AO25" s="357"/>
      <c r="AP25" s="357"/>
      <c r="AQ25" s="357"/>
      <c r="AR25" s="358"/>
      <c r="AS25" s="356" t="s">
        <v>137</v>
      </c>
      <c r="AT25" s="357"/>
      <c r="AU25" s="357"/>
      <c r="AV25" s="357"/>
      <c r="AW25" s="357"/>
      <c r="AX25" s="416"/>
      <c r="AY25" s="429" t="s">
        <v>176</v>
      </c>
      <c r="AZ25" s="430"/>
      <c r="BA25" s="430"/>
      <c r="BB25" s="430"/>
      <c r="BC25" s="430"/>
      <c r="BD25" s="430"/>
      <c r="BE25" s="430"/>
      <c r="BF25" s="430"/>
      <c r="BG25" s="430"/>
      <c r="BH25" s="430"/>
      <c r="BI25" s="430"/>
      <c r="BJ25" s="430"/>
      <c r="BK25" s="430"/>
      <c r="BL25" s="430"/>
      <c r="BM25" s="431"/>
      <c r="BN25" s="432">
        <v>38339807</v>
      </c>
      <c r="BO25" s="433"/>
      <c r="BP25" s="433"/>
      <c r="BQ25" s="433"/>
      <c r="BR25" s="433"/>
      <c r="BS25" s="433"/>
      <c r="BT25" s="433"/>
      <c r="BU25" s="434"/>
      <c r="BV25" s="432">
        <v>45728091</v>
      </c>
      <c r="BW25" s="433"/>
      <c r="BX25" s="433"/>
      <c r="BY25" s="433"/>
      <c r="BZ25" s="433"/>
      <c r="CA25" s="433"/>
      <c r="CB25" s="433"/>
      <c r="CC25" s="434"/>
      <c r="CD25" s="181"/>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177</v>
      </c>
      <c r="F26" s="360"/>
      <c r="G26" s="360"/>
      <c r="H26" s="360"/>
      <c r="I26" s="360"/>
      <c r="J26" s="360"/>
      <c r="K26" s="361"/>
      <c r="L26" s="356">
        <v>1</v>
      </c>
      <c r="M26" s="357"/>
      <c r="N26" s="357"/>
      <c r="O26" s="357"/>
      <c r="P26" s="358"/>
      <c r="Q26" s="356">
        <v>7210</v>
      </c>
      <c r="R26" s="357"/>
      <c r="S26" s="357"/>
      <c r="T26" s="357"/>
      <c r="U26" s="357"/>
      <c r="V26" s="358"/>
      <c r="W26" s="446"/>
      <c r="X26" s="383"/>
      <c r="Y26" s="384"/>
      <c r="Z26" s="359" t="s">
        <v>178</v>
      </c>
      <c r="AA26" s="414"/>
      <c r="AB26" s="414"/>
      <c r="AC26" s="414"/>
      <c r="AD26" s="414"/>
      <c r="AE26" s="414"/>
      <c r="AF26" s="414"/>
      <c r="AG26" s="415"/>
      <c r="AH26" s="356">
        <v>230</v>
      </c>
      <c r="AI26" s="357"/>
      <c r="AJ26" s="357"/>
      <c r="AK26" s="357"/>
      <c r="AL26" s="358"/>
      <c r="AM26" s="356">
        <v>717370</v>
      </c>
      <c r="AN26" s="357"/>
      <c r="AO26" s="357"/>
      <c r="AP26" s="357"/>
      <c r="AQ26" s="357"/>
      <c r="AR26" s="358"/>
      <c r="AS26" s="356">
        <v>3119</v>
      </c>
      <c r="AT26" s="357"/>
      <c r="AU26" s="357"/>
      <c r="AV26" s="357"/>
      <c r="AW26" s="357"/>
      <c r="AX26" s="416"/>
      <c r="AY26" s="443" t="s">
        <v>179</v>
      </c>
      <c r="AZ26" s="363"/>
      <c r="BA26" s="363"/>
      <c r="BB26" s="363"/>
      <c r="BC26" s="363"/>
      <c r="BD26" s="363"/>
      <c r="BE26" s="363"/>
      <c r="BF26" s="363"/>
      <c r="BG26" s="363"/>
      <c r="BH26" s="363"/>
      <c r="BI26" s="363"/>
      <c r="BJ26" s="363"/>
      <c r="BK26" s="363"/>
      <c r="BL26" s="363"/>
      <c r="BM26" s="444"/>
      <c r="BN26" s="403" t="s">
        <v>137</v>
      </c>
      <c r="BO26" s="404"/>
      <c r="BP26" s="404"/>
      <c r="BQ26" s="404"/>
      <c r="BR26" s="404"/>
      <c r="BS26" s="404"/>
      <c r="BT26" s="404"/>
      <c r="BU26" s="405"/>
      <c r="BV26" s="403" t="s">
        <v>128</v>
      </c>
      <c r="BW26" s="404"/>
      <c r="BX26" s="404"/>
      <c r="BY26" s="404"/>
      <c r="BZ26" s="404"/>
      <c r="CA26" s="404"/>
      <c r="CB26" s="404"/>
      <c r="CC26" s="405"/>
      <c r="CD26" s="181"/>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180</v>
      </c>
      <c r="F27" s="360"/>
      <c r="G27" s="360"/>
      <c r="H27" s="360"/>
      <c r="I27" s="360"/>
      <c r="J27" s="360"/>
      <c r="K27" s="361"/>
      <c r="L27" s="356">
        <v>1</v>
      </c>
      <c r="M27" s="357"/>
      <c r="N27" s="357"/>
      <c r="O27" s="357"/>
      <c r="P27" s="358"/>
      <c r="Q27" s="356">
        <v>7110</v>
      </c>
      <c r="R27" s="357"/>
      <c r="S27" s="357"/>
      <c r="T27" s="357"/>
      <c r="U27" s="357"/>
      <c r="V27" s="358"/>
      <c r="W27" s="446"/>
      <c r="X27" s="383"/>
      <c r="Y27" s="384"/>
      <c r="Z27" s="359" t="s">
        <v>181</v>
      </c>
      <c r="AA27" s="360"/>
      <c r="AB27" s="360"/>
      <c r="AC27" s="360"/>
      <c r="AD27" s="360"/>
      <c r="AE27" s="360"/>
      <c r="AF27" s="360"/>
      <c r="AG27" s="361"/>
      <c r="AH27" s="356">
        <v>71</v>
      </c>
      <c r="AI27" s="357"/>
      <c r="AJ27" s="357"/>
      <c r="AK27" s="357"/>
      <c r="AL27" s="358"/>
      <c r="AM27" s="356">
        <v>282429</v>
      </c>
      <c r="AN27" s="357"/>
      <c r="AO27" s="357"/>
      <c r="AP27" s="357"/>
      <c r="AQ27" s="357"/>
      <c r="AR27" s="358"/>
      <c r="AS27" s="356">
        <v>3978</v>
      </c>
      <c r="AT27" s="357"/>
      <c r="AU27" s="357"/>
      <c r="AV27" s="357"/>
      <c r="AW27" s="357"/>
      <c r="AX27" s="416"/>
      <c r="AY27" s="440" t="s">
        <v>182</v>
      </c>
      <c r="AZ27" s="441"/>
      <c r="BA27" s="441"/>
      <c r="BB27" s="441"/>
      <c r="BC27" s="441"/>
      <c r="BD27" s="441"/>
      <c r="BE27" s="441"/>
      <c r="BF27" s="441"/>
      <c r="BG27" s="441"/>
      <c r="BH27" s="441"/>
      <c r="BI27" s="441"/>
      <c r="BJ27" s="441"/>
      <c r="BK27" s="441"/>
      <c r="BL27" s="441"/>
      <c r="BM27" s="442"/>
      <c r="BN27" s="437">
        <v>4797500</v>
      </c>
      <c r="BO27" s="438"/>
      <c r="BP27" s="438"/>
      <c r="BQ27" s="438"/>
      <c r="BR27" s="438"/>
      <c r="BS27" s="438"/>
      <c r="BT27" s="438"/>
      <c r="BU27" s="439"/>
      <c r="BV27" s="437">
        <v>4797500</v>
      </c>
      <c r="BW27" s="438"/>
      <c r="BX27" s="438"/>
      <c r="BY27" s="438"/>
      <c r="BZ27" s="438"/>
      <c r="CA27" s="438"/>
      <c r="CB27" s="438"/>
      <c r="CC27" s="439"/>
      <c r="CD27" s="175"/>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183</v>
      </c>
      <c r="F28" s="360"/>
      <c r="G28" s="360"/>
      <c r="H28" s="360"/>
      <c r="I28" s="360"/>
      <c r="J28" s="360"/>
      <c r="K28" s="361"/>
      <c r="L28" s="356">
        <v>1</v>
      </c>
      <c r="M28" s="357"/>
      <c r="N28" s="357"/>
      <c r="O28" s="357"/>
      <c r="P28" s="358"/>
      <c r="Q28" s="356">
        <v>6450</v>
      </c>
      <c r="R28" s="357"/>
      <c r="S28" s="357"/>
      <c r="T28" s="357"/>
      <c r="U28" s="357"/>
      <c r="V28" s="358"/>
      <c r="W28" s="446"/>
      <c r="X28" s="383"/>
      <c r="Y28" s="384"/>
      <c r="Z28" s="359" t="s">
        <v>184</v>
      </c>
      <c r="AA28" s="360"/>
      <c r="AB28" s="360"/>
      <c r="AC28" s="360"/>
      <c r="AD28" s="360"/>
      <c r="AE28" s="360"/>
      <c r="AF28" s="360"/>
      <c r="AG28" s="361"/>
      <c r="AH28" s="356" t="s">
        <v>128</v>
      </c>
      <c r="AI28" s="357"/>
      <c r="AJ28" s="357"/>
      <c r="AK28" s="357"/>
      <c r="AL28" s="358"/>
      <c r="AM28" s="356" t="s">
        <v>128</v>
      </c>
      <c r="AN28" s="357"/>
      <c r="AO28" s="357"/>
      <c r="AP28" s="357"/>
      <c r="AQ28" s="357"/>
      <c r="AR28" s="358"/>
      <c r="AS28" s="356" t="s">
        <v>137</v>
      </c>
      <c r="AT28" s="357"/>
      <c r="AU28" s="357"/>
      <c r="AV28" s="357"/>
      <c r="AW28" s="357"/>
      <c r="AX28" s="416"/>
      <c r="AY28" s="420" t="s">
        <v>185</v>
      </c>
      <c r="AZ28" s="421"/>
      <c r="BA28" s="421"/>
      <c r="BB28" s="422"/>
      <c r="BC28" s="429" t="s">
        <v>47</v>
      </c>
      <c r="BD28" s="430"/>
      <c r="BE28" s="430"/>
      <c r="BF28" s="430"/>
      <c r="BG28" s="430"/>
      <c r="BH28" s="430"/>
      <c r="BI28" s="430"/>
      <c r="BJ28" s="430"/>
      <c r="BK28" s="430"/>
      <c r="BL28" s="430"/>
      <c r="BM28" s="431"/>
      <c r="BN28" s="432">
        <v>8843113</v>
      </c>
      <c r="BO28" s="433"/>
      <c r="BP28" s="433"/>
      <c r="BQ28" s="433"/>
      <c r="BR28" s="433"/>
      <c r="BS28" s="433"/>
      <c r="BT28" s="433"/>
      <c r="BU28" s="434"/>
      <c r="BV28" s="432">
        <v>8335187</v>
      </c>
      <c r="BW28" s="433"/>
      <c r="BX28" s="433"/>
      <c r="BY28" s="433"/>
      <c r="BZ28" s="433"/>
      <c r="CA28" s="433"/>
      <c r="CB28" s="433"/>
      <c r="CC28" s="434"/>
      <c r="CD28" s="181"/>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186</v>
      </c>
      <c r="F29" s="360"/>
      <c r="G29" s="360"/>
      <c r="H29" s="360"/>
      <c r="I29" s="360"/>
      <c r="J29" s="360"/>
      <c r="K29" s="361"/>
      <c r="L29" s="356">
        <v>36</v>
      </c>
      <c r="M29" s="357"/>
      <c r="N29" s="357"/>
      <c r="O29" s="357"/>
      <c r="P29" s="358"/>
      <c r="Q29" s="356">
        <v>6170</v>
      </c>
      <c r="R29" s="357"/>
      <c r="S29" s="357"/>
      <c r="T29" s="357"/>
      <c r="U29" s="357"/>
      <c r="V29" s="358"/>
      <c r="W29" s="447"/>
      <c r="X29" s="448"/>
      <c r="Y29" s="449"/>
      <c r="Z29" s="359" t="s">
        <v>187</v>
      </c>
      <c r="AA29" s="360"/>
      <c r="AB29" s="360"/>
      <c r="AC29" s="360"/>
      <c r="AD29" s="360"/>
      <c r="AE29" s="360"/>
      <c r="AF29" s="360"/>
      <c r="AG29" s="361"/>
      <c r="AH29" s="356">
        <v>1709</v>
      </c>
      <c r="AI29" s="357"/>
      <c r="AJ29" s="357"/>
      <c r="AK29" s="357"/>
      <c r="AL29" s="358"/>
      <c r="AM29" s="356">
        <v>5316003</v>
      </c>
      <c r="AN29" s="357"/>
      <c r="AO29" s="357"/>
      <c r="AP29" s="357"/>
      <c r="AQ29" s="357"/>
      <c r="AR29" s="358"/>
      <c r="AS29" s="356">
        <v>3111</v>
      </c>
      <c r="AT29" s="357"/>
      <c r="AU29" s="357"/>
      <c r="AV29" s="357"/>
      <c r="AW29" s="357"/>
      <c r="AX29" s="416"/>
      <c r="AY29" s="423"/>
      <c r="AZ29" s="424"/>
      <c r="BA29" s="424"/>
      <c r="BB29" s="425"/>
      <c r="BC29" s="417" t="s">
        <v>188</v>
      </c>
      <c r="BD29" s="418"/>
      <c r="BE29" s="418"/>
      <c r="BF29" s="418"/>
      <c r="BG29" s="418"/>
      <c r="BH29" s="418"/>
      <c r="BI29" s="418"/>
      <c r="BJ29" s="418"/>
      <c r="BK29" s="418"/>
      <c r="BL29" s="418"/>
      <c r="BM29" s="419"/>
      <c r="BN29" s="403">
        <v>2550278</v>
      </c>
      <c r="BO29" s="404"/>
      <c r="BP29" s="404"/>
      <c r="BQ29" s="404"/>
      <c r="BR29" s="404"/>
      <c r="BS29" s="404"/>
      <c r="BT29" s="404"/>
      <c r="BU29" s="405"/>
      <c r="BV29" s="403">
        <v>1019702</v>
      </c>
      <c r="BW29" s="404"/>
      <c r="BX29" s="404"/>
      <c r="BY29" s="404"/>
      <c r="BZ29" s="404"/>
      <c r="CA29" s="404"/>
      <c r="CB29" s="404"/>
      <c r="CC29" s="405"/>
      <c r="CD29" s="175"/>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189</v>
      </c>
      <c r="X30" s="371"/>
      <c r="Y30" s="371"/>
      <c r="Z30" s="371"/>
      <c r="AA30" s="371"/>
      <c r="AB30" s="371"/>
      <c r="AC30" s="371"/>
      <c r="AD30" s="371"/>
      <c r="AE30" s="371"/>
      <c r="AF30" s="371"/>
      <c r="AG30" s="372"/>
      <c r="AH30" s="373">
        <v>99</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49</v>
      </c>
      <c r="BD30" s="377"/>
      <c r="BE30" s="377"/>
      <c r="BF30" s="377"/>
      <c r="BG30" s="377"/>
      <c r="BH30" s="377"/>
      <c r="BI30" s="377"/>
      <c r="BJ30" s="377"/>
      <c r="BK30" s="377"/>
      <c r="BL30" s="377"/>
      <c r="BM30" s="378"/>
      <c r="BN30" s="437">
        <v>6406251</v>
      </c>
      <c r="BO30" s="438"/>
      <c r="BP30" s="438"/>
      <c r="BQ30" s="438"/>
      <c r="BR30" s="438"/>
      <c r="BS30" s="438"/>
      <c r="BT30" s="438"/>
      <c r="BU30" s="439"/>
      <c r="BV30" s="437">
        <v>6120353</v>
      </c>
      <c r="BW30" s="438"/>
      <c r="BX30" s="438"/>
      <c r="BY30" s="438"/>
      <c r="BZ30" s="438"/>
      <c r="CA30" s="438"/>
      <c r="CB30" s="438"/>
      <c r="CC30" s="439"/>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62" t="s">
        <v>190</v>
      </c>
      <c r="D32" s="362"/>
      <c r="E32" s="362"/>
      <c r="F32" s="362"/>
      <c r="G32" s="362"/>
      <c r="H32" s="362"/>
      <c r="I32" s="362"/>
      <c r="J32" s="362"/>
      <c r="K32" s="362"/>
      <c r="L32" s="362"/>
      <c r="M32" s="362"/>
      <c r="N32" s="362"/>
      <c r="O32" s="362"/>
      <c r="P32" s="362"/>
      <c r="Q32" s="362"/>
      <c r="R32" s="362"/>
      <c r="S32" s="362"/>
      <c r="U32" s="363" t="s">
        <v>191</v>
      </c>
      <c r="V32" s="363"/>
      <c r="W32" s="363"/>
      <c r="X32" s="363"/>
      <c r="Y32" s="363"/>
      <c r="Z32" s="363"/>
      <c r="AA32" s="363"/>
      <c r="AB32" s="363"/>
      <c r="AC32" s="363"/>
      <c r="AD32" s="363"/>
      <c r="AE32" s="363"/>
      <c r="AF32" s="363"/>
      <c r="AG32" s="363"/>
      <c r="AH32" s="363"/>
      <c r="AI32" s="363"/>
      <c r="AJ32" s="363"/>
      <c r="AK32" s="363"/>
      <c r="AM32" s="363" t="s">
        <v>192</v>
      </c>
      <c r="AN32" s="363"/>
      <c r="AO32" s="363"/>
      <c r="AP32" s="363"/>
      <c r="AQ32" s="363"/>
      <c r="AR32" s="363"/>
      <c r="AS32" s="363"/>
      <c r="AT32" s="363"/>
      <c r="AU32" s="363"/>
      <c r="AV32" s="363"/>
      <c r="AW32" s="363"/>
      <c r="AX32" s="363"/>
      <c r="AY32" s="363"/>
      <c r="AZ32" s="363"/>
      <c r="BA32" s="363"/>
      <c r="BB32" s="363"/>
      <c r="BC32" s="363"/>
      <c r="BE32" s="363" t="s">
        <v>193</v>
      </c>
      <c r="BF32" s="363"/>
      <c r="BG32" s="363"/>
      <c r="BH32" s="363"/>
      <c r="BI32" s="363"/>
      <c r="BJ32" s="363"/>
      <c r="BK32" s="363"/>
      <c r="BL32" s="363"/>
      <c r="BM32" s="363"/>
      <c r="BN32" s="363"/>
      <c r="BO32" s="363"/>
      <c r="BP32" s="363"/>
      <c r="BQ32" s="363"/>
      <c r="BR32" s="363"/>
      <c r="BS32" s="363"/>
      <c r="BT32" s="363"/>
      <c r="BU32" s="363"/>
      <c r="BW32" s="363" t="s">
        <v>194</v>
      </c>
      <c r="BX32" s="363"/>
      <c r="BY32" s="363"/>
      <c r="BZ32" s="363"/>
      <c r="CA32" s="363"/>
      <c r="CB32" s="363"/>
      <c r="CC32" s="363"/>
      <c r="CD32" s="363"/>
      <c r="CE32" s="363"/>
      <c r="CF32" s="363"/>
      <c r="CG32" s="363"/>
      <c r="CH32" s="363"/>
      <c r="CI32" s="363"/>
      <c r="CJ32" s="363"/>
      <c r="CK32" s="363"/>
      <c r="CL32" s="363"/>
      <c r="CM32" s="363"/>
      <c r="CO32" s="363" t="s">
        <v>195</v>
      </c>
      <c r="CP32" s="363"/>
      <c r="CQ32" s="363"/>
      <c r="CR32" s="363"/>
      <c r="CS32" s="363"/>
      <c r="CT32" s="363"/>
      <c r="CU32" s="363"/>
      <c r="CV32" s="363"/>
      <c r="CW32" s="363"/>
      <c r="CX32" s="363"/>
      <c r="CY32" s="363"/>
      <c r="CZ32" s="363"/>
      <c r="DA32" s="363"/>
      <c r="DB32" s="363"/>
      <c r="DC32" s="363"/>
      <c r="DD32" s="363"/>
      <c r="DE32" s="363"/>
      <c r="DI32" s="198"/>
    </row>
    <row r="33" spans="1:113" ht="13.5" customHeight="1" x14ac:dyDescent="0.15">
      <c r="A33" s="172"/>
      <c r="B33" s="199"/>
      <c r="C33" s="355" t="s">
        <v>196</v>
      </c>
      <c r="D33" s="355"/>
      <c r="E33" s="354" t="s">
        <v>197</v>
      </c>
      <c r="F33" s="354"/>
      <c r="G33" s="354"/>
      <c r="H33" s="354"/>
      <c r="I33" s="354"/>
      <c r="J33" s="354"/>
      <c r="K33" s="354"/>
      <c r="L33" s="354"/>
      <c r="M33" s="354"/>
      <c r="N33" s="354"/>
      <c r="O33" s="354"/>
      <c r="P33" s="354"/>
      <c r="Q33" s="354"/>
      <c r="R33" s="354"/>
      <c r="S33" s="354"/>
      <c r="T33" s="176"/>
      <c r="U33" s="355" t="s">
        <v>196</v>
      </c>
      <c r="V33" s="355"/>
      <c r="W33" s="354" t="s">
        <v>198</v>
      </c>
      <c r="X33" s="354"/>
      <c r="Y33" s="354"/>
      <c r="Z33" s="354"/>
      <c r="AA33" s="354"/>
      <c r="AB33" s="354"/>
      <c r="AC33" s="354"/>
      <c r="AD33" s="354"/>
      <c r="AE33" s="354"/>
      <c r="AF33" s="354"/>
      <c r="AG33" s="354"/>
      <c r="AH33" s="354"/>
      <c r="AI33" s="354"/>
      <c r="AJ33" s="354"/>
      <c r="AK33" s="354"/>
      <c r="AL33" s="176"/>
      <c r="AM33" s="355" t="s">
        <v>196</v>
      </c>
      <c r="AN33" s="355"/>
      <c r="AO33" s="354" t="s">
        <v>198</v>
      </c>
      <c r="AP33" s="354"/>
      <c r="AQ33" s="354"/>
      <c r="AR33" s="354"/>
      <c r="AS33" s="354"/>
      <c r="AT33" s="354"/>
      <c r="AU33" s="354"/>
      <c r="AV33" s="354"/>
      <c r="AW33" s="354"/>
      <c r="AX33" s="354"/>
      <c r="AY33" s="354"/>
      <c r="AZ33" s="354"/>
      <c r="BA33" s="354"/>
      <c r="BB33" s="354"/>
      <c r="BC33" s="354"/>
      <c r="BD33" s="182"/>
      <c r="BE33" s="354" t="s">
        <v>199</v>
      </c>
      <c r="BF33" s="354"/>
      <c r="BG33" s="354" t="s">
        <v>200</v>
      </c>
      <c r="BH33" s="354"/>
      <c r="BI33" s="354"/>
      <c r="BJ33" s="354"/>
      <c r="BK33" s="354"/>
      <c r="BL33" s="354"/>
      <c r="BM33" s="354"/>
      <c r="BN33" s="354"/>
      <c r="BO33" s="354"/>
      <c r="BP33" s="354"/>
      <c r="BQ33" s="354"/>
      <c r="BR33" s="354"/>
      <c r="BS33" s="354"/>
      <c r="BT33" s="354"/>
      <c r="BU33" s="354"/>
      <c r="BV33" s="182"/>
      <c r="BW33" s="355" t="s">
        <v>199</v>
      </c>
      <c r="BX33" s="355"/>
      <c r="BY33" s="354" t="s">
        <v>201</v>
      </c>
      <c r="BZ33" s="354"/>
      <c r="CA33" s="354"/>
      <c r="CB33" s="354"/>
      <c r="CC33" s="354"/>
      <c r="CD33" s="354"/>
      <c r="CE33" s="354"/>
      <c r="CF33" s="354"/>
      <c r="CG33" s="354"/>
      <c r="CH33" s="354"/>
      <c r="CI33" s="354"/>
      <c r="CJ33" s="354"/>
      <c r="CK33" s="354"/>
      <c r="CL33" s="354"/>
      <c r="CM33" s="354"/>
      <c r="CN33" s="176"/>
      <c r="CO33" s="355" t="s">
        <v>202</v>
      </c>
      <c r="CP33" s="355"/>
      <c r="CQ33" s="354" t="s">
        <v>203</v>
      </c>
      <c r="CR33" s="354"/>
      <c r="CS33" s="354"/>
      <c r="CT33" s="354"/>
      <c r="CU33" s="354"/>
      <c r="CV33" s="354"/>
      <c r="CW33" s="354"/>
      <c r="CX33" s="354"/>
      <c r="CY33" s="354"/>
      <c r="CZ33" s="354"/>
      <c r="DA33" s="354"/>
      <c r="DB33" s="354"/>
      <c r="DC33" s="354"/>
      <c r="DD33" s="354"/>
      <c r="DE33" s="354"/>
      <c r="DF33" s="176"/>
      <c r="DG33" s="353" t="s">
        <v>204</v>
      </c>
      <c r="DH33" s="353"/>
      <c r="DI33" s="177"/>
    </row>
    <row r="34" spans="1:113" ht="32.25" customHeight="1" x14ac:dyDescent="0.15">
      <c r="A34" s="172"/>
      <c r="B34" s="199"/>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4</v>
      </c>
      <c r="V34" s="351"/>
      <c r="W34" s="352" t="str">
        <f>IF('各会計、関係団体の財政状況及び健全化判断比率'!B28="","",'各会計、関係団体の財政状況及び健全化判断比率'!B28)</f>
        <v>国民健康保険費特別会計</v>
      </c>
      <c r="X34" s="352"/>
      <c r="Y34" s="352"/>
      <c r="Z34" s="352"/>
      <c r="AA34" s="352"/>
      <c r="AB34" s="352"/>
      <c r="AC34" s="352"/>
      <c r="AD34" s="352"/>
      <c r="AE34" s="352"/>
      <c r="AF34" s="352"/>
      <c r="AG34" s="352"/>
      <c r="AH34" s="352"/>
      <c r="AI34" s="352"/>
      <c r="AJ34" s="352"/>
      <c r="AK34" s="352"/>
      <c r="AL34" s="172"/>
      <c r="AM34" s="351">
        <f>IF(AO34="","",MAX(C34:D43,U34:V43)+1)</f>
        <v>7</v>
      </c>
      <c r="AN34" s="351"/>
      <c r="AO34" s="352" t="str">
        <f>IF('各会計、関係団体の財政状況及び健全化判断比率'!B31="","",'各会計、関係団体の財政状況及び健全化判断比率'!B31)</f>
        <v>水道事業会計</v>
      </c>
      <c r="AP34" s="352"/>
      <c r="AQ34" s="352"/>
      <c r="AR34" s="352"/>
      <c r="AS34" s="352"/>
      <c r="AT34" s="352"/>
      <c r="AU34" s="352"/>
      <c r="AV34" s="352"/>
      <c r="AW34" s="352"/>
      <c r="AX34" s="352"/>
      <c r="AY34" s="352"/>
      <c r="AZ34" s="352"/>
      <c r="BA34" s="352"/>
      <c r="BB34" s="352"/>
      <c r="BC34" s="352"/>
      <c r="BD34" s="172"/>
      <c r="BE34" s="351">
        <f>IF(BG34="","",MAX(C34:D43,U34:V43,AM34:AN43)+1)</f>
        <v>10</v>
      </c>
      <c r="BF34" s="351"/>
      <c r="BG34" s="352" t="str">
        <f>IF('各会計、関係団体の財政状況及び健全化判断比率'!B34="","",'各会計、関係団体の財政状況及び健全化判断比率'!B34)</f>
        <v>農業集落排水事業費特別会計</v>
      </c>
      <c r="BH34" s="352"/>
      <c r="BI34" s="352"/>
      <c r="BJ34" s="352"/>
      <c r="BK34" s="352"/>
      <c r="BL34" s="352"/>
      <c r="BM34" s="352"/>
      <c r="BN34" s="352"/>
      <c r="BO34" s="352"/>
      <c r="BP34" s="352"/>
      <c r="BQ34" s="352"/>
      <c r="BR34" s="352"/>
      <c r="BS34" s="352"/>
      <c r="BT34" s="352"/>
      <c r="BU34" s="352"/>
      <c r="BV34" s="172"/>
      <c r="BW34" s="351">
        <f>IF(BY34="","",MAX(C34:D43,U34:V43,AM34:AN43,BE34:BF43)+1)</f>
        <v>14</v>
      </c>
      <c r="BX34" s="351"/>
      <c r="BY34" s="352" t="str">
        <f>IF('各会計、関係団体の財政状況及び健全化判断比率'!B68="","",'各会計、関係団体の財政状況及び健全化判断比率'!B68)</f>
        <v>盛岡地区広域消防組合</v>
      </c>
      <c r="BZ34" s="352"/>
      <c r="CA34" s="352"/>
      <c r="CB34" s="352"/>
      <c r="CC34" s="352"/>
      <c r="CD34" s="352"/>
      <c r="CE34" s="352"/>
      <c r="CF34" s="352"/>
      <c r="CG34" s="352"/>
      <c r="CH34" s="352"/>
      <c r="CI34" s="352"/>
      <c r="CJ34" s="352"/>
      <c r="CK34" s="352"/>
      <c r="CL34" s="352"/>
      <c r="CM34" s="352"/>
      <c r="CN34" s="172"/>
      <c r="CO34" s="351">
        <f>IF(CQ34="","",MAX(C34:D43,U34:V43,AM34:AN43,BE34:BF43,BW34:BX43)+1)</f>
        <v>24</v>
      </c>
      <c r="CP34" s="351"/>
      <c r="CQ34" s="352" t="str">
        <f>IF('各会計、関係団体の財政状況及び健全化判断比率'!BS7="","",'各会計、関係団体の財政状況及び健全化判断比率'!BS7)</f>
        <v>（財）地場産業振興センター</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77"/>
    </row>
    <row r="35" spans="1:113" ht="32.25" customHeight="1" x14ac:dyDescent="0.15">
      <c r="A35" s="172"/>
      <c r="B35" s="199"/>
      <c r="C35" s="351">
        <f>IF(E35="","",C34+1)</f>
        <v>2</v>
      </c>
      <c r="D35" s="351"/>
      <c r="E35" s="352" t="str">
        <f>IF('各会計、関係団体の財政状況及び健全化判断比率'!B8="","",'各会計、関係団体の財政状況及び健全化判断比率'!B8)</f>
        <v>母子父子寡婦福祉資金貸付事業費特別会計</v>
      </c>
      <c r="F35" s="352"/>
      <c r="G35" s="352"/>
      <c r="H35" s="352"/>
      <c r="I35" s="352"/>
      <c r="J35" s="352"/>
      <c r="K35" s="352"/>
      <c r="L35" s="352"/>
      <c r="M35" s="352"/>
      <c r="N35" s="352"/>
      <c r="O35" s="352"/>
      <c r="P35" s="352"/>
      <c r="Q35" s="352"/>
      <c r="R35" s="352"/>
      <c r="S35" s="352"/>
      <c r="T35" s="172"/>
      <c r="U35" s="351">
        <f>IF(W35="","",U34+1)</f>
        <v>5</v>
      </c>
      <c r="V35" s="351"/>
      <c r="W35" s="352" t="str">
        <f>IF('各会計、関係団体の財政状況及び健全化判断比率'!B29="","",'各会計、関係団体の財政状況及び健全化判断比率'!B29)</f>
        <v>介護保険費特別会計</v>
      </c>
      <c r="X35" s="352"/>
      <c r="Y35" s="352"/>
      <c r="Z35" s="352"/>
      <c r="AA35" s="352"/>
      <c r="AB35" s="352"/>
      <c r="AC35" s="352"/>
      <c r="AD35" s="352"/>
      <c r="AE35" s="352"/>
      <c r="AF35" s="352"/>
      <c r="AG35" s="352"/>
      <c r="AH35" s="352"/>
      <c r="AI35" s="352"/>
      <c r="AJ35" s="352"/>
      <c r="AK35" s="352"/>
      <c r="AL35" s="172"/>
      <c r="AM35" s="351">
        <f t="shared" ref="AM35:AM43" si="0">IF(AO35="","",AM34+1)</f>
        <v>8</v>
      </c>
      <c r="AN35" s="351"/>
      <c r="AO35" s="352" t="str">
        <f>IF('各会計、関係団体の財政状況及び健全化判断比率'!B32="","",'各会計、関係団体の財政状況及び健全化判断比率'!B32)</f>
        <v>下水道事業会計</v>
      </c>
      <c r="AP35" s="352"/>
      <c r="AQ35" s="352"/>
      <c r="AR35" s="352"/>
      <c r="AS35" s="352"/>
      <c r="AT35" s="352"/>
      <c r="AU35" s="352"/>
      <c r="AV35" s="352"/>
      <c r="AW35" s="352"/>
      <c r="AX35" s="352"/>
      <c r="AY35" s="352"/>
      <c r="AZ35" s="352"/>
      <c r="BA35" s="352"/>
      <c r="BB35" s="352"/>
      <c r="BC35" s="352"/>
      <c r="BD35" s="172"/>
      <c r="BE35" s="351">
        <f t="shared" ref="BE35:BE43" si="1">IF(BG35="","",BE34+1)</f>
        <v>11</v>
      </c>
      <c r="BF35" s="351"/>
      <c r="BG35" s="352" t="str">
        <f>IF('各会計、関係団体の財政状況及び健全化判断比率'!B35="","",'各会計、関係団体の財政状況及び健全化判断比率'!B35)</f>
        <v>公設浄化槽事業費特別会計</v>
      </c>
      <c r="BH35" s="352"/>
      <c r="BI35" s="352"/>
      <c r="BJ35" s="352"/>
      <c r="BK35" s="352"/>
      <c r="BL35" s="352"/>
      <c r="BM35" s="352"/>
      <c r="BN35" s="352"/>
      <c r="BO35" s="352"/>
      <c r="BP35" s="352"/>
      <c r="BQ35" s="352"/>
      <c r="BR35" s="352"/>
      <c r="BS35" s="352"/>
      <c r="BT35" s="352"/>
      <c r="BU35" s="352"/>
      <c r="BV35" s="172"/>
      <c r="BW35" s="351">
        <f t="shared" ref="BW35:BW43" si="2">IF(BY35="","",BW34+1)</f>
        <v>15</v>
      </c>
      <c r="BX35" s="351"/>
      <c r="BY35" s="352" t="str">
        <f>IF('各会計、関係団体の財政状況及び健全化判断比率'!B69="","",'各会計、関係団体の財政状況及び健全化判断比率'!B69)</f>
        <v>盛岡・紫波地区環境施設組合</v>
      </c>
      <c r="BZ35" s="352"/>
      <c r="CA35" s="352"/>
      <c r="CB35" s="352"/>
      <c r="CC35" s="352"/>
      <c r="CD35" s="352"/>
      <c r="CE35" s="352"/>
      <c r="CF35" s="352"/>
      <c r="CG35" s="352"/>
      <c r="CH35" s="352"/>
      <c r="CI35" s="352"/>
      <c r="CJ35" s="352"/>
      <c r="CK35" s="352"/>
      <c r="CL35" s="352"/>
      <c r="CM35" s="352"/>
      <c r="CN35" s="172"/>
      <c r="CO35" s="351">
        <f t="shared" ref="CO35:CO43" si="3">IF(CQ35="","",CO34+1)</f>
        <v>25</v>
      </c>
      <c r="CP35" s="351"/>
      <c r="CQ35" s="352" t="str">
        <f>IF('各会計、関係団体の財政状況及び健全化判断比率'!BS8="","",'各会計、関係団体の財政状況及び健全化判断比率'!BS8)</f>
        <v>盛岡まちづくり（株）</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77"/>
    </row>
    <row r="36" spans="1:113" ht="32.25" customHeight="1" x14ac:dyDescent="0.15">
      <c r="A36" s="172"/>
      <c r="B36" s="199"/>
      <c r="C36" s="351">
        <f>IF(E36="","",C35+1)</f>
        <v>3</v>
      </c>
      <c r="D36" s="351"/>
      <c r="E36" s="352" t="str">
        <f>IF('各会計、関係団体の財政状況及び健全化判断比率'!B9="","",'各会計、関係団体の財政状況及び健全化判断比率'!B9)</f>
        <v>土地取得事業費特別会計</v>
      </c>
      <c r="F36" s="352"/>
      <c r="G36" s="352"/>
      <c r="H36" s="352"/>
      <c r="I36" s="352"/>
      <c r="J36" s="352"/>
      <c r="K36" s="352"/>
      <c r="L36" s="352"/>
      <c r="M36" s="352"/>
      <c r="N36" s="352"/>
      <c r="O36" s="352"/>
      <c r="P36" s="352"/>
      <c r="Q36" s="352"/>
      <c r="R36" s="352"/>
      <c r="S36" s="352"/>
      <c r="T36" s="172"/>
      <c r="U36" s="351">
        <f t="shared" ref="U36:U43" si="4">IF(W36="","",U35+1)</f>
        <v>6</v>
      </c>
      <c r="V36" s="351"/>
      <c r="W36" s="352" t="str">
        <f>IF('各会計、関係団体の財政状況及び健全化判断比率'!B30="","",'各会計、関係団体の財政状況及び健全化判断比率'!B30)</f>
        <v>後期高齢者医療費特別会計</v>
      </c>
      <c r="X36" s="352"/>
      <c r="Y36" s="352"/>
      <c r="Z36" s="352"/>
      <c r="AA36" s="352"/>
      <c r="AB36" s="352"/>
      <c r="AC36" s="352"/>
      <c r="AD36" s="352"/>
      <c r="AE36" s="352"/>
      <c r="AF36" s="352"/>
      <c r="AG36" s="352"/>
      <c r="AH36" s="352"/>
      <c r="AI36" s="352"/>
      <c r="AJ36" s="352"/>
      <c r="AK36" s="352"/>
      <c r="AL36" s="172"/>
      <c r="AM36" s="351">
        <f t="shared" si="0"/>
        <v>9</v>
      </c>
      <c r="AN36" s="351"/>
      <c r="AO36" s="352" t="str">
        <f>IF('各会計、関係団体の財政状況及び健全化判断比率'!B33="","",'各会計、関係団体の財政状況及び健全化判断比率'!B33)</f>
        <v>病院事業会計</v>
      </c>
      <c r="AP36" s="352"/>
      <c r="AQ36" s="352"/>
      <c r="AR36" s="352"/>
      <c r="AS36" s="352"/>
      <c r="AT36" s="352"/>
      <c r="AU36" s="352"/>
      <c r="AV36" s="352"/>
      <c r="AW36" s="352"/>
      <c r="AX36" s="352"/>
      <c r="AY36" s="352"/>
      <c r="AZ36" s="352"/>
      <c r="BA36" s="352"/>
      <c r="BB36" s="352"/>
      <c r="BC36" s="352"/>
      <c r="BD36" s="172"/>
      <c r="BE36" s="351">
        <f t="shared" si="1"/>
        <v>12</v>
      </c>
      <c r="BF36" s="351"/>
      <c r="BG36" s="352" t="str">
        <f>IF('各会計、関係団体の財政状況及び健全化判断比率'!B36="","",'各会計、関係団体の財政状況及び健全化判断比率'!B36)</f>
        <v>中央卸売市場費特別会計</v>
      </c>
      <c r="BH36" s="352"/>
      <c r="BI36" s="352"/>
      <c r="BJ36" s="352"/>
      <c r="BK36" s="352"/>
      <c r="BL36" s="352"/>
      <c r="BM36" s="352"/>
      <c r="BN36" s="352"/>
      <c r="BO36" s="352"/>
      <c r="BP36" s="352"/>
      <c r="BQ36" s="352"/>
      <c r="BR36" s="352"/>
      <c r="BS36" s="352"/>
      <c r="BT36" s="352"/>
      <c r="BU36" s="352"/>
      <c r="BV36" s="172"/>
      <c r="BW36" s="351">
        <f t="shared" si="2"/>
        <v>16</v>
      </c>
      <c r="BX36" s="351"/>
      <c r="BY36" s="352" t="str">
        <f>IF('各会計、関係団体の財政状況及び健全化判断比率'!B70="","",'各会計、関係団体の財政状況及び健全化判断比率'!B70)</f>
        <v>盛岡地区衛生処理組合</v>
      </c>
      <c r="BZ36" s="352"/>
      <c r="CA36" s="352"/>
      <c r="CB36" s="352"/>
      <c r="CC36" s="352"/>
      <c r="CD36" s="352"/>
      <c r="CE36" s="352"/>
      <c r="CF36" s="352"/>
      <c r="CG36" s="352"/>
      <c r="CH36" s="352"/>
      <c r="CI36" s="352"/>
      <c r="CJ36" s="352"/>
      <c r="CK36" s="352"/>
      <c r="CL36" s="352"/>
      <c r="CM36" s="352"/>
      <c r="CN36" s="172"/>
      <c r="CO36" s="351">
        <f t="shared" si="3"/>
        <v>26</v>
      </c>
      <c r="CP36" s="351"/>
      <c r="CQ36" s="352" t="str">
        <f>IF('各会計、関係団体の財政状況及び健全化判断比率'!BS9="","",'各会計、関係団体の財政状況及び健全化判断比率'!BS9)</f>
        <v>（財）盛岡観光コンベンション協会</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77"/>
    </row>
    <row r="37" spans="1:113" ht="32.25" customHeight="1" x14ac:dyDescent="0.15">
      <c r="A37" s="172"/>
      <c r="B37" s="199"/>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f t="shared" si="1"/>
        <v>13</v>
      </c>
      <c r="BF37" s="351"/>
      <c r="BG37" s="352" t="str">
        <f>IF('各会計、関係団体の財政状況及び健全化判断比率'!B37="","",'各会計、関係団体の財政状況及び健全化判断比率'!B37)</f>
        <v>新産業等用地整備事業費特別会計</v>
      </c>
      <c r="BH37" s="352"/>
      <c r="BI37" s="352"/>
      <c r="BJ37" s="352"/>
      <c r="BK37" s="352"/>
      <c r="BL37" s="352"/>
      <c r="BM37" s="352"/>
      <c r="BN37" s="352"/>
      <c r="BO37" s="352"/>
      <c r="BP37" s="352"/>
      <c r="BQ37" s="352"/>
      <c r="BR37" s="352"/>
      <c r="BS37" s="352"/>
      <c r="BT37" s="352"/>
      <c r="BU37" s="352"/>
      <c r="BV37" s="172"/>
      <c r="BW37" s="351">
        <f t="shared" si="2"/>
        <v>17</v>
      </c>
      <c r="BX37" s="351"/>
      <c r="BY37" s="352" t="str">
        <f>IF('各会計、関係団体の財政状況及び健全化判断比率'!B71="","",'各会計、関係団体の財政状況及び健全化判断比率'!B71)</f>
        <v>矢櫃山造林一部組合</v>
      </c>
      <c r="BZ37" s="352"/>
      <c r="CA37" s="352"/>
      <c r="CB37" s="352"/>
      <c r="CC37" s="352"/>
      <c r="CD37" s="352"/>
      <c r="CE37" s="352"/>
      <c r="CF37" s="352"/>
      <c r="CG37" s="352"/>
      <c r="CH37" s="352"/>
      <c r="CI37" s="352"/>
      <c r="CJ37" s="352"/>
      <c r="CK37" s="352"/>
      <c r="CL37" s="352"/>
      <c r="CM37" s="352"/>
      <c r="CN37" s="172"/>
      <c r="CO37" s="351">
        <f t="shared" si="3"/>
        <v>27</v>
      </c>
      <c r="CP37" s="351"/>
      <c r="CQ37" s="352" t="str">
        <f>IF('各会計、関係団体の財政状況及び健全化判断比率'!BS10="","",'各会計、関係団体の財政状況及び健全化判断比率'!BS10)</f>
        <v>たまやま振興</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77"/>
    </row>
    <row r="38" spans="1:113" ht="32.25" customHeight="1" x14ac:dyDescent="0.15">
      <c r="A38" s="172"/>
      <c r="B38" s="199"/>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18</v>
      </c>
      <c r="BX38" s="351"/>
      <c r="BY38" s="352" t="str">
        <f>IF('各会計、関係団体の財政状況及び健全化判断比率'!B72="","",'各会計、関係団体の財政状況及び健全化判断比率'!B72)</f>
        <v>岩手・玉山環境組合</v>
      </c>
      <c r="BZ38" s="352"/>
      <c r="CA38" s="352"/>
      <c r="CB38" s="352"/>
      <c r="CC38" s="352"/>
      <c r="CD38" s="352"/>
      <c r="CE38" s="352"/>
      <c r="CF38" s="352"/>
      <c r="CG38" s="352"/>
      <c r="CH38" s="352"/>
      <c r="CI38" s="352"/>
      <c r="CJ38" s="352"/>
      <c r="CK38" s="352"/>
      <c r="CL38" s="352"/>
      <c r="CM38" s="352"/>
      <c r="CN38" s="172"/>
      <c r="CO38" s="351">
        <f t="shared" si="3"/>
        <v>28</v>
      </c>
      <c r="CP38" s="351"/>
      <c r="CQ38" s="352" t="str">
        <f>IF('各会計、関係団体の財政状況及び健全化判断比率'!BS11="","",'各会計、関係団体の財政状況及び健全化判断比率'!BS11)</f>
        <v>（株）盛岡地域交流センター</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77"/>
    </row>
    <row r="39" spans="1:113" ht="32.25" customHeight="1" x14ac:dyDescent="0.15">
      <c r="A39" s="172"/>
      <c r="B39" s="199"/>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19</v>
      </c>
      <c r="BX39" s="351"/>
      <c r="BY39" s="352" t="str">
        <f>IF('各会計、関係団体の財政状況及び健全化判断比率'!B73="","",'各会計、関係団体の財政状況及び健全化判断比率'!B73)</f>
        <v>盛岡北部行政事務組合（一般会計）</v>
      </c>
      <c r="BZ39" s="352"/>
      <c r="CA39" s="352"/>
      <c r="CB39" s="352"/>
      <c r="CC39" s="352"/>
      <c r="CD39" s="352"/>
      <c r="CE39" s="352"/>
      <c r="CF39" s="352"/>
      <c r="CG39" s="352"/>
      <c r="CH39" s="352"/>
      <c r="CI39" s="352"/>
      <c r="CJ39" s="352"/>
      <c r="CK39" s="352"/>
      <c r="CL39" s="352"/>
      <c r="CM39" s="352"/>
      <c r="CN39" s="172"/>
      <c r="CO39" s="351">
        <f t="shared" si="3"/>
        <v>29</v>
      </c>
      <c r="CP39" s="351"/>
      <c r="CQ39" s="352" t="str">
        <f>IF('各会計、関係団体の財政状況及び健全化判断比率'!BS12="","",'各会計、関係団体の財政状況及び健全化判断比率'!BS12)</f>
        <v>（財）盛岡国際交流協会</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77"/>
    </row>
    <row r="40" spans="1:113" ht="32.25" customHeight="1" x14ac:dyDescent="0.15">
      <c r="A40" s="172"/>
      <c r="B40" s="199"/>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20</v>
      </c>
      <c r="BX40" s="351"/>
      <c r="BY40" s="352" t="str">
        <f>IF('各会計、関係団体の財政状況及び健全化判断比率'!B74="","",'各会計、関係団体の財政状況及び健全化判断比率'!B74)</f>
        <v>岩手県後期高齢者医療広域連合（一般会計）</v>
      </c>
      <c r="BZ40" s="352"/>
      <c r="CA40" s="352"/>
      <c r="CB40" s="352"/>
      <c r="CC40" s="352"/>
      <c r="CD40" s="352"/>
      <c r="CE40" s="352"/>
      <c r="CF40" s="352"/>
      <c r="CG40" s="352"/>
      <c r="CH40" s="352"/>
      <c r="CI40" s="352"/>
      <c r="CJ40" s="352"/>
      <c r="CK40" s="352"/>
      <c r="CL40" s="352"/>
      <c r="CM40" s="352"/>
      <c r="CN40" s="172"/>
      <c r="CO40" s="351">
        <f t="shared" si="3"/>
        <v>30</v>
      </c>
      <c r="CP40" s="351"/>
      <c r="CQ40" s="352" t="str">
        <f>IF('各会計、関係団体の財政状況及び健全化判断比率'!BS13="","",'各会計、関係団体の財政状況及び健全化判断比率'!BS13)</f>
        <v>（社）盛岡市社会福祉事業団</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77"/>
    </row>
    <row r="41" spans="1:113" ht="32.25" customHeight="1" x14ac:dyDescent="0.15">
      <c r="A41" s="172"/>
      <c r="B41" s="199"/>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21</v>
      </c>
      <c r="BX41" s="351"/>
      <c r="BY41" s="352" t="str">
        <f>IF('各会計、関係団体の財政状況及び健全化判断比率'!B75="","",'各会計、関係団体の財政状況及び健全化判断比率'!B75)</f>
        <v>岩手県市町村総合事務組合（一般会計）</v>
      </c>
      <c r="BZ41" s="352"/>
      <c r="CA41" s="352"/>
      <c r="CB41" s="352"/>
      <c r="CC41" s="352"/>
      <c r="CD41" s="352"/>
      <c r="CE41" s="352"/>
      <c r="CF41" s="352"/>
      <c r="CG41" s="352"/>
      <c r="CH41" s="352"/>
      <c r="CI41" s="352"/>
      <c r="CJ41" s="352"/>
      <c r="CK41" s="352"/>
      <c r="CL41" s="352"/>
      <c r="CM41" s="352"/>
      <c r="CN41" s="172"/>
      <c r="CO41" s="351">
        <f t="shared" si="3"/>
        <v>31</v>
      </c>
      <c r="CP41" s="351"/>
      <c r="CQ41" s="352" t="str">
        <f>IF('各会計、関係団体の財政状況及び健全化判断比率'!BS14="","",'各会計、関係団体の財政状況及び健全化判断比率'!BS14)</f>
        <v>盛岡市勤労者福祉サービスセンター</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77"/>
    </row>
    <row r="42" spans="1:113" ht="32.25" customHeight="1" x14ac:dyDescent="0.15">
      <c r="B42" s="199"/>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22</v>
      </c>
      <c r="BX42" s="351"/>
      <c r="BY42" s="352" t="str">
        <f>IF('各会計、関係団体の財政状況及び健全化判断比率'!B76="","",'各会計、関係団体の財政状況及び健全化判断比率'!B76)</f>
        <v>盛岡北部行政事務組合（特別会計）</v>
      </c>
      <c r="BZ42" s="352"/>
      <c r="CA42" s="352"/>
      <c r="CB42" s="352"/>
      <c r="CC42" s="352"/>
      <c r="CD42" s="352"/>
      <c r="CE42" s="352"/>
      <c r="CF42" s="352"/>
      <c r="CG42" s="352"/>
      <c r="CH42" s="352"/>
      <c r="CI42" s="352"/>
      <c r="CJ42" s="352"/>
      <c r="CK42" s="352"/>
      <c r="CL42" s="352"/>
      <c r="CM42" s="352"/>
      <c r="CN42" s="172"/>
      <c r="CO42" s="351">
        <f t="shared" si="3"/>
        <v>32</v>
      </c>
      <c r="CP42" s="351"/>
      <c r="CQ42" s="352" t="str">
        <f>IF('各会計、関係団体の財政状況及び健全化判断比率'!BS15="","",'各会計、関係団体の財政状況及び健全化判断比率'!BS15)</f>
        <v>（財）盛岡地区勤労者共同福祉センター</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77"/>
    </row>
    <row r="43" spans="1:113" ht="32.25" customHeight="1" x14ac:dyDescent="0.15">
      <c r="B43" s="199"/>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f t="shared" si="2"/>
        <v>23</v>
      </c>
      <c r="BX43" s="351"/>
      <c r="BY43" s="352" t="str">
        <f>IF('各会計、関係団体の財政状況及び健全化判断比率'!B77="","",'各会計、関係団体の財政状況及び健全化判断比率'!B77)</f>
        <v>岩手県後期高齢者医療広域連合（特別会計）</v>
      </c>
      <c r="BZ43" s="352"/>
      <c r="CA43" s="352"/>
      <c r="CB43" s="352"/>
      <c r="CC43" s="352"/>
      <c r="CD43" s="352"/>
      <c r="CE43" s="352"/>
      <c r="CF43" s="352"/>
      <c r="CG43" s="352"/>
      <c r="CH43" s="352"/>
      <c r="CI43" s="352"/>
      <c r="CJ43" s="352"/>
      <c r="CK43" s="352"/>
      <c r="CL43" s="352"/>
      <c r="CM43" s="352"/>
      <c r="CN43" s="172"/>
      <c r="CO43" s="351">
        <f t="shared" si="3"/>
        <v>33</v>
      </c>
      <c r="CP43" s="351"/>
      <c r="CQ43" s="352" t="str">
        <f>IF('各会計、関係団体の財政状況及び健全化判断比率'!BS16="","",'各会計、関係団体の財政状況及び健全化判断比率'!BS16)</f>
        <v>盛岡市都南自治振興公社</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205</v>
      </c>
      <c r="E46" s="348" t="s">
        <v>206</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207</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208</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209</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210</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211</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212</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615</v>
      </c>
    </row>
    <row r="54" spans="5:113" x14ac:dyDescent="0.15"/>
    <row r="55" spans="5:113" x14ac:dyDescent="0.15"/>
    <row r="56" spans="5:113" x14ac:dyDescent="0.15"/>
  </sheetData>
  <sheetProtection algorithmName="SHA-512" hashValue="ef0Y/fFGSMXKxJn3r6qVHnQoQhnPYsp3hwquFVqT+1UhyNOFjzZ+eASvVX8N7a58MVpA0cnEFyrOo7X8I/dMqg==" saltValue="z5xuzELyqRWTrfMKL2j/P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32" t="s">
        <v>563</v>
      </c>
      <c r="D34" s="1132"/>
      <c r="E34" s="1133"/>
      <c r="F34" s="32">
        <v>17.18</v>
      </c>
      <c r="G34" s="33">
        <v>16.8</v>
      </c>
      <c r="H34" s="33">
        <v>16.53</v>
      </c>
      <c r="I34" s="33">
        <v>16.22</v>
      </c>
      <c r="J34" s="34">
        <v>14.64</v>
      </c>
      <c r="K34" s="22"/>
      <c r="L34" s="22"/>
      <c r="M34" s="22"/>
      <c r="N34" s="22"/>
      <c r="O34" s="22"/>
      <c r="P34" s="22"/>
    </row>
    <row r="35" spans="1:16" ht="39" customHeight="1" x14ac:dyDescent="0.15">
      <c r="A35" s="22"/>
      <c r="B35" s="35"/>
      <c r="C35" s="1128" t="s">
        <v>564</v>
      </c>
      <c r="D35" s="1128"/>
      <c r="E35" s="1129"/>
      <c r="F35" s="36">
        <v>3.93</v>
      </c>
      <c r="G35" s="37">
        <v>4.68</v>
      </c>
      <c r="H35" s="37">
        <v>5.89</v>
      </c>
      <c r="I35" s="37">
        <v>6.75</v>
      </c>
      <c r="J35" s="38">
        <v>7.77</v>
      </c>
      <c r="K35" s="22"/>
      <c r="L35" s="22"/>
      <c r="M35" s="22"/>
      <c r="N35" s="22"/>
      <c r="O35" s="22"/>
      <c r="P35" s="22"/>
    </row>
    <row r="36" spans="1:16" ht="39" customHeight="1" x14ac:dyDescent="0.15">
      <c r="A36" s="22"/>
      <c r="B36" s="35"/>
      <c r="C36" s="1128" t="s">
        <v>565</v>
      </c>
      <c r="D36" s="1128"/>
      <c r="E36" s="1129"/>
      <c r="F36" s="36">
        <v>1.61</v>
      </c>
      <c r="G36" s="37">
        <v>1.49</v>
      </c>
      <c r="H36" s="37">
        <v>0.63</v>
      </c>
      <c r="I36" s="37">
        <v>1.44</v>
      </c>
      <c r="J36" s="38">
        <v>2.27</v>
      </c>
      <c r="K36" s="22"/>
      <c r="L36" s="22"/>
      <c r="M36" s="22"/>
      <c r="N36" s="22"/>
      <c r="O36" s="22"/>
      <c r="P36" s="22"/>
    </row>
    <row r="37" spans="1:16" ht="39" customHeight="1" x14ac:dyDescent="0.15">
      <c r="A37" s="22"/>
      <c r="B37" s="35"/>
      <c r="C37" s="1128" t="s">
        <v>566</v>
      </c>
      <c r="D37" s="1128"/>
      <c r="E37" s="1129"/>
      <c r="F37" s="36" t="s">
        <v>567</v>
      </c>
      <c r="G37" s="37" t="s">
        <v>568</v>
      </c>
      <c r="H37" s="37" t="s">
        <v>569</v>
      </c>
      <c r="I37" s="37">
        <v>0.33</v>
      </c>
      <c r="J37" s="38">
        <v>1.27</v>
      </c>
      <c r="K37" s="22"/>
      <c r="L37" s="22"/>
      <c r="M37" s="22"/>
      <c r="N37" s="22"/>
      <c r="O37" s="22"/>
      <c r="P37" s="22"/>
    </row>
    <row r="38" spans="1:16" ht="39" customHeight="1" x14ac:dyDescent="0.15">
      <c r="A38" s="22"/>
      <c r="B38" s="35"/>
      <c r="C38" s="1128" t="s">
        <v>570</v>
      </c>
      <c r="D38" s="1128"/>
      <c r="E38" s="1129"/>
      <c r="F38" s="36">
        <v>0.32</v>
      </c>
      <c r="G38" s="37">
        <v>0.26</v>
      </c>
      <c r="H38" s="37">
        <v>0.75</v>
      </c>
      <c r="I38" s="37">
        <v>0.02</v>
      </c>
      <c r="J38" s="38">
        <v>0.37</v>
      </c>
      <c r="K38" s="22"/>
      <c r="L38" s="22"/>
      <c r="M38" s="22"/>
      <c r="N38" s="22"/>
      <c r="O38" s="22"/>
      <c r="P38" s="22"/>
    </row>
    <row r="39" spans="1:16" ht="39" customHeight="1" x14ac:dyDescent="0.15">
      <c r="A39" s="22"/>
      <c r="B39" s="35"/>
      <c r="C39" s="1128" t="s">
        <v>571</v>
      </c>
      <c r="D39" s="1128"/>
      <c r="E39" s="1129"/>
      <c r="F39" s="36">
        <v>2.0099999999999998</v>
      </c>
      <c r="G39" s="37">
        <v>0.26</v>
      </c>
      <c r="H39" s="37">
        <v>0.11</v>
      </c>
      <c r="I39" s="37">
        <v>0.28999999999999998</v>
      </c>
      <c r="J39" s="38">
        <v>0.3</v>
      </c>
      <c r="K39" s="22"/>
      <c r="L39" s="22"/>
      <c r="M39" s="22"/>
      <c r="N39" s="22"/>
      <c r="O39" s="22"/>
      <c r="P39" s="22"/>
    </row>
    <row r="40" spans="1:16" ht="39" customHeight="1" x14ac:dyDescent="0.15">
      <c r="A40" s="22"/>
      <c r="B40" s="35"/>
      <c r="C40" s="1128" t="s">
        <v>572</v>
      </c>
      <c r="D40" s="1128"/>
      <c r="E40" s="1129"/>
      <c r="F40" s="36">
        <v>0.26</v>
      </c>
      <c r="G40" s="37">
        <v>0.11</v>
      </c>
      <c r="H40" s="37">
        <v>0.01</v>
      </c>
      <c r="I40" s="37">
        <v>0.02</v>
      </c>
      <c r="J40" s="38">
        <v>7.0000000000000007E-2</v>
      </c>
      <c r="K40" s="22"/>
      <c r="L40" s="22"/>
      <c r="M40" s="22"/>
      <c r="N40" s="22"/>
      <c r="O40" s="22"/>
      <c r="P40" s="22"/>
    </row>
    <row r="41" spans="1:16" ht="39" customHeight="1" x14ac:dyDescent="0.15">
      <c r="A41" s="22"/>
      <c r="B41" s="35"/>
      <c r="C41" s="1128" t="s">
        <v>573</v>
      </c>
      <c r="D41" s="1128"/>
      <c r="E41" s="1129"/>
      <c r="F41" s="36">
        <v>0.01</v>
      </c>
      <c r="G41" s="37">
        <v>0.01</v>
      </c>
      <c r="H41" s="37">
        <v>0.01</v>
      </c>
      <c r="I41" s="37">
        <v>0.01</v>
      </c>
      <c r="J41" s="38">
        <v>0.01</v>
      </c>
      <c r="K41" s="22"/>
      <c r="L41" s="22"/>
      <c r="M41" s="22"/>
      <c r="N41" s="22"/>
      <c r="O41" s="22"/>
      <c r="P41" s="22"/>
    </row>
    <row r="42" spans="1:16" ht="39" customHeight="1" x14ac:dyDescent="0.15">
      <c r="A42" s="22"/>
      <c r="B42" s="39"/>
      <c r="C42" s="1128" t="s">
        <v>574</v>
      </c>
      <c r="D42" s="1128"/>
      <c r="E42" s="1129"/>
      <c r="F42" s="36" t="s">
        <v>516</v>
      </c>
      <c r="G42" s="37" t="s">
        <v>516</v>
      </c>
      <c r="H42" s="37" t="s">
        <v>516</v>
      </c>
      <c r="I42" s="37" t="s">
        <v>516</v>
      </c>
      <c r="J42" s="38" t="s">
        <v>516</v>
      </c>
      <c r="K42" s="22"/>
      <c r="L42" s="22"/>
      <c r="M42" s="22"/>
      <c r="N42" s="22"/>
      <c r="O42" s="22"/>
      <c r="P42" s="22"/>
    </row>
    <row r="43" spans="1:16" ht="39" customHeight="1" thickBot="1" x14ac:dyDescent="0.2">
      <c r="A43" s="22"/>
      <c r="B43" s="40"/>
      <c r="C43" s="1130" t="s">
        <v>575</v>
      </c>
      <c r="D43" s="1130"/>
      <c r="E43" s="1131"/>
      <c r="F43" s="41">
        <v>0</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Ne3bp/zZCTsA9wkqWC3ap60fJerg2RLToMVB3AXebHwcAdK0+1iQxvd00yLSxhxAoobn2mRpNMH6aKPsnENPg==" saltValue="Z2S1Hz+pU3nEe5aV6h2z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theme="5" tint="0.79998168889431442"/>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555</v>
      </c>
      <c r="L44" s="54" t="s">
        <v>556</v>
      </c>
      <c r="M44" s="54" t="s">
        <v>557</v>
      </c>
      <c r="N44" s="54" t="s">
        <v>558</v>
      </c>
      <c r="O44" s="55" t="s">
        <v>559</v>
      </c>
      <c r="P44" s="46"/>
      <c r="Q44" s="46"/>
      <c r="R44" s="46"/>
      <c r="S44" s="46"/>
      <c r="T44" s="46"/>
      <c r="U44" s="46"/>
    </row>
    <row r="45" spans="1:21" ht="30.75" customHeight="1" x14ac:dyDescent="0.15">
      <c r="A45" s="46"/>
      <c r="B45" s="1152" t="s">
        <v>11</v>
      </c>
      <c r="C45" s="1153"/>
      <c r="D45" s="56"/>
      <c r="E45" s="1158" t="s">
        <v>12</v>
      </c>
      <c r="F45" s="1158"/>
      <c r="G45" s="1158"/>
      <c r="H45" s="1158"/>
      <c r="I45" s="1158"/>
      <c r="J45" s="1159"/>
      <c r="K45" s="57">
        <v>12560</v>
      </c>
      <c r="L45" s="58">
        <v>12436</v>
      </c>
      <c r="M45" s="58">
        <v>12353</v>
      </c>
      <c r="N45" s="58">
        <v>12364</v>
      </c>
      <c r="O45" s="59">
        <v>12536</v>
      </c>
      <c r="P45" s="46"/>
      <c r="Q45" s="46"/>
      <c r="R45" s="46"/>
      <c r="S45" s="46"/>
      <c r="T45" s="46"/>
      <c r="U45" s="46"/>
    </row>
    <row r="46" spans="1:21" ht="30.75" customHeight="1" x14ac:dyDescent="0.15">
      <c r="A46" s="46"/>
      <c r="B46" s="1154"/>
      <c r="C46" s="1155"/>
      <c r="D46" s="60"/>
      <c r="E46" s="1136" t="s">
        <v>13</v>
      </c>
      <c r="F46" s="1136"/>
      <c r="G46" s="1136"/>
      <c r="H46" s="1136"/>
      <c r="I46" s="1136"/>
      <c r="J46" s="1137"/>
      <c r="K46" s="61" t="s">
        <v>516</v>
      </c>
      <c r="L46" s="62" t="s">
        <v>516</v>
      </c>
      <c r="M46" s="62" t="s">
        <v>516</v>
      </c>
      <c r="N46" s="62" t="s">
        <v>516</v>
      </c>
      <c r="O46" s="63" t="s">
        <v>516</v>
      </c>
      <c r="P46" s="46"/>
      <c r="Q46" s="46"/>
      <c r="R46" s="46"/>
      <c r="S46" s="46"/>
      <c r="T46" s="46"/>
      <c r="U46" s="46"/>
    </row>
    <row r="47" spans="1:21" ht="30.75" customHeight="1" x14ac:dyDescent="0.15">
      <c r="A47" s="46"/>
      <c r="B47" s="1154"/>
      <c r="C47" s="1155"/>
      <c r="D47" s="60"/>
      <c r="E47" s="1136" t="s">
        <v>14</v>
      </c>
      <c r="F47" s="1136"/>
      <c r="G47" s="1136"/>
      <c r="H47" s="1136"/>
      <c r="I47" s="1136"/>
      <c r="J47" s="1137"/>
      <c r="K47" s="61" t="s">
        <v>516</v>
      </c>
      <c r="L47" s="62" t="s">
        <v>516</v>
      </c>
      <c r="M47" s="62" t="s">
        <v>516</v>
      </c>
      <c r="N47" s="62" t="s">
        <v>516</v>
      </c>
      <c r="O47" s="63" t="s">
        <v>516</v>
      </c>
      <c r="P47" s="46"/>
      <c r="Q47" s="46"/>
      <c r="R47" s="46"/>
      <c r="S47" s="46"/>
      <c r="T47" s="46"/>
      <c r="U47" s="46"/>
    </row>
    <row r="48" spans="1:21" ht="30.75" customHeight="1" x14ac:dyDescent="0.15">
      <c r="A48" s="46"/>
      <c r="B48" s="1154"/>
      <c r="C48" s="1155"/>
      <c r="D48" s="60"/>
      <c r="E48" s="1136" t="s">
        <v>15</v>
      </c>
      <c r="F48" s="1136"/>
      <c r="G48" s="1136"/>
      <c r="H48" s="1136"/>
      <c r="I48" s="1136"/>
      <c r="J48" s="1137"/>
      <c r="K48" s="61">
        <v>3562</v>
      </c>
      <c r="L48" s="62">
        <v>3460</v>
      </c>
      <c r="M48" s="62">
        <v>3399</v>
      </c>
      <c r="N48" s="62">
        <v>3358</v>
      </c>
      <c r="O48" s="63">
        <v>3351</v>
      </c>
      <c r="P48" s="46"/>
      <c r="Q48" s="46"/>
      <c r="R48" s="46"/>
      <c r="S48" s="46"/>
      <c r="T48" s="46"/>
      <c r="U48" s="46"/>
    </row>
    <row r="49" spans="1:21" ht="30.75" customHeight="1" x14ac:dyDescent="0.15">
      <c r="A49" s="46"/>
      <c r="B49" s="1154"/>
      <c r="C49" s="1155"/>
      <c r="D49" s="60"/>
      <c r="E49" s="1136" t="s">
        <v>16</v>
      </c>
      <c r="F49" s="1136"/>
      <c r="G49" s="1136"/>
      <c r="H49" s="1136"/>
      <c r="I49" s="1136"/>
      <c r="J49" s="1137"/>
      <c r="K49" s="61">
        <v>419</v>
      </c>
      <c r="L49" s="62">
        <v>499</v>
      </c>
      <c r="M49" s="62">
        <v>563</v>
      </c>
      <c r="N49" s="62">
        <v>541</v>
      </c>
      <c r="O49" s="63">
        <v>572</v>
      </c>
      <c r="P49" s="46"/>
      <c r="Q49" s="46"/>
      <c r="R49" s="46"/>
      <c r="S49" s="46"/>
      <c r="T49" s="46"/>
      <c r="U49" s="46"/>
    </row>
    <row r="50" spans="1:21" ht="30.75" customHeight="1" x14ac:dyDescent="0.15">
      <c r="A50" s="46"/>
      <c r="B50" s="1154"/>
      <c r="C50" s="1155"/>
      <c r="D50" s="60"/>
      <c r="E50" s="1136" t="s">
        <v>17</v>
      </c>
      <c r="F50" s="1136"/>
      <c r="G50" s="1136"/>
      <c r="H50" s="1136"/>
      <c r="I50" s="1136"/>
      <c r="J50" s="1137"/>
      <c r="K50" s="61">
        <v>183</v>
      </c>
      <c r="L50" s="62">
        <v>168</v>
      </c>
      <c r="M50" s="62">
        <v>147</v>
      </c>
      <c r="N50" s="62">
        <v>111</v>
      </c>
      <c r="O50" s="63">
        <v>91</v>
      </c>
      <c r="P50" s="46"/>
      <c r="Q50" s="46"/>
      <c r="R50" s="46"/>
      <c r="S50" s="46"/>
      <c r="T50" s="46"/>
      <c r="U50" s="46"/>
    </row>
    <row r="51" spans="1:21" ht="30.75" customHeight="1" x14ac:dyDescent="0.15">
      <c r="A51" s="46"/>
      <c r="B51" s="1156"/>
      <c r="C51" s="1157"/>
      <c r="D51" s="64"/>
      <c r="E51" s="1136" t="s">
        <v>18</v>
      </c>
      <c r="F51" s="1136"/>
      <c r="G51" s="1136"/>
      <c r="H51" s="1136"/>
      <c r="I51" s="1136"/>
      <c r="J51" s="1137"/>
      <c r="K51" s="61" t="s">
        <v>516</v>
      </c>
      <c r="L51" s="62" t="s">
        <v>516</v>
      </c>
      <c r="M51" s="62" t="s">
        <v>516</v>
      </c>
      <c r="N51" s="62" t="s">
        <v>516</v>
      </c>
      <c r="O51" s="63" t="s">
        <v>516</v>
      </c>
      <c r="P51" s="46"/>
      <c r="Q51" s="46"/>
      <c r="R51" s="46"/>
      <c r="S51" s="46"/>
      <c r="T51" s="46"/>
      <c r="U51" s="46"/>
    </row>
    <row r="52" spans="1:21" ht="30.75" customHeight="1" x14ac:dyDescent="0.15">
      <c r="A52" s="46"/>
      <c r="B52" s="1134" t="s">
        <v>19</v>
      </c>
      <c r="C52" s="1135"/>
      <c r="D52" s="64"/>
      <c r="E52" s="1136" t="s">
        <v>20</v>
      </c>
      <c r="F52" s="1136"/>
      <c r="G52" s="1136"/>
      <c r="H52" s="1136"/>
      <c r="I52" s="1136"/>
      <c r="J52" s="1137"/>
      <c r="K52" s="61">
        <v>11632</v>
      </c>
      <c r="L52" s="62">
        <v>11406</v>
      </c>
      <c r="M52" s="62">
        <v>11069</v>
      </c>
      <c r="N52" s="62">
        <v>10842</v>
      </c>
      <c r="O52" s="63">
        <v>10716</v>
      </c>
      <c r="P52" s="46"/>
      <c r="Q52" s="46"/>
      <c r="R52" s="46"/>
      <c r="S52" s="46"/>
      <c r="T52" s="46"/>
      <c r="U52" s="46"/>
    </row>
    <row r="53" spans="1:21" ht="30.75" customHeight="1" thickBot="1" x14ac:dyDescent="0.2">
      <c r="A53" s="46"/>
      <c r="B53" s="1138" t="s">
        <v>21</v>
      </c>
      <c r="C53" s="1139"/>
      <c r="D53" s="65"/>
      <c r="E53" s="1140" t="s">
        <v>22</v>
      </c>
      <c r="F53" s="1140"/>
      <c r="G53" s="1140"/>
      <c r="H53" s="1140"/>
      <c r="I53" s="1140"/>
      <c r="J53" s="1141"/>
      <c r="K53" s="66">
        <v>5092</v>
      </c>
      <c r="L53" s="67">
        <v>5157</v>
      </c>
      <c r="M53" s="67">
        <v>5393</v>
      </c>
      <c r="N53" s="67">
        <v>5532</v>
      </c>
      <c r="O53" s="68">
        <v>5834</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576</v>
      </c>
      <c r="P55" s="46"/>
      <c r="Q55" s="46"/>
      <c r="R55" s="46"/>
      <c r="S55" s="46"/>
      <c r="T55" s="46"/>
      <c r="U55" s="46"/>
    </row>
    <row r="56" spans="1:21" ht="31.5" customHeight="1" thickBot="1" x14ac:dyDescent="0.2">
      <c r="A56" s="46"/>
      <c r="B56" s="74"/>
      <c r="C56" s="75"/>
      <c r="D56" s="75"/>
      <c r="E56" s="76"/>
      <c r="F56" s="76"/>
      <c r="G56" s="76"/>
      <c r="H56" s="76"/>
      <c r="I56" s="76"/>
      <c r="J56" s="77" t="s">
        <v>2</v>
      </c>
      <c r="K56" s="78" t="s">
        <v>577</v>
      </c>
      <c r="L56" s="79" t="s">
        <v>578</v>
      </c>
      <c r="M56" s="79" t="s">
        <v>579</v>
      </c>
      <c r="N56" s="79" t="s">
        <v>580</v>
      </c>
      <c r="O56" s="80" t="s">
        <v>581</v>
      </c>
      <c r="P56" s="46"/>
      <c r="Q56" s="46"/>
      <c r="R56" s="46"/>
      <c r="S56" s="46"/>
      <c r="T56" s="46"/>
      <c r="U56" s="46"/>
    </row>
    <row r="57" spans="1:21" ht="31.5" customHeight="1" x14ac:dyDescent="0.15">
      <c r="B57" s="1142" t="s">
        <v>25</v>
      </c>
      <c r="C57" s="1143"/>
      <c r="D57" s="1146" t="s">
        <v>26</v>
      </c>
      <c r="E57" s="1147"/>
      <c r="F57" s="1147"/>
      <c r="G57" s="1147"/>
      <c r="H57" s="1147"/>
      <c r="I57" s="1147"/>
      <c r="J57" s="1148"/>
      <c r="K57" s="81"/>
      <c r="L57" s="82"/>
      <c r="M57" s="82"/>
      <c r="N57" s="82"/>
      <c r="O57" s="83"/>
    </row>
    <row r="58" spans="1:21" ht="31.5" customHeight="1" thickBot="1" x14ac:dyDescent="0.2">
      <c r="B58" s="1144"/>
      <c r="C58" s="1145"/>
      <c r="D58" s="1149" t="s">
        <v>27</v>
      </c>
      <c r="E58" s="1150"/>
      <c r="F58" s="1150"/>
      <c r="G58" s="1150"/>
      <c r="H58" s="1150"/>
      <c r="I58" s="1150"/>
      <c r="J58" s="1151"/>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K8ElspUZVSzs9Fnzc+V2xDi6cbFweZ3xt27K4p4j2nPFOS8iQAT+8NEnhymx/V9mdGkOrBvx1HFQOuAw8fcqOQ==" saltValue="8GZ2GL2bzPZOInovfYCx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555</v>
      </c>
      <c r="J40" s="98" t="s">
        <v>556</v>
      </c>
      <c r="K40" s="98" t="s">
        <v>557</v>
      </c>
      <c r="L40" s="98" t="s">
        <v>558</v>
      </c>
      <c r="M40" s="99" t="s">
        <v>559</v>
      </c>
    </row>
    <row r="41" spans="2:13" ht="27.75" customHeight="1" x14ac:dyDescent="0.15">
      <c r="B41" s="1172" t="s">
        <v>30</v>
      </c>
      <c r="C41" s="1173"/>
      <c r="D41" s="100"/>
      <c r="E41" s="1174" t="s">
        <v>31</v>
      </c>
      <c r="F41" s="1174"/>
      <c r="G41" s="1174"/>
      <c r="H41" s="1175"/>
      <c r="I41" s="332">
        <v>131453</v>
      </c>
      <c r="J41" s="333">
        <v>131489</v>
      </c>
      <c r="K41" s="333">
        <v>133658</v>
      </c>
      <c r="L41" s="333">
        <v>135587</v>
      </c>
      <c r="M41" s="334">
        <v>138976</v>
      </c>
    </row>
    <row r="42" spans="2:13" ht="27.75" customHeight="1" x14ac:dyDescent="0.15">
      <c r="B42" s="1162"/>
      <c r="C42" s="1163"/>
      <c r="D42" s="101"/>
      <c r="E42" s="1166" t="s">
        <v>32</v>
      </c>
      <c r="F42" s="1166"/>
      <c r="G42" s="1166"/>
      <c r="H42" s="1167"/>
      <c r="I42" s="335">
        <v>704</v>
      </c>
      <c r="J42" s="336">
        <v>515</v>
      </c>
      <c r="K42" s="336">
        <v>374</v>
      </c>
      <c r="L42" s="336">
        <v>264</v>
      </c>
      <c r="M42" s="337">
        <v>173</v>
      </c>
    </row>
    <row r="43" spans="2:13" ht="27.75" customHeight="1" x14ac:dyDescent="0.15">
      <c r="B43" s="1162"/>
      <c r="C43" s="1163"/>
      <c r="D43" s="101"/>
      <c r="E43" s="1166" t="s">
        <v>33</v>
      </c>
      <c r="F43" s="1166"/>
      <c r="G43" s="1166"/>
      <c r="H43" s="1167"/>
      <c r="I43" s="335">
        <v>27945</v>
      </c>
      <c r="J43" s="336">
        <v>26206</v>
      </c>
      <c r="K43" s="336">
        <v>24858</v>
      </c>
      <c r="L43" s="336">
        <v>24169</v>
      </c>
      <c r="M43" s="337">
        <v>23307</v>
      </c>
    </row>
    <row r="44" spans="2:13" ht="27.75" customHeight="1" x14ac:dyDescent="0.15">
      <c r="B44" s="1162"/>
      <c r="C44" s="1163"/>
      <c r="D44" s="101"/>
      <c r="E44" s="1166" t="s">
        <v>34</v>
      </c>
      <c r="F44" s="1166"/>
      <c r="G44" s="1166"/>
      <c r="H44" s="1167"/>
      <c r="I44" s="335">
        <v>2927</v>
      </c>
      <c r="J44" s="336">
        <v>3095</v>
      </c>
      <c r="K44" s="336">
        <v>2941</v>
      </c>
      <c r="L44" s="336">
        <v>2957</v>
      </c>
      <c r="M44" s="337">
        <v>2462</v>
      </c>
    </row>
    <row r="45" spans="2:13" ht="27.75" customHeight="1" x14ac:dyDescent="0.15">
      <c r="B45" s="1162"/>
      <c r="C45" s="1163"/>
      <c r="D45" s="101"/>
      <c r="E45" s="1166" t="s">
        <v>35</v>
      </c>
      <c r="F45" s="1166"/>
      <c r="G45" s="1166"/>
      <c r="H45" s="1167"/>
      <c r="I45" s="335">
        <v>13162</v>
      </c>
      <c r="J45" s="336">
        <v>12854</v>
      </c>
      <c r="K45" s="336">
        <v>12585</v>
      </c>
      <c r="L45" s="336">
        <v>12069</v>
      </c>
      <c r="M45" s="337">
        <v>12073</v>
      </c>
    </row>
    <row r="46" spans="2:13" ht="27.75" customHeight="1" x14ac:dyDescent="0.15">
      <c r="B46" s="1162"/>
      <c r="C46" s="1163"/>
      <c r="D46" s="102"/>
      <c r="E46" s="1166" t="s">
        <v>36</v>
      </c>
      <c r="F46" s="1166"/>
      <c r="G46" s="1166"/>
      <c r="H46" s="1167"/>
      <c r="I46" s="335" t="s">
        <v>516</v>
      </c>
      <c r="J46" s="336" t="s">
        <v>516</v>
      </c>
      <c r="K46" s="336" t="s">
        <v>516</v>
      </c>
      <c r="L46" s="336" t="s">
        <v>516</v>
      </c>
      <c r="M46" s="337" t="s">
        <v>516</v>
      </c>
    </row>
    <row r="47" spans="2:13" ht="27.75" customHeight="1" x14ac:dyDescent="0.15">
      <c r="B47" s="1162"/>
      <c r="C47" s="1163"/>
      <c r="D47" s="103"/>
      <c r="E47" s="1176" t="s">
        <v>37</v>
      </c>
      <c r="F47" s="1177"/>
      <c r="G47" s="1177"/>
      <c r="H47" s="1178"/>
      <c r="I47" s="335" t="s">
        <v>516</v>
      </c>
      <c r="J47" s="336" t="s">
        <v>516</v>
      </c>
      <c r="K47" s="336" t="s">
        <v>516</v>
      </c>
      <c r="L47" s="336" t="s">
        <v>516</v>
      </c>
      <c r="M47" s="337" t="s">
        <v>516</v>
      </c>
    </row>
    <row r="48" spans="2:13" ht="27.75" customHeight="1" x14ac:dyDescent="0.15">
      <c r="B48" s="1162"/>
      <c r="C48" s="1163"/>
      <c r="D48" s="101"/>
      <c r="E48" s="1166" t="s">
        <v>38</v>
      </c>
      <c r="F48" s="1166"/>
      <c r="G48" s="1166"/>
      <c r="H48" s="1167"/>
      <c r="I48" s="335" t="s">
        <v>516</v>
      </c>
      <c r="J48" s="336" t="s">
        <v>516</v>
      </c>
      <c r="K48" s="336" t="s">
        <v>516</v>
      </c>
      <c r="L48" s="336" t="s">
        <v>516</v>
      </c>
      <c r="M48" s="337" t="s">
        <v>516</v>
      </c>
    </row>
    <row r="49" spans="2:13" ht="27.75" customHeight="1" x14ac:dyDescent="0.15">
      <c r="B49" s="1164"/>
      <c r="C49" s="1165"/>
      <c r="D49" s="101"/>
      <c r="E49" s="1166" t="s">
        <v>39</v>
      </c>
      <c r="F49" s="1166"/>
      <c r="G49" s="1166"/>
      <c r="H49" s="1167"/>
      <c r="I49" s="335" t="s">
        <v>516</v>
      </c>
      <c r="J49" s="336" t="s">
        <v>516</v>
      </c>
      <c r="K49" s="336" t="s">
        <v>516</v>
      </c>
      <c r="L49" s="336" t="s">
        <v>516</v>
      </c>
      <c r="M49" s="337" t="s">
        <v>516</v>
      </c>
    </row>
    <row r="50" spans="2:13" ht="27.75" customHeight="1" x14ac:dyDescent="0.15">
      <c r="B50" s="1160" t="s">
        <v>40</v>
      </c>
      <c r="C50" s="1161"/>
      <c r="D50" s="104"/>
      <c r="E50" s="1166" t="s">
        <v>41</v>
      </c>
      <c r="F50" s="1166"/>
      <c r="G50" s="1166"/>
      <c r="H50" s="1167"/>
      <c r="I50" s="335">
        <v>15668</v>
      </c>
      <c r="J50" s="336">
        <v>15449</v>
      </c>
      <c r="K50" s="336">
        <v>15587</v>
      </c>
      <c r="L50" s="336">
        <v>18060</v>
      </c>
      <c r="M50" s="337">
        <v>20358</v>
      </c>
    </row>
    <row r="51" spans="2:13" ht="27.75" customHeight="1" x14ac:dyDescent="0.15">
      <c r="B51" s="1162"/>
      <c r="C51" s="1163"/>
      <c r="D51" s="101"/>
      <c r="E51" s="1166" t="s">
        <v>42</v>
      </c>
      <c r="F51" s="1166"/>
      <c r="G51" s="1166"/>
      <c r="H51" s="1167"/>
      <c r="I51" s="335">
        <v>20633</v>
      </c>
      <c r="J51" s="336">
        <v>20833</v>
      </c>
      <c r="K51" s="336">
        <v>20400</v>
      </c>
      <c r="L51" s="336">
        <v>20338</v>
      </c>
      <c r="M51" s="337">
        <v>19820</v>
      </c>
    </row>
    <row r="52" spans="2:13" ht="27.75" customHeight="1" x14ac:dyDescent="0.15">
      <c r="B52" s="1164"/>
      <c r="C52" s="1165"/>
      <c r="D52" s="101"/>
      <c r="E52" s="1166" t="s">
        <v>43</v>
      </c>
      <c r="F52" s="1166"/>
      <c r="G52" s="1166"/>
      <c r="H52" s="1167"/>
      <c r="I52" s="335">
        <v>104943</v>
      </c>
      <c r="J52" s="336">
        <v>104948</v>
      </c>
      <c r="K52" s="336">
        <v>104005</v>
      </c>
      <c r="L52" s="336">
        <v>103394</v>
      </c>
      <c r="M52" s="337">
        <v>102806</v>
      </c>
    </row>
    <row r="53" spans="2:13" ht="27.75" customHeight="1" thickBot="1" x14ac:dyDescent="0.2">
      <c r="B53" s="1168" t="s">
        <v>21</v>
      </c>
      <c r="C53" s="1169"/>
      <c r="D53" s="105"/>
      <c r="E53" s="1170" t="s">
        <v>44</v>
      </c>
      <c r="F53" s="1170"/>
      <c r="G53" s="1170"/>
      <c r="H53" s="1171"/>
      <c r="I53" s="338">
        <v>34947</v>
      </c>
      <c r="J53" s="339">
        <v>32929</v>
      </c>
      <c r="K53" s="339">
        <v>34425</v>
      </c>
      <c r="L53" s="339">
        <v>33254</v>
      </c>
      <c r="M53" s="340">
        <v>34007</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n6pAuaBQO55YYdKJluiD0lnisJyo/8/+X3LgmIClcVIfz60CTZ/wEyOletyEq59QI5rJrztoe1H/kPpfaZj8iw==" saltValue="j/whQYhqzekSZ9xVUuyP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557</v>
      </c>
      <c r="G54" s="114" t="s">
        <v>558</v>
      </c>
      <c r="H54" s="115" t="s">
        <v>559</v>
      </c>
    </row>
    <row r="55" spans="2:8" ht="52.5" customHeight="1" x14ac:dyDescent="0.15">
      <c r="B55" s="116"/>
      <c r="C55" s="1187" t="s">
        <v>47</v>
      </c>
      <c r="D55" s="1187"/>
      <c r="E55" s="1188"/>
      <c r="F55" s="117">
        <v>7727</v>
      </c>
      <c r="G55" s="117">
        <v>8335</v>
      </c>
      <c r="H55" s="118">
        <v>8843</v>
      </c>
    </row>
    <row r="56" spans="2:8" ht="52.5" customHeight="1" x14ac:dyDescent="0.15">
      <c r="B56" s="119"/>
      <c r="C56" s="1189" t="s">
        <v>48</v>
      </c>
      <c r="D56" s="1189"/>
      <c r="E56" s="1190"/>
      <c r="F56" s="120">
        <v>306</v>
      </c>
      <c r="G56" s="120">
        <v>1020</v>
      </c>
      <c r="H56" s="121">
        <v>2550</v>
      </c>
    </row>
    <row r="57" spans="2:8" ht="53.25" customHeight="1" x14ac:dyDescent="0.15">
      <c r="B57" s="119"/>
      <c r="C57" s="1191" t="s">
        <v>49</v>
      </c>
      <c r="D57" s="1191"/>
      <c r="E57" s="1192"/>
      <c r="F57" s="122">
        <v>4944</v>
      </c>
      <c r="G57" s="122">
        <v>6120</v>
      </c>
      <c r="H57" s="123">
        <v>6406</v>
      </c>
    </row>
    <row r="58" spans="2:8" ht="45.75" customHeight="1" x14ac:dyDescent="0.15">
      <c r="B58" s="124"/>
      <c r="C58" s="1179" t="s">
        <v>604</v>
      </c>
      <c r="D58" s="1180"/>
      <c r="E58" s="1181"/>
      <c r="F58" s="125">
        <v>2477</v>
      </c>
      <c r="G58" s="125">
        <v>2449</v>
      </c>
      <c r="H58" s="126">
        <v>2432</v>
      </c>
    </row>
    <row r="59" spans="2:8" ht="45.75" customHeight="1" x14ac:dyDescent="0.15">
      <c r="B59" s="124"/>
      <c r="C59" s="1179" t="s">
        <v>605</v>
      </c>
      <c r="D59" s="1180"/>
      <c r="E59" s="1181"/>
      <c r="F59" s="125">
        <v>1851</v>
      </c>
      <c r="G59" s="125">
        <v>2060</v>
      </c>
      <c r="H59" s="126">
        <v>2269</v>
      </c>
    </row>
    <row r="60" spans="2:8" ht="45.75" customHeight="1" x14ac:dyDescent="0.15">
      <c r="B60" s="124"/>
      <c r="C60" s="1179" t="s">
        <v>606</v>
      </c>
      <c r="D60" s="1180"/>
      <c r="E60" s="1181"/>
      <c r="F60" s="125">
        <v>0</v>
      </c>
      <c r="G60" s="125">
        <v>896</v>
      </c>
      <c r="H60" s="126">
        <v>837</v>
      </c>
    </row>
    <row r="61" spans="2:8" ht="45.75" customHeight="1" x14ac:dyDescent="0.15">
      <c r="B61" s="124"/>
      <c r="C61" s="1179" t="s">
        <v>607</v>
      </c>
      <c r="D61" s="1180"/>
      <c r="E61" s="1181"/>
      <c r="F61" s="125">
        <v>213</v>
      </c>
      <c r="G61" s="125">
        <v>221</v>
      </c>
      <c r="H61" s="126">
        <v>222</v>
      </c>
    </row>
    <row r="62" spans="2:8" ht="45.75" customHeight="1" thickBot="1" x14ac:dyDescent="0.2">
      <c r="B62" s="127"/>
      <c r="C62" s="1182" t="s">
        <v>608</v>
      </c>
      <c r="D62" s="1183"/>
      <c r="E62" s="1184"/>
      <c r="F62" s="128">
        <v>0</v>
      </c>
      <c r="G62" s="128">
        <v>10</v>
      </c>
      <c r="H62" s="129">
        <v>211</v>
      </c>
    </row>
    <row r="63" spans="2:8" ht="52.5" customHeight="1" thickBot="1" x14ac:dyDescent="0.2">
      <c r="B63" s="130"/>
      <c r="C63" s="1185" t="s">
        <v>50</v>
      </c>
      <c r="D63" s="1185"/>
      <c r="E63" s="1186"/>
      <c r="F63" s="131">
        <v>12977</v>
      </c>
      <c r="G63" s="131">
        <v>15475</v>
      </c>
      <c r="H63" s="132">
        <v>17800</v>
      </c>
    </row>
    <row r="64" spans="2:8" x14ac:dyDescent="0.15"/>
  </sheetData>
  <sheetProtection algorithmName="SHA-512" hashValue="qN2OiON4QvU5gmPFB5CHiwwfiLNnk3X/0waPvI4p4Zi+/KO5RN3WThTxO2md3Pz1vq/6Mqc3fkZYzeO//sSK+g==" saltValue="QpLK9XqVd4eDnyEWQ5Q+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49BC2-76CA-46C4-A435-AC13321A316E}">
  <sheetPr>
    <pageSetUpPr fitToPage="1"/>
  </sheetPr>
  <dimension ref="A1:DE85"/>
  <sheetViews>
    <sheetView showGridLines="0" zoomScale="70" zoomScaleNormal="70" zoomScaleSheetLayoutView="55" workbookViewId="0">
      <selection activeCell="CK11" sqref="CK11"/>
    </sheetView>
  </sheetViews>
  <sheetFormatPr defaultColWidth="0" defaultRowHeight="13.5"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1193"/>
      <c r="B1" s="1194"/>
      <c r="DD1" s="245"/>
      <c r="DE1" s="245"/>
    </row>
    <row r="2" spans="1:109" ht="25.5" customHeight="1" x14ac:dyDescent="0.15">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5"/>
      <c r="DE2" s="245"/>
    </row>
    <row r="3" spans="1:109" ht="25.5" customHeight="1" x14ac:dyDescent="0.15">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5"/>
      <c r="DE3" s="245"/>
    </row>
    <row r="4" spans="1:109" s="243" customFormat="1" x14ac:dyDescent="0.15">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3" customFormat="1" x14ac:dyDescent="0.15">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3" customFormat="1" x14ac:dyDescent="0.15">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3" customFormat="1" x14ac:dyDescent="0.15">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3" customFormat="1" x14ac:dyDescent="0.15">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3" customFormat="1" x14ac:dyDescent="0.15">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3" customFormat="1" x14ac:dyDescent="0.15">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3" customFormat="1" x14ac:dyDescent="0.15">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3" customFormat="1" x14ac:dyDescent="0.15">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3" customFormat="1" x14ac:dyDescent="0.15">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3" customFormat="1" x14ac:dyDescent="0.15">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3" customFormat="1" x14ac:dyDescent="0.15">
      <c r="A15" s="245"/>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3" customFormat="1" x14ac:dyDescent="0.15">
      <c r="A16" s="245"/>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3" customFormat="1" x14ac:dyDescent="0.15">
      <c r="A17" s="245"/>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3" customFormat="1" x14ac:dyDescent="0.15">
      <c r="A18" s="245"/>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x14ac:dyDescent="0.15">
      <c r="DD19" s="245"/>
      <c r="DE19" s="245"/>
    </row>
    <row r="20" spans="1:109" x14ac:dyDescent="0.15">
      <c r="DD20" s="245"/>
      <c r="DE20" s="245"/>
    </row>
    <row r="21" spans="1:109" ht="17.25" customHeight="1" x14ac:dyDescent="0.15">
      <c r="B21" s="1196"/>
      <c r="C21" s="247"/>
      <c r="D21" s="247"/>
      <c r="E21" s="247"/>
      <c r="F21" s="247"/>
      <c r="G21" s="247"/>
      <c r="H21" s="247"/>
      <c r="I21" s="247"/>
      <c r="J21" s="247"/>
      <c r="K21" s="247"/>
      <c r="L21" s="247"/>
      <c r="M21" s="247"/>
      <c r="N21" s="119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197"/>
      <c r="AU21" s="247"/>
      <c r="AV21" s="247"/>
      <c r="AW21" s="247"/>
      <c r="AX21" s="247"/>
      <c r="AY21" s="247"/>
      <c r="AZ21" s="247"/>
      <c r="BA21" s="247"/>
      <c r="BB21" s="247"/>
      <c r="BC21" s="247"/>
      <c r="BD21" s="247"/>
      <c r="BE21" s="247"/>
      <c r="BF21" s="1197"/>
      <c r="BG21" s="247"/>
      <c r="BH21" s="247"/>
      <c r="BI21" s="247"/>
      <c r="BJ21" s="247"/>
      <c r="BK21" s="247"/>
      <c r="BL21" s="247"/>
      <c r="BM21" s="247"/>
      <c r="BN21" s="247"/>
      <c r="BO21" s="247"/>
      <c r="BP21" s="247"/>
      <c r="BQ21" s="247"/>
      <c r="BR21" s="1197"/>
      <c r="BS21" s="247"/>
      <c r="BT21" s="247"/>
      <c r="BU21" s="247"/>
      <c r="BV21" s="247"/>
      <c r="BW21" s="247"/>
      <c r="BX21" s="247"/>
      <c r="BY21" s="247"/>
      <c r="BZ21" s="247"/>
      <c r="CA21" s="247"/>
      <c r="CB21" s="247"/>
      <c r="CC21" s="247"/>
      <c r="CD21" s="1197"/>
      <c r="CE21" s="247"/>
      <c r="CF21" s="247"/>
      <c r="CG21" s="247"/>
      <c r="CH21" s="247"/>
      <c r="CI21" s="247"/>
      <c r="CJ21" s="247"/>
      <c r="CK21" s="247"/>
      <c r="CL21" s="247"/>
      <c r="CM21" s="247"/>
      <c r="CN21" s="247"/>
      <c r="CO21" s="247"/>
      <c r="CP21" s="1197"/>
      <c r="CQ21" s="247"/>
      <c r="CR21" s="247"/>
      <c r="CS21" s="247"/>
      <c r="CT21" s="247"/>
      <c r="CU21" s="247"/>
      <c r="CV21" s="247"/>
      <c r="CW21" s="247"/>
      <c r="CX21" s="247"/>
      <c r="CY21" s="247"/>
      <c r="CZ21" s="247"/>
      <c r="DA21" s="247"/>
      <c r="DB21" s="1197"/>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1198"/>
      <c r="DD40" s="1198"/>
      <c r="DE40" s="245"/>
    </row>
    <row r="41" spans="2:109" ht="17.25" x14ac:dyDescent="0.15">
      <c r="B41" s="246" t="s">
        <v>616</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1199"/>
      <c r="I42" s="1200"/>
      <c r="J42" s="1200"/>
      <c r="K42" s="1200"/>
      <c r="AM42" s="1199"/>
      <c r="AN42" s="1199" t="s">
        <v>617</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15">
      <c r="B43" s="249"/>
      <c r="AN43" s="1201" t="s">
        <v>618</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x14ac:dyDescent="0.15">
      <c r="B44" s="249"/>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x14ac:dyDescent="0.15">
      <c r="B45" s="249"/>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x14ac:dyDescent="0.15">
      <c r="B46" s="249"/>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x14ac:dyDescent="0.15">
      <c r="B47" s="249"/>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x14ac:dyDescent="0.15">
      <c r="B48" s="249"/>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x14ac:dyDescent="0.15">
      <c r="B49" s="249"/>
      <c r="AN49" s="245" t="s">
        <v>619</v>
      </c>
    </row>
    <row r="50" spans="1:109" x14ac:dyDescent="0.15">
      <c r="B50" s="249"/>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555</v>
      </c>
      <c r="BQ50" s="1217"/>
      <c r="BR50" s="1217"/>
      <c r="BS50" s="1217"/>
      <c r="BT50" s="1217"/>
      <c r="BU50" s="1217"/>
      <c r="BV50" s="1217"/>
      <c r="BW50" s="1217"/>
      <c r="BX50" s="1217" t="s">
        <v>556</v>
      </c>
      <c r="BY50" s="1217"/>
      <c r="BZ50" s="1217"/>
      <c r="CA50" s="1217"/>
      <c r="CB50" s="1217"/>
      <c r="CC50" s="1217"/>
      <c r="CD50" s="1217"/>
      <c r="CE50" s="1217"/>
      <c r="CF50" s="1217" t="s">
        <v>557</v>
      </c>
      <c r="CG50" s="1217"/>
      <c r="CH50" s="1217"/>
      <c r="CI50" s="1217"/>
      <c r="CJ50" s="1217"/>
      <c r="CK50" s="1217"/>
      <c r="CL50" s="1217"/>
      <c r="CM50" s="1217"/>
      <c r="CN50" s="1217" t="s">
        <v>558</v>
      </c>
      <c r="CO50" s="1217"/>
      <c r="CP50" s="1217"/>
      <c r="CQ50" s="1217"/>
      <c r="CR50" s="1217"/>
      <c r="CS50" s="1217"/>
      <c r="CT50" s="1217"/>
      <c r="CU50" s="1217"/>
      <c r="CV50" s="1217" t="s">
        <v>559</v>
      </c>
      <c r="CW50" s="1217"/>
      <c r="CX50" s="1217"/>
      <c r="CY50" s="1217"/>
      <c r="CZ50" s="1217"/>
      <c r="DA50" s="1217"/>
      <c r="DB50" s="1217"/>
      <c r="DC50" s="1217"/>
    </row>
    <row r="51" spans="1:109" ht="13.5" customHeight="1" x14ac:dyDescent="0.15">
      <c r="B51" s="249"/>
      <c r="G51" s="1218"/>
      <c r="H51" s="1218"/>
      <c r="I51" s="1219"/>
      <c r="J51" s="1219"/>
      <c r="K51" s="1220"/>
      <c r="L51" s="1220"/>
      <c r="M51" s="1220"/>
      <c r="N51" s="1220"/>
      <c r="AM51" s="1210"/>
      <c r="AN51" s="1221" t="s">
        <v>620</v>
      </c>
      <c r="AO51" s="1221"/>
      <c r="AP51" s="1221"/>
      <c r="AQ51" s="1221"/>
      <c r="AR51" s="1221"/>
      <c r="AS51" s="1221"/>
      <c r="AT51" s="1221"/>
      <c r="AU51" s="1221"/>
      <c r="AV51" s="1221"/>
      <c r="AW51" s="1221"/>
      <c r="AX51" s="1221"/>
      <c r="AY51" s="1221"/>
      <c r="AZ51" s="1221"/>
      <c r="BA51" s="1221"/>
      <c r="BB51" s="1221" t="s">
        <v>621</v>
      </c>
      <c r="BC51" s="1221"/>
      <c r="BD51" s="1221"/>
      <c r="BE51" s="1221"/>
      <c r="BF51" s="1221"/>
      <c r="BG51" s="1221"/>
      <c r="BH51" s="1221"/>
      <c r="BI51" s="1221"/>
      <c r="BJ51" s="1221"/>
      <c r="BK51" s="1221"/>
      <c r="BL51" s="1221"/>
      <c r="BM51" s="1221"/>
      <c r="BN51" s="1221"/>
      <c r="BO51" s="1221"/>
      <c r="BP51" s="1222">
        <v>64.2</v>
      </c>
      <c r="BQ51" s="1222"/>
      <c r="BR51" s="1222"/>
      <c r="BS51" s="1222"/>
      <c r="BT51" s="1222"/>
      <c r="BU51" s="1222"/>
      <c r="BV51" s="1222"/>
      <c r="BW51" s="1222"/>
      <c r="BX51" s="1222">
        <v>60.6</v>
      </c>
      <c r="BY51" s="1222"/>
      <c r="BZ51" s="1222"/>
      <c r="CA51" s="1222"/>
      <c r="CB51" s="1222"/>
      <c r="CC51" s="1222"/>
      <c r="CD51" s="1222"/>
      <c r="CE51" s="1222"/>
      <c r="CF51" s="1222">
        <v>63</v>
      </c>
      <c r="CG51" s="1222"/>
      <c r="CH51" s="1222"/>
      <c r="CI51" s="1222"/>
      <c r="CJ51" s="1222"/>
      <c r="CK51" s="1222"/>
      <c r="CL51" s="1222"/>
      <c r="CM51" s="1222"/>
      <c r="CN51" s="1222">
        <v>59.5</v>
      </c>
      <c r="CO51" s="1222"/>
      <c r="CP51" s="1222"/>
      <c r="CQ51" s="1222"/>
      <c r="CR51" s="1222"/>
      <c r="CS51" s="1222"/>
      <c r="CT51" s="1222"/>
      <c r="CU51" s="1222"/>
      <c r="CV51" s="1222">
        <v>57.8</v>
      </c>
      <c r="CW51" s="1222"/>
      <c r="CX51" s="1222"/>
      <c r="CY51" s="1222"/>
      <c r="CZ51" s="1222"/>
      <c r="DA51" s="1222"/>
      <c r="DB51" s="1222"/>
      <c r="DC51" s="1222"/>
    </row>
    <row r="52" spans="1:109" x14ac:dyDescent="0.15">
      <c r="B52" s="249"/>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x14ac:dyDescent="0.15">
      <c r="A53" s="1200"/>
      <c r="B53" s="249"/>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622</v>
      </c>
      <c r="BC53" s="1221"/>
      <c r="BD53" s="1221"/>
      <c r="BE53" s="1221"/>
      <c r="BF53" s="1221"/>
      <c r="BG53" s="1221"/>
      <c r="BH53" s="1221"/>
      <c r="BI53" s="1221"/>
      <c r="BJ53" s="1221"/>
      <c r="BK53" s="1221"/>
      <c r="BL53" s="1221"/>
      <c r="BM53" s="1221"/>
      <c r="BN53" s="1221"/>
      <c r="BO53" s="1221"/>
      <c r="BP53" s="1222">
        <v>58.2</v>
      </c>
      <c r="BQ53" s="1222"/>
      <c r="BR53" s="1222"/>
      <c r="BS53" s="1222"/>
      <c r="BT53" s="1222"/>
      <c r="BU53" s="1222"/>
      <c r="BV53" s="1222"/>
      <c r="BW53" s="1222"/>
      <c r="BX53" s="1222">
        <v>59.6</v>
      </c>
      <c r="BY53" s="1222"/>
      <c r="BZ53" s="1222"/>
      <c r="CA53" s="1222"/>
      <c r="CB53" s="1222"/>
      <c r="CC53" s="1222"/>
      <c r="CD53" s="1222"/>
      <c r="CE53" s="1222"/>
      <c r="CF53" s="1222">
        <v>60.8</v>
      </c>
      <c r="CG53" s="1222"/>
      <c r="CH53" s="1222"/>
      <c r="CI53" s="1222"/>
      <c r="CJ53" s="1222"/>
      <c r="CK53" s="1222"/>
      <c r="CL53" s="1222"/>
      <c r="CM53" s="1222"/>
      <c r="CN53" s="1222">
        <v>62.1</v>
      </c>
      <c r="CO53" s="1222"/>
      <c r="CP53" s="1222"/>
      <c r="CQ53" s="1222"/>
      <c r="CR53" s="1222"/>
      <c r="CS53" s="1222"/>
      <c r="CT53" s="1222"/>
      <c r="CU53" s="1222"/>
      <c r="CV53" s="1222">
        <v>63.6</v>
      </c>
      <c r="CW53" s="1222"/>
      <c r="CX53" s="1222"/>
      <c r="CY53" s="1222"/>
      <c r="CZ53" s="1222"/>
      <c r="DA53" s="1222"/>
      <c r="DB53" s="1222"/>
      <c r="DC53" s="1222"/>
    </row>
    <row r="54" spans="1:109" x14ac:dyDescent="0.15">
      <c r="A54" s="1200"/>
      <c r="B54" s="249"/>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x14ac:dyDescent="0.15">
      <c r="A55" s="1200"/>
      <c r="B55" s="249"/>
      <c r="G55" s="1211"/>
      <c r="H55" s="1211"/>
      <c r="I55" s="1211"/>
      <c r="J55" s="1211"/>
      <c r="K55" s="1220"/>
      <c r="L55" s="1220"/>
      <c r="M55" s="1220"/>
      <c r="N55" s="1220"/>
      <c r="AN55" s="1217" t="s">
        <v>623</v>
      </c>
      <c r="AO55" s="1217"/>
      <c r="AP55" s="1217"/>
      <c r="AQ55" s="1217"/>
      <c r="AR55" s="1217"/>
      <c r="AS55" s="1217"/>
      <c r="AT55" s="1217"/>
      <c r="AU55" s="1217"/>
      <c r="AV55" s="1217"/>
      <c r="AW55" s="1217"/>
      <c r="AX55" s="1217"/>
      <c r="AY55" s="1217"/>
      <c r="AZ55" s="1217"/>
      <c r="BA55" s="1217"/>
      <c r="BB55" s="1221" t="s">
        <v>621</v>
      </c>
      <c r="BC55" s="1221"/>
      <c r="BD55" s="1221"/>
      <c r="BE55" s="1221"/>
      <c r="BF55" s="1221"/>
      <c r="BG55" s="1221"/>
      <c r="BH55" s="1221"/>
      <c r="BI55" s="1221"/>
      <c r="BJ55" s="1221"/>
      <c r="BK55" s="1221"/>
      <c r="BL55" s="1221"/>
      <c r="BM55" s="1221"/>
      <c r="BN55" s="1221"/>
      <c r="BO55" s="1221"/>
      <c r="BP55" s="1222">
        <v>37.6</v>
      </c>
      <c r="BQ55" s="1222"/>
      <c r="BR55" s="1222"/>
      <c r="BS55" s="1222"/>
      <c r="BT55" s="1222"/>
      <c r="BU55" s="1222"/>
      <c r="BV55" s="1222"/>
      <c r="BW55" s="1222"/>
      <c r="BX55" s="1222">
        <v>34</v>
      </c>
      <c r="BY55" s="1222"/>
      <c r="BZ55" s="1222"/>
      <c r="CA55" s="1222"/>
      <c r="CB55" s="1222"/>
      <c r="CC55" s="1222"/>
      <c r="CD55" s="1222"/>
      <c r="CE55" s="1222"/>
      <c r="CF55" s="1222">
        <v>33.9</v>
      </c>
      <c r="CG55" s="1222"/>
      <c r="CH55" s="1222"/>
      <c r="CI55" s="1222"/>
      <c r="CJ55" s="1222"/>
      <c r="CK55" s="1222"/>
      <c r="CL55" s="1222"/>
      <c r="CM55" s="1222"/>
      <c r="CN55" s="1222">
        <v>31.5</v>
      </c>
      <c r="CO55" s="1222"/>
      <c r="CP55" s="1222"/>
      <c r="CQ55" s="1222"/>
      <c r="CR55" s="1222"/>
      <c r="CS55" s="1222"/>
      <c r="CT55" s="1222"/>
      <c r="CU55" s="1222"/>
      <c r="CV55" s="1222">
        <v>23.4</v>
      </c>
      <c r="CW55" s="1222"/>
      <c r="CX55" s="1222"/>
      <c r="CY55" s="1222"/>
      <c r="CZ55" s="1222"/>
      <c r="DA55" s="1222"/>
      <c r="DB55" s="1222"/>
      <c r="DC55" s="1222"/>
    </row>
    <row r="56" spans="1:109" x14ac:dyDescent="0.15">
      <c r="A56" s="1200"/>
      <c r="B56" s="249"/>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x14ac:dyDescent="0.15">
      <c r="B57" s="1223"/>
      <c r="G57" s="1211"/>
      <c r="H57" s="1211"/>
      <c r="I57" s="1224"/>
      <c r="J57" s="1224"/>
      <c r="K57" s="1220"/>
      <c r="L57" s="1220"/>
      <c r="M57" s="1220"/>
      <c r="N57" s="1220"/>
      <c r="AM57" s="245"/>
      <c r="AN57" s="1217"/>
      <c r="AO57" s="1217"/>
      <c r="AP57" s="1217"/>
      <c r="AQ57" s="1217"/>
      <c r="AR57" s="1217"/>
      <c r="AS57" s="1217"/>
      <c r="AT57" s="1217"/>
      <c r="AU57" s="1217"/>
      <c r="AV57" s="1217"/>
      <c r="AW57" s="1217"/>
      <c r="AX57" s="1217"/>
      <c r="AY57" s="1217"/>
      <c r="AZ57" s="1217"/>
      <c r="BA57" s="1217"/>
      <c r="BB57" s="1221" t="s">
        <v>622</v>
      </c>
      <c r="BC57" s="1221"/>
      <c r="BD57" s="1221"/>
      <c r="BE57" s="1221"/>
      <c r="BF57" s="1221"/>
      <c r="BG57" s="1221"/>
      <c r="BH57" s="1221"/>
      <c r="BI57" s="1221"/>
      <c r="BJ57" s="1221"/>
      <c r="BK57" s="1221"/>
      <c r="BL57" s="1221"/>
      <c r="BM57" s="1221"/>
      <c r="BN57" s="1221"/>
      <c r="BO57" s="1221"/>
      <c r="BP57" s="1222">
        <v>60</v>
      </c>
      <c r="BQ57" s="1222"/>
      <c r="BR57" s="1222"/>
      <c r="BS57" s="1222"/>
      <c r="BT57" s="1222"/>
      <c r="BU57" s="1222"/>
      <c r="BV57" s="1222"/>
      <c r="BW57" s="1222"/>
      <c r="BX57" s="1222">
        <v>61.1</v>
      </c>
      <c r="BY57" s="1222"/>
      <c r="BZ57" s="1222"/>
      <c r="CA57" s="1222"/>
      <c r="CB57" s="1222"/>
      <c r="CC57" s="1222"/>
      <c r="CD57" s="1222"/>
      <c r="CE57" s="1222"/>
      <c r="CF57" s="1222">
        <v>61.9</v>
      </c>
      <c r="CG57" s="1222"/>
      <c r="CH57" s="1222"/>
      <c r="CI57" s="1222"/>
      <c r="CJ57" s="1222"/>
      <c r="CK57" s="1222"/>
      <c r="CL57" s="1222"/>
      <c r="CM57" s="1222"/>
      <c r="CN57" s="1222">
        <v>62.7</v>
      </c>
      <c r="CO57" s="1222"/>
      <c r="CP57" s="1222"/>
      <c r="CQ57" s="1222"/>
      <c r="CR57" s="1222"/>
      <c r="CS57" s="1222"/>
      <c r="CT57" s="1222"/>
      <c r="CU57" s="1222"/>
      <c r="CV57" s="1222">
        <v>63.9</v>
      </c>
      <c r="CW57" s="1222"/>
      <c r="CX57" s="1222"/>
      <c r="CY57" s="1222"/>
      <c r="CZ57" s="1222"/>
      <c r="DA57" s="1222"/>
      <c r="DB57" s="1222"/>
      <c r="DC57" s="1222"/>
      <c r="DD57" s="1225"/>
      <c r="DE57" s="1223"/>
    </row>
    <row r="58" spans="1:109" s="1200" customFormat="1" x14ac:dyDescent="0.15">
      <c r="A58" s="245"/>
      <c r="B58" s="1223"/>
      <c r="G58" s="1211"/>
      <c r="H58" s="1211"/>
      <c r="I58" s="1224"/>
      <c r="J58" s="1224"/>
      <c r="K58" s="1220"/>
      <c r="L58" s="1220"/>
      <c r="M58" s="1220"/>
      <c r="N58" s="1220"/>
      <c r="AM58" s="245"/>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x14ac:dyDescent="0.15">
      <c r="A59" s="245"/>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x14ac:dyDescent="0.15">
      <c r="A60" s="245"/>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x14ac:dyDescent="0.15">
      <c r="A61" s="245"/>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x14ac:dyDescent="0.15">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5"/>
    </row>
    <row r="63" spans="1:109" ht="17.25" x14ac:dyDescent="0.15">
      <c r="B63" s="302" t="s">
        <v>624</v>
      </c>
    </row>
    <row r="64" spans="1:109" x14ac:dyDescent="0.15">
      <c r="B64" s="249"/>
      <c r="G64" s="1199"/>
      <c r="I64" s="1231"/>
      <c r="J64" s="1231"/>
      <c r="K64" s="1231"/>
      <c r="L64" s="1231"/>
      <c r="M64" s="1231"/>
      <c r="N64" s="1232"/>
      <c r="AM64" s="1199"/>
      <c r="AN64" s="1199" t="s">
        <v>617</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x14ac:dyDescent="0.15">
      <c r="B65" s="249"/>
      <c r="AN65" s="1201" t="s">
        <v>625</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x14ac:dyDescent="0.15">
      <c r="B66" s="249"/>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x14ac:dyDescent="0.15">
      <c r="B67" s="249"/>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x14ac:dyDescent="0.15">
      <c r="B68" s="249"/>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x14ac:dyDescent="0.15">
      <c r="B69" s="249"/>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x14ac:dyDescent="0.15">
      <c r="B70" s="249"/>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x14ac:dyDescent="0.15">
      <c r="B71" s="249"/>
      <c r="G71" s="1236"/>
      <c r="I71" s="1237"/>
      <c r="J71" s="1234"/>
      <c r="K71" s="1234"/>
      <c r="L71" s="1235"/>
      <c r="M71" s="1234"/>
      <c r="N71" s="1235"/>
      <c r="AM71" s="1236"/>
      <c r="AN71" s="245" t="s">
        <v>619</v>
      </c>
    </row>
    <row r="72" spans="2:107" x14ac:dyDescent="0.15">
      <c r="B72" s="249"/>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555</v>
      </c>
      <c r="BQ72" s="1217"/>
      <c r="BR72" s="1217"/>
      <c r="BS72" s="1217"/>
      <c r="BT72" s="1217"/>
      <c r="BU72" s="1217"/>
      <c r="BV72" s="1217"/>
      <c r="BW72" s="1217"/>
      <c r="BX72" s="1217" t="s">
        <v>556</v>
      </c>
      <c r="BY72" s="1217"/>
      <c r="BZ72" s="1217"/>
      <c r="CA72" s="1217"/>
      <c r="CB72" s="1217"/>
      <c r="CC72" s="1217"/>
      <c r="CD72" s="1217"/>
      <c r="CE72" s="1217"/>
      <c r="CF72" s="1217" t="s">
        <v>557</v>
      </c>
      <c r="CG72" s="1217"/>
      <c r="CH72" s="1217"/>
      <c r="CI72" s="1217"/>
      <c r="CJ72" s="1217"/>
      <c r="CK72" s="1217"/>
      <c r="CL72" s="1217"/>
      <c r="CM72" s="1217"/>
      <c r="CN72" s="1217" t="s">
        <v>558</v>
      </c>
      <c r="CO72" s="1217"/>
      <c r="CP72" s="1217"/>
      <c r="CQ72" s="1217"/>
      <c r="CR72" s="1217"/>
      <c r="CS72" s="1217"/>
      <c r="CT72" s="1217"/>
      <c r="CU72" s="1217"/>
      <c r="CV72" s="1217" t="s">
        <v>559</v>
      </c>
      <c r="CW72" s="1217"/>
      <c r="CX72" s="1217"/>
      <c r="CY72" s="1217"/>
      <c r="CZ72" s="1217"/>
      <c r="DA72" s="1217"/>
      <c r="DB72" s="1217"/>
      <c r="DC72" s="1217"/>
    </row>
    <row r="73" spans="2:107" x14ac:dyDescent="0.15">
      <c r="B73" s="249"/>
      <c r="G73" s="1218"/>
      <c r="H73" s="1218"/>
      <c r="I73" s="1218"/>
      <c r="J73" s="1218"/>
      <c r="K73" s="1238"/>
      <c r="L73" s="1238"/>
      <c r="M73" s="1238"/>
      <c r="N73" s="1238"/>
      <c r="AM73" s="1210"/>
      <c r="AN73" s="1221" t="s">
        <v>620</v>
      </c>
      <c r="AO73" s="1221"/>
      <c r="AP73" s="1221"/>
      <c r="AQ73" s="1221"/>
      <c r="AR73" s="1221"/>
      <c r="AS73" s="1221"/>
      <c r="AT73" s="1221"/>
      <c r="AU73" s="1221"/>
      <c r="AV73" s="1221"/>
      <c r="AW73" s="1221"/>
      <c r="AX73" s="1221"/>
      <c r="AY73" s="1221"/>
      <c r="AZ73" s="1221"/>
      <c r="BA73" s="1221"/>
      <c r="BB73" s="1221" t="s">
        <v>621</v>
      </c>
      <c r="BC73" s="1221"/>
      <c r="BD73" s="1221"/>
      <c r="BE73" s="1221"/>
      <c r="BF73" s="1221"/>
      <c r="BG73" s="1221"/>
      <c r="BH73" s="1221"/>
      <c r="BI73" s="1221"/>
      <c r="BJ73" s="1221"/>
      <c r="BK73" s="1221"/>
      <c r="BL73" s="1221"/>
      <c r="BM73" s="1221"/>
      <c r="BN73" s="1221"/>
      <c r="BO73" s="1221"/>
      <c r="BP73" s="1222">
        <v>64.2</v>
      </c>
      <c r="BQ73" s="1222"/>
      <c r="BR73" s="1222"/>
      <c r="BS73" s="1222"/>
      <c r="BT73" s="1222"/>
      <c r="BU73" s="1222"/>
      <c r="BV73" s="1222"/>
      <c r="BW73" s="1222"/>
      <c r="BX73" s="1222">
        <v>60.6</v>
      </c>
      <c r="BY73" s="1222"/>
      <c r="BZ73" s="1222"/>
      <c r="CA73" s="1222"/>
      <c r="CB73" s="1222"/>
      <c r="CC73" s="1222"/>
      <c r="CD73" s="1222"/>
      <c r="CE73" s="1222"/>
      <c r="CF73" s="1222">
        <v>63</v>
      </c>
      <c r="CG73" s="1222"/>
      <c r="CH73" s="1222"/>
      <c r="CI73" s="1222"/>
      <c r="CJ73" s="1222"/>
      <c r="CK73" s="1222"/>
      <c r="CL73" s="1222"/>
      <c r="CM73" s="1222"/>
      <c r="CN73" s="1222">
        <v>59.5</v>
      </c>
      <c r="CO73" s="1222"/>
      <c r="CP73" s="1222"/>
      <c r="CQ73" s="1222"/>
      <c r="CR73" s="1222"/>
      <c r="CS73" s="1222"/>
      <c r="CT73" s="1222"/>
      <c r="CU73" s="1222"/>
      <c r="CV73" s="1222">
        <v>57.8</v>
      </c>
      <c r="CW73" s="1222"/>
      <c r="CX73" s="1222"/>
      <c r="CY73" s="1222"/>
      <c r="CZ73" s="1222"/>
      <c r="DA73" s="1222"/>
      <c r="DB73" s="1222"/>
      <c r="DC73" s="1222"/>
    </row>
    <row r="74" spans="2:107" x14ac:dyDescent="0.15">
      <c r="B74" s="249"/>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x14ac:dyDescent="0.15">
      <c r="B75" s="249"/>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626</v>
      </c>
      <c r="BC75" s="1221"/>
      <c r="BD75" s="1221"/>
      <c r="BE75" s="1221"/>
      <c r="BF75" s="1221"/>
      <c r="BG75" s="1221"/>
      <c r="BH75" s="1221"/>
      <c r="BI75" s="1221"/>
      <c r="BJ75" s="1221"/>
      <c r="BK75" s="1221"/>
      <c r="BL75" s="1221"/>
      <c r="BM75" s="1221"/>
      <c r="BN75" s="1221"/>
      <c r="BO75" s="1221"/>
      <c r="BP75" s="1222">
        <v>9.5</v>
      </c>
      <c r="BQ75" s="1222"/>
      <c r="BR75" s="1222"/>
      <c r="BS75" s="1222"/>
      <c r="BT75" s="1222"/>
      <c r="BU75" s="1222"/>
      <c r="BV75" s="1222"/>
      <c r="BW75" s="1222"/>
      <c r="BX75" s="1222">
        <v>9.3000000000000007</v>
      </c>
      <c r="BY75" s="1222"/>
      <c r="BZ75" s="1222"/>
      <c r="CA75" s="1222"/>
      <c r="CB75" s="1222"/>
      <c r="CC75" s="1222"/>
      <c r="CD75" s="1222"/>
      <c r="CE75" s="1222"/>
      <c r="CF75" s="1222">
        <v>9.5</v>
      </c>
      <c r="CG75" s="1222"/>
      <c r="CH75" s="1222"/>
      <c r="CI75" s="1222"/>
      <c r="CJ75" s="1222"/>
      <c r="CK75" s="1222"/>
      <c r="CL75" s="1222"/>
      <c r="CM75" s="1222"/>
      <c r="CN75" s="1222">
        <v>9.6999999999999993</v>
      </c>
      <c r="CO75" s="1222"/>
      <c r="CP75" s="1222"/>
      <c r="CQ75" s="1222"/>
      <c r="CR75" s="1222"/>
      <c r="CS75" s="1222"/>
      <c r="CT75" s="1222"/>
      <c r="CU75" s="1222"/>
      <c r="CV75" s="1222">
        <v>9.9</v>
      </c>
      <c r="CW75" s="1222"/>
      <c r="CX75" s="1222"/>
      <c r="CY75" s="1222"/>
      <c r="CZ75" s="1222"/>
      <c r="DA75" s="1222"/>
      <c r="DB75" s="1222"/>
      <c r="DC75" s="1222"/>
    </row>
    <row r="76" spans="2:107" x14ac:dyDescent="0.15">
      <c r="B76" s="249"/>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x14ac:dyDescent="0.15">
      <c r="B77" s="249"/>
      <c r="G77" s="1211"/>
      <c r="H77" s="1211"/>
      <c r="I77" s="1211"/>
      <c r="J77" s="1211"/>
      <c r="K77" s="1238"/>
      <c r="L77" s="1238"/>
      <c r="M77" s="1238"/>
      <c r="N77" s="1238"/>
      <c r="AN77" s="1217" t="s">
        <v>623</v>
      </c>
      <c r="AO77" s="1217"/>
      <c r="AP77" s="1217"/>
      <c r="AQ77" s="1217"/>
      <c r="AR77" s="1217"/>
      <c r="AS77" s="1217"/>
      <c r="AT77" s="1217"/>
      <c r="AU77" s="1217"/>
      <c r="AV77" s="1217"/>
      <c r="AW77" s="1217"/>
      <c r="AX77" s="1217"/>
      <c r="AY77" s="1217"/>
      <c r="AZ77" s="1217"/>
      <c r="BA77" s="1217"/>
      <c r="BB77" s="1221" t="s">
        <v>621</v>
      </c>
      <c r="BC77" s="1221"/>
      <c r="BD77" s="1221"/>
      <c r="BE77" s="1221"/>
      <c r="BF77" s="1221"/>
      <c r="BG77" s="1221"/>
      <c r="BH77" s="1221"/>
      <c r="BI77" s="1221"/>
      <c r="BJ77" s="1221"/>
      <c r="BK77" s="1221"/>
      <c r="BL77" s="1221"/>
      <c r="BM77" s="1221"/>
      <c r="BN77" s="1221"/>
      <c r="BO77" s="1221"/>
      <c r="BP77" s="1222">
        <v>37.6</v>
      </c>
      <c r="BQ77" s="1222"/>
      <c r="BR77" s="1222"/>
      <c r="BS77" s="1222"/>
      <c r="BT77" s="1222"/>
      <c r="BU77" s="1222"/>
      <c r="BV77" s="1222"/>
      <c r="BW77" s="1222"/>
      <c r="BX77" s="1222">
        <v>34</v>
      </c>
      <c r="BY77" s="1222"/>
      <c r="BZ77" s="1222"/>
      <c r="CA77" s="1222"/>
      <c r="CB77" s="1222"/>
      <c r="CC77" s="1222"/>
      <c r="CD77" s="1222"/>
      <c r="CE77" s="1222"/>
      <c r="CF77" s="1222">
        <v>33.9</v>
      </c>
      <c r="CG77" s="1222"/>
      <c r="CH77" s="1222"/>
      <c r="CI77" s="1222"/>
      <c r="CJ77" s="1222"/>
      <c r="CK77" s="1222"/>
      <c r="CL77" s="1222"/>
      <c r="CM77" s="1222"/>
      <c r="CN77" s="1222">
        <v>31.5</v>
      </c>
      <c r="CO77" s="1222"/>
      <c r="CP77" s="1222"/>
      <c r="CQ77" s="1222"/>
      <c r="CR77" s="1222"/>
      <c r="CS77" s="1222"/>
      <c r="CT77" s="1222"/>
      <c r="CU77" s="1222"/>
      <c r="CV77" s="1222">
        <v>23.4</v>
      </c>
      <c r="CW77" s="1222"/>
      <c r="CX77" s="1222"/>
      <c r="CY77" s="1222"/>
      <c r="CZ77" s="1222"/>
      <c r="DA77" s="1222"/>
      <c r="DB77" s="1222"/>
      <c r="DC77" s="1222"/>
    </row>
    <row r="78" spans="2:107" x14ac:dyDescent="0.15">
      <c r="B78" s="249"/>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x14ac:dyDescent="0.15">
      <c r="B79" s="249"/>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626</v>
      </c>
      <c r="BC79" s="1221"/>
      <c r="BD79" s="1221"/>
      <c r="BE79" s="1221"/>
      <c r="BF79" s="1221"/>
      <c r="BG79" s="1221"/>
      <c r="BH79" s="1221"/>
      <c r="BI79" s="1221"/>
      <c r="BJ79" s="1221"/>
      <c r="BK79" s="1221"/>
      <c r="BL79" s="1221"/>
      <c r="BM79" s="1221"/>
      <c r="BN79" s="1221"/>
      <c r="BO79" s="1221"/>
      <c r="BP79" s="1222">
        <v>6.1</v>
      </c>
      <c r="BQ79" s="1222"/>
      <c r="BR79" s="1222"/>
      <c r="BS79" s="1222"/>
      <c r="BT79" s="1222"/>
      <c r="BU79" s="1222"/>
      <c r="BV79" s="1222"/>
      <c r="BW79" s="1222"/>
      <c r="BX79" s="1222">
        <v>5.9</v>
      </c>
      <c r="BY79" s="1222"/>
      <c r="BZ79" s="1222"/>
      <c r="CA79" s="1222"/>
      <c r="CB79" s="1222"/>
      <c r="CC79" s="1222"/>
      <c r="CD79" s="1222"/>
      <c r="CE79" s="1222"/>
      <c r="CF79" s="1222">
        <v>5.7</v>
      </c>
      <c r="CG79" s="1222"/>
      <c r="CH79" s="1222"/>
      <c r="CI79" s="1222"/>
      <c r="CJ79" s="1222"/>
      <c r="CK79" s="1222"/>
      <c r="CL79" s="1222"/>
      <c r="CM79" s="1222"/>
      <c r="CN79" s="1222">
        <v>5.4</v>
      </c>
      <c r="CO79" s="1222"/>
      <c r="CP79" s="1222"/>
      <c r="CQ79" s="1222"/>
      <c r="CR79" s="1222"/>
      <c r="CS79" s="1222"/>
      <c r="CT79" s="1222"/>
      <c r="CU79" s="1222"/>
      <c r="CV79" s="1222">
        <v>5.2</v>
      </c>
      <c r="CW79" s="1222"/>
      <c r="CX79" s="1222"/>
      <c r="CY79" s="1222"/>
      <c r="CZ79" s="1222"/>
      <c r="DA79" s="1222"/>
      <c r="DB79" s="1222"/>
      <c r="DC79" s="1222"/>
    </row>
    <row r="80" spans="2:107" x14ac:dyDescent="0.15">
      <c r="B80" s="249"/>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x14ac:dyDescent="0.15">
      <c r="B81" s="249"/>
    </row>
    <row r="82" spans="2:109" ht="17.25" x14ac:dyDescent="0.15">
      <c r="B82" s="249"/>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algorithmName="SHA-512" hashValue="xainEp8PqZbsZc5gHwrGZMCDaBGKJ1+zDwMybbI8lTuUtJ8ok0TrGZRXTym3U/xLD6zKP4vKsd66lBNCZw1t1Q==" saltValue="l7+OhglPe9U1zbV6J75yc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12C2D-278C-4405-B254-EE29934609A1}">
  <sheetPr>
    <pageSetUpPr fitToPage="1"/>
  </sheetPr>
  <dimension ref="A1:DR125"/>
  <sheetViews>
    <sheetView showGridLines="0" zoomScale="70" zoomScaleNormal="70" zoomScaleSheetLayoutView="70" workbookViewId="0">
      <selection activeCell="AH73" sqref="AH73"/>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504</v>
      </c>
    </row>
  </sheetData>
  <sheetProtection algorithmName="SHA-512" hashValue="0XpdC5B7GmiiqeTpqpjO7SARe3oKFiQRZaoZbXnI3FyWr6EnMDBOuOjWLw7vlIMMJHNthGKC+uqzUSZKTAhMtw==" saltValue="IcAw5S6mbFWc7rjoFelc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ACE98-BF88-4E1F-B7AC-9E1FF263A65F}">
  <sheetPr>
    <pageSetUpPr fitToPage="1"/>
  </sheetPr>
  <dimension ref="A1:DR125"/>
  <sheetViews>
    <sheetView showGridLines="0" zoomScale="70" zoomScaleNormal="70" zoomScaleSheetLayoutView="55" workbookViewId="0">
      <selection activeCell="CK11" sqref="CK11"/>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504</v>
      </c>
    </row>
  </sheetData>
  <sheetProtection algorithmName="SHA-512" hashValue="tQvLUSVx1sVX89ZDbKFZT9L81FEOgvhPaImPa8I7wUFYYB03dH5MZq4C8uvGbzRCA1tb+58j3KUTxycE5G6ssA==" saltValue="QHc3pK5MJLe1eWUuI4n/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554</v>
      </c>
      <c r="G2" s="146"/>
      <c r="H2" s="147"/>
    </row>
    <row r="3" spans="1:8" x14ac:dyDescent="0.15">
      <c r="A3" s="143" t="s">
        <v>547</v>
      </c>
      <c r="B3" s="148"/>
      <c r="C3" s="149"/>
      <c r="D3" s="150">
        <v>39733</v>
      </c>
      <c r="E3" s="151"/>
      <c r="F3" s="152">
        <v>48088</v>
      </c>
      <c r="G3" s="153"/>
      <c r="H3" s="154"/>
    </row>
    <row r="4" spans="1:8" x14ac:dyDescent="0.15">
      <c r="A4" s="155"/>
      <c r="B4" s="156"/>
      <c r="C4" s="157"/>
      <c r="D4" s="158">
        <v>18925</v>
      </c>
      <c r="E4" s="159"/>
      <c r="F4" s="160">
        <v>25183</v>
      </c>
      <c r="G4" s="161"/>
      <c r="H4" s="162"/>
    </row>
    <row r="5" spans="1:8" x14ac:dyDescent="0.15">
      <c r="A5" s="143" t="s">
        <v>549</v>
      </c>
      <c r="B5" s="148"/>
      <c r="C5" s="149"/>
      <c r="D5" s="150">
        <v>45470</v>
      </c>
      <c r="E5" s="151"/>
      <c r="F5" s="152">
        <v>46457</v>
      </c>
      <c r="G5" s="153"/>
      <c r="H5" s="154"/>
    </row>
    <row r="6" spans="1:8" x14ac:dyDescent="0.15">
      <c r="A6" s="155"/>
      <c r="B6" s="156"/>
      <c r="C6" s="157"/>
      <c r="D6" s="158">
        <v>21607</v>
      </c>
      <c r="E6" s="159"/>
      <c r="F6" s="160">
        <v>24020</v>
      </c>
      <c r="G6" s="161"/>
      <c r="H6" s="162"/>
    </row>
    <row r="7" spans="1:8" x14ac:dyDescent="0.15">
      <c r="A7" s="143" t="s">
        <v>550</v>
      </c>
      <c r="B7" s="148"/>
      <c r="C7" s="149"/>
      <c r="D7" s="150">
        <v>59573</v>
      </c>
      <c r="E7" s="151"/>
      <c r="F7" s="152">
        <v>51849</v>
      </c>
      <c r="G7" s="153"/>
      <c r="H7" s="154"/>
    </row>
    <row r="8" spans="1:8" x14ac:dyDescent="0.15">
      <c r="A8" s="155"/>
      <c r="B8" s="156"/>
      <c r="C8" s="157"/>
      <c r="D8" s="158">
        <v>27850</v>
      </c>
      <c r="E8" s="159"/>
      <c r="F8" s="160">
        <v>26326</v>
      </c>
      <c r="G8" s="161"/>
      <c r="H8" s="162"/>
    </row>
    <row r="9" spans="1:8" x14ac:dyDescent="0.15">
      <c r="A9" s="143" t="s">
        <v>551</v>
      </c>
      <c r="B9" s="148"/>
      <c r="C9" s="149"/>
      <c r="D9" s="150">
        <v>59687</v>
      </c>
      <c r="E9" s="151"/>
      <c r="F9" s="152">
        <v>52191</v>
      </c>
      <c r="G9" s="153"/>
      <c r="H9" s="154"/>
    </row>
    <row r="10" spans="1:8" x14ac:dyDescent="0.15">
      <c r="A10" s="155"/>
      <c r="B10" s="156"/>
      <c r="C10" s="157"/>
      <c r="D10" s="158">
        <v>23078</v>
      </c>
      <c r="E10" s="159"/>
      <c r="F10" s="160">
        <v>26807</v>
      </c>
      <c r="G10" s="161"/>
      <c r="H10" s="162"/>
    </row>
    <row r="11" spans="1:8" x14ac:dyDescent="0.15">
      <c r="A11" s="143" t="s">
        <v>552</v>
      </c>
      <c r="B11" s="148"/>
      <c r="C11" s="149"/>
      <c r="D11" s="150">
        <v>62806</v>
      </c>
      <c r="E11" s="151"/>
      <c r="F11" s="152">
        <v>48105</v>
      </c>
      <c r="G11" s="153"/>
      <c r="H11" s="154"/>
    </row>
    <row r="12" spans="1:8" x14ac:dyDescent="0.15">
      <c r="A12" s="155"/>
      <c r="B12" s="156"/>
      <c r="C12" s="163"/>
      <c r="D12" s="158">
        <v>30866</v>
      </c>
      <c r="E12" s="159"/>
      <c r="F12" s="160">
        <v>24072</v>
      </c>
      <c r="G12" s="161"/>
      <c r="H12" s="162"/>
    </row>
    <row r="13" spans="1:8" x14ac:dyDescent="0.15">
      <c r="A13" s="143"/>
      <c r="B13" s="148"/>
      <c r="C13" s="149"/>
      <c r="D13" s="150">
        <v>53454</v>
      </c>
      <c r="E13" s="151"/>
      <c r="F13" s="152">
        <v>49338</v>
      </c>
      <c r="G13" s="164"/>
      <c r="H13" s="154"/>
    </row>
    <row r="14" spans="1:8" x14ac:dyDescent="0.15">
      <c r="A14" s="155"/>
      <c r="B14" s="156"/>
      <c r="C14" s="157"/>
      <c r="D14" s="158">
        <v>24465</v>
      </c>
      <c r="E14" s="159"/>
      <c r="F14" s="160">
        <v>25282</v>
      </c>
      <c r="G14" s="161"/>
      <c r="H14" s="162"/>
    </row>
    <row r="17" spans="1:11" x14ac:dyDescent="0.15">
      <c r="A17" s="139" t="s">
        <v>52</v>
      </c>
    </row>
    <row r="18" spans="1:11" x14ac:dyDescent="0.15">
      <c r="A18" s="165"/>
      <c r="B18" s="165" t="e">
        <f>#REF!</f>
        <v>#REF!</v>
      </c>
      <c r="C18" s="165" t="e">
        <f>#REF!</f>
        <v>#REF!</v>
      </c>
      <c r="D18" s="165" t="e">
        <f>#REF!</f>
        <v>#REF!</v>
      </c>
      <c r="E18" s="165" t="e">
        <f>#REF!</f>
        <v>#REF!</v>
      </c>
      <c r="F18" s="165" t="e">
        <f>#REF!</f>
        <v>#REF!</v>
      </c>
    </row>
    <row r="19" spans="1:11" x14ac:dyDescent="0.15">
      <c r="A19" s="165" t="s">
        <v>53</v>
      </c>
      <c r="B19" s="165" t="e">
        <f>ROUND(VALUE(SUBSTITUTE(#REF!,"▲","-")),2)</f>
        <v>#REF!</v>
      </c>
      <c r="C19" s="165" t="e">
        <f>ROUND(VALUE(SUBSTITUTE(#REF!,"▲","-")),2)</f>
        <v>#REF!</v>
      </c>
      <c r="D19" s="165" t="e">
        <f>ROUND(VALUE(SUBSTITUTE(#REF!,"▲","-")),2)</f>
        <v>#REF!</v>
      </c>
      <c r="E19" s="165" t="e">
        <f>ROUND(VALUE(SUBSTITUTE(#REF!,"▲","-")),2)</f>
        <v>#REF!</v>
      </c>
      <c r="F19" s="165" t="e">
        <f>ROUND(VALUE(SUBSTITUTE(#REF!,"▲","-")),2)</f>
        <v>#REF!</v>
      </c>
    </row>
    <row r="20" spans="1:11" x14ac:dyDescent="0.15">
      <c r="A20" s="165" t="s">
        <v>54</v>
      </c>
      <c r="B20" s="165" t="e">
        <f>ROUND(VALUE(SUBSTITUTE(#REF!,"▲","-")),2)</f>
        <v>#REF!</v>
      </c>
      <c r="C20" s="165" t="e">
        <f>ROUND(VALUE(SUBSTITUTE(#REF!,"▲","-")),2)</f>
        <v>#REF!</v>
      </c>
      <c r="D20" s="165" t="e">
        <f>ROUND(VALUE(SUBSTITUTE(#REF!,"▲","-")),2)</f>
        <v>#REF!</v>
      </c>
      <c r="E20" s="165" t="e">
        <f>ROUND(VALUE(SUBSTITUTE(#REF!,"▲","-")),2)</f>
        <v>#REF!</v>
      </c>
      <c r="F20" s="165" t="e">
        <f>ROUND(VALUE(SUBSTITUTE(#REF!,"▲","-")),2)</f>
        <v>#REF!</v>
      </c>
    </row>
    <row r="21" spans="1:11" x14ac:dyDescent="0.15">
      <c r="A21" s="165" t="s">
        <v>55</v>
      </c>
      <c r="B21" s="165" t="e">
        <f>IF(ISNUMBER(VALUE(SUBSTITUTE(#REF!,"▲","-"))),ROUND(VALUE(SUBSTITUTE(#REF!,"▲","-")),2),NA())</f>
        <v>#N/A</v>
      </c>
      <c r="C21" s="165" t="e">
        <f>IF(ISNUMBER(VALUE(SUBSTITUTE(#REF!,"▲","-"))),ROUND(VALUE(SUBSTITUTE(#REF!,"▲","-")),2),NA())</f>
        <v>#N/A</v>
      </c>
      <c r="D21" s="165" t="e">
        <f>IF(ISNUMBER(VALUE(SUBSTITUTE(#REF!,"▲","-"))),ROUND(VALUE(SUBSTITUTE(#REF!,"▲","-")),2),NA())</f>
        <v>#N/A</v>
      </c>
      <c r="E21" s="165" t="e">
        <f>IF(ISNUMBER(VALUE(SUBSTITUTE(#REF!,"▲","-"))),ROUND(VALUE(SUBSTITUTE(#REF!,"▲","-")),2),NA())</f>
        <v>#N/A</v>
      </c>
      <c r="F21" s="165" t="e">
        <f>IF(ISNUMBER(VALUE(SUBSTITUTE(#REF!,"▲","-"))),ROUND(VALUE(SUBSTITUTE(#REF!,"▲","-")),2),NA())</f>
        <v>#N/A</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後期高齢者医療費特別会計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0.01</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0.01</v>
      </c>
    </row>
    <row r="30" spans="1:11" x14ac:dyDescent="0.15">
      <c r="A30" s="166" t="str">
        <f>IF(連結実質赤字比率に係る赤字・黒字の構成分析!C$40="",NA(),連結実質赤字比率に係る赤字・黒字の構成分析!C$40)</f>
        <v>母子父子寡婦福祉資金貸付事業費特別会計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0.26</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0.11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7.0000000000000007E-2</v>
      </c>
    </row>
    <row r="31" spans="1:11" x14ac:dyDescent="0.15">
      <c r="A31" s="166" t="str">
        <f>IF(連結実質赤字比率に係る赤字・黒字の構成分析!C$39="",NA(),連結実質赤字比率に係る赤字・黒字の構成分析!C$39)</f>
        <v>国民健康保険費特別会計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2.0099999999999998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0.26</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0.28999999999999998</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0.3</v>
      </c>
    </row>
    <row r="32" spans="1:11" x14ac:dyDescent="0.15">
      <c r="A32" s="166" t="str">
        <f>IF(連結実質赤字比率に係る赤字・黒字の構成分析!C$38="",NA(),連結実質赤字比率に係る赤字・黒字の構成分析!C$38)</f>
        <v>介護保険費特別会計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0.32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0.26</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0.75</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0.37</v>
      </c>
    </row>
    <row r="33" spans="1:16" x14ac:dyDescent="0.15">
      <c r="A33" s="166" t="str">
        <f>IF(連結実質赤字比率に係る赤字・黒字の構成分析!C$37="",NA(),連結実質赤字比率に係る赤字・黒字の構成分析!C$37)</f>
        <v>病院事業会計</v>
      </c>
      <c r="B33" s="166">
        <f>IF(ROUND(VALUE(SUBSTITUTE(連結実質赤字比率に係る赤字・黒字の構成分析!F$37,"▲", "-")), 2) &lt; 0, ABS(ROUND(VALUE(SUBSTITUTE(連結実質赤字比率に係る赤字・黒字の構成分析!F$37,"▲", "-")), 2)), NA())</f>
        <v>0.17</v>
      </c>
      <c r="C33" s="166" t="e">
        <f>IF(ROUND(VALUE(SUBSTITUTE(連結実質赤字比率に係る赤字・黒字の構成分析!F$37,"▲", "-")), 2) &gt;= 0, ABS(ROUND(VALUE(SUBSTITUTE(連結実質赤字比率に係る赤字・黒字の構成分析!F$37,"▲", "-")), 2)), NA())</f>
        <v>#N/A</v>
      </c>
      <c r="D33" s="166">
        <f>IF(ROUND(VALUE(SUBSTITUTE(連結実質赤字比率に係る赤字・黒字の構成分析!G$37,"▲", "-")), 2) &lt; 0, ABS(ROUND(VALUE(SUBSTITUTE(連結実質赤字比率に係る赤字・黒字の構成分析!G$37,"▲", "-")), 2)), NA())</f>
        <v>0.33</v>
      </c>
      <c r="E33" s="166" t="e">
        <f>IF(ROUND(VALUE(SUBSTITUTE(連結実質赤字比率に係る赤字・黒字の構成分析!G$37,"▲", "-")), 2) &gt;= 0, ABS(ROUND(VALUE(SUBSTITUTE(連結実質赤字比率に係る赤字・黒字の構成分析!G$37,"▲", "-")), 2)), NA())</f>
        <v>#N/A</v>
      </c>
      <c r="F33" s="166">
        <f>IF(ROUND(VALUE(SUBSTITUTE(連結実質赤字比率に係る赤字・黒字の構成分析!H$37,"▲", "-")), 2) &lt; 0, ABS(ROUND(VALUE(SUBSTITUTE(連結実質赤字比率に係る赤字・黒字の構成分析!H$37,"▲", "-")), 2)), NA())</f>
        <v>0.46</v>
      </c>
      <c r="G33" s="166" t="e">
        <f>IF(ROUND(VALUE(SUBSTITUTE(連結実質赤字比率に係る赤字・黒字の構成分析!H$37,"▲", "-")), 2) &gt;= 0, ABS(ROUND(VALUE(SUBSTITUTE(連結実質赤字比率に係る赤字・黒字の構成分析!H$37,"▲", "-")), 2)), NA())</f>
        <v>#N/A</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0.33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1.27</v>
      </c>
    </row>
    <row r="34" spans="1:16" x14ac:dyDescent="0.15">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1.61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1.49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0.63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1.44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2.27</v>
      </c>
    </row>
    <row r="35" spans="1:16" x14ac:dyDescent="0.15">
      <c r="A35" s="166" t="str">
        <f>IF(連結実質赤字比率に係る赤字・黒字の構成分析!C$35="",NA(),連結実質赤字比率に係る赤字・黒字の構成分析!C$35)</f>
        <v>下水道事業会計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3.93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4.68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5.89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6.75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7.77</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17.18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16.8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16.53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16.22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14.64</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11632</v>
      </c>
      <c r="E42" s="167"/>
      <c r="F42" s="167"/>
      <c r="G42" s="167">
        <f>'実質公債費比率（分子）の構造'!L$52</f>
        <v>11406</v>
      </c>
      <c r="H42" s="167"/>
      <c r="I42" s="167"/>
      <c r="J42" s="167">
        <f>'実質公債費比率（分子）の構造'!M$52</f>
        <v>11069</v>
      </c>
      <c r="K42" s="167"/>
      <c r="L42" s="167"/>
      <c r="M42" s="167">
        <f>'実質公債費比率（分子）の構造'!N$52</f>
        <v>10842</v>
      </c>
      <c r="N42" s="167"/>
      <c r="O42" s="167"/>
      <c r="P42" s="167">
        <f>'実質公債費比率（分子）の構造'!O$52</f>
        <v>10716</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183</v>
      </c>
      <c r="C44" s="167"/>
      <c r="D44" s="167"/>
      <c r="E44" s="167">
        <f>'実質公債費比率（分子）の構造'!L$50</f>
        <v>168</v>
      </c>
      <c r="F44" s="167"/>
      <c r="G44" s="167"/>
      <c r="H44" s="167">
        <f>'実質公債費比率（分子）の構造'!M$50</f>
        <v>147</v>
      </c>
      <c r="I44" s="167"/>
      <c r="J44" s="167"/>
      <c r="K44" s="167">
        <f>'実質公債費比率（分子）の構造'!N$50</f>
        <v>111</v>
      </c>
      <c r="L44" s="167"/>
      <c r="M44" s="167"/>
      <c r="N44" s="167">
        <f>'実質公債費比率（分子）の構造'!O$50</f>
        <v>91</v>
      </c>
      <c r="O44" s="167"/>
      <c r="P44" s="167"/>
    </row>
    <row r="45" spans="1:16" x14ac:dyDescent="0.15">
      <c r="A45" s="167" t="s">
        <v>65</v>
      </c>
      <c r="B45" s="167">
        <f>'実質公債費比率（分子）の構造'!K$49</f>
        <v>419</v>
      </c>
      <c r="C45" s="167"/>
      <c r="D45" s="167"/>
      <c r="E45" s="167">
        <f>'実質公債費比率（分子）の構造'!L$49</f>
        <v>499</v>
      </c>
      <c r="F45" s="167"/>
      <c r="G45" s="167"/>
      <c r="H45" s="167">
        <f>'実質公債費比率（分子）の構造'!M$49</f>
        <v>563</v>
      </c>
      <c r="I45" s="167"/>
      <c r="J45" s="167"/>
      <c r="K45" s="167">
        <f>'実質公債費比率（分子）の構造'!N$49</f>
        <v>541</v>
      </c>
      <c r="L45" s="167"/>
      <c r="M45" s="167"/>
      <c r="N45" s="167">
        <f>'実質公債費比率（分子）の構造'!O$49</f>
        <v>572</v>
      </c>
      <c r="O45" s="167"/>
      <c r="P45" s="167"/>
    </row>
    <row r="46" spans="1:16" x14ac:dyDescent="0.15">
      <c r="A46" s="167" t="s">
        <v>66</v>
      </c>
      <c r="B46" s="167">
        <f>'実質公債費比率（分子）の構造'!K$48</f>
        <v>3562</v>
      </c>
      <c r="C46" s="167"/>
      <c r="D46" s="167"/>
      <c r="E46" s="167">
        <f>'実質公債費比率（分子）の構造'!L$48</f>
        <v>3460</v>
      </c>
      <c r="F46" s="167"/>
      <c r="G46" s="167"/>
      <c r="H46" s="167">
        <f>'実質公債費比率（分子）の構造'!M$48</f>
        <v>3399</v>
      </c>
      <c r="I46" s="167"/>
      <c r="J46" s="167"/>
      <c r="K46" s="167">
        <f>'実質公債費比率（分子）の構造'!N$48</f>
        <v>3358</v>
      </c>
      <c r="L46" s="167"/>
      <c r="M46" s="167"/>
      <c r="N46" s="167">
        <f>'実質公債費比率（分子）の構造'!O$48</f>
        <v>3351</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12560</v>
      </c>
      <c r="C49" s="167"/>
      <c r="D49" s="167"/>
      <c r="E49" s="167">
        <f>'実質公債費比率（分子）の構造'!L$45</f>
        <v>12436</v>
      </c>
      <c r="F49" s="167"/>
      <c r="G49" s="167"/>
      <c r="H49" s="167">
        <f>'実質公債費比率（分子）の構造'!M$45</f>
        <v>12353</v>
      </c>
      <c r="I49" s="167"/>
      <c r="J49" s="167"/>
      <c r="K49" s="167">
        <f>'実質公債費比率（分子）の構造'!N$45</f>
        <v>12364</v>
      </c>
      <c r="L49" s="167"/>
      <c r="M49" s="167"/>
      <c r="N49" s="167">
        <f>'実質公債費比率（分子）の構造'!O$45</f>
        <v>12536</v>
      </c>
      <c r="O49" s="167"/>
      <c r="P49" s="167"/>
    </row>
    <row r="50" spans="1:16" x14ac:dyDescent="0.15">
      <c r="A50" s="167" t="s">
        <v>70</v>
      </c>
      <c r="B50" s="167" t="e">
        <f>NA()</f>
        <v>#N/A</v>
      </c>
      <c r="C50" s="167">
        <f>IF(ISNUMBER('実質公債費比率（分子）の構造'!K$53),'実質公債費比率（分子）の構造'!K$53,NA())</f>
        <v>5092</v>
      </c>
      <c r="D50" s="167" t="e">
        <f>NA()</f>
        <v>#N/A</v>
      </c>
      <c r="E50" s="167" t="e">
        <f>NA()</f>
        <v>#N/A</v>
      </c>
      <c r="F50" s="167">
        <f>IF(ISNUMBER('実質公債費比率（分子）の構造'!L$53),'実質公債費比率（分子）の構造'!L$53,NA())</f>
        <v>5157</v>
      </c>
      <c r="G50" s="167" t="e">
        <f>NA()</f>
        <v>#N/A</v>
      </c>
      <c r="H50" s="167" t="e">
        <f>NA()</f>
        <v>#N/A</v>
      </c>
      <c r="I50" s="167">
        <f>IF(ISNUMBER('実質公債費比率（分子）の構造'!M$53),'実質公債費比率（分子）の構造'!M$53,NA())</f>
        <v>5393</v>
      </c>
      <c r="J50" s="167" t="e">
        <f>NA()</f>
        <v>#N/A</v>
      </c>
      <c r="K50" s="167" t="e">
        <f>NA()</f>
        <v>#N/A</v>
      </c>
      <c r="L50" s="167">
        <f>IF(ISNUMBER('実質公債費比率（分子）の構造'!N$53),'実質公債費比率（分子）の構造'!N$53,NA())</f>
        <v>5532</v>
      </c>
      <c r="M50" s="167" t="e">
        <f>NA()</f>
        <v>#N/A</v>
      </c>
      <c r="N50" s="167" t="e">
        <f>NA()</f>
        <v>#N/A</v>
      </c>
      <c r="O50" s="167">
        <f>IF(ISNUMBER('実質公債費比率（分子）の構造'!O$53),'実質公債費比率（分子）の構造'!O$53,NA())</f>
        <v>5834</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43</v>
      </c>
      <c r="B56" s="166"/>
      <c r="C56" s="166"/>
      <c r="D56" s="166">
        <f>'将来負担比率（分子）の構造'!I$52</f>
        <v>104943</v>
      </c>
      <c r="E56" s="166"/>
      <c r="F56" s="166"/>
      <c r="G56" s="166">
        <f>'将来負担比率（分子）の構造'!J$52</f>
        <v>104948</v>
      </c>
      <c r="H56" s="166"/>
      <c r="I56" s="166"/>
      <c r="J56" s="166">
        <f>'将来負担比率（分子）の構造'!K$52</f>
        <v>104005</v>
      </c>
      <c r="K56" s="166"/>
      <c r="L56" s="166"/>
      <c r="M56" s="166">
        <f>'将来負担比率（分子）の構造'!L$52</f>
        <v>103394</v>
      </c>
      <c r="N56" s="166"/>
      <c r="O56" s="166"/>
      <c r="P56" s="166">
        <f>'将来負担比率（分子）の構造'!M$52</f>
        <v>102806</v>
      </c>
    </row>
    <row r="57" spans="1:16" x14ac:dyDescent="0.15">
      <c r="A57" s="166" t="s">
        <v>42</v>
      </c>
      <c r="B57" s="166"/>
      <c r="C57" s="166"/>
      <c r="D57" s="166">
        <f>'将来負担比率（分子）の構造'!I$51</f>
        <v>20633</v>
      </c>
      <c r="E57" s="166"/>
      <c r="F57" s="166"/>
      <c r="G57" s="166">
        <f>'将来負担比率（分子）の構造'!J$51</f>
        <v>20833</v>
      </c>
      <c r="H57" s="166"/>
      <c r="I57" s="166"/>
      <c r="J57" s="166">
        <f>'将来負担比率（分子）の構造'!K$51</f>
        <v>20400</v>
      </c>
      <c r="K57" s="166"/>
      <c r="L57" s="166"/>
      <c r="M57" s="166">
        <f>'将来負担比率（分子）の構造'!L$51</f>
        <v>20338</v>
      </c>
      <c r="N57" s="166"/>
      <c r="O57" s="166"/>
      <c r="P57" s="166">
        <f>'将来負担比率（分子）の構造'!M$51</f>
        <v>19820</v>
      </c>
    </row>
    <row r="58" spans="1:16" x14ac:dyDescent="0.15">
      <c r="A58" s="166" t="s">
        <v>41</v>
      </c>
      <c r="B58" s="166"/>
      <c r="C58" s="166"/>
      <c r="D58" s="166">
        <f>'将来負担比率（分子）の構造'!I$50</f>
        <v>15668</v>
      </c>
      <c r="E58" s="166"/>
      <c r="F58" s="166"/>
      <c r="G58" s="166">
        <f>'将来負担比率（分子）の構造'!J$50</f>
        <v>15449</v>
      </c>
      <c r="H58" s="166"/>
      <c r="I58" s="166"/>
      <c r="J58" s="166">
        <f>'将来負担比率（分子）の構造'!K$50</f>
        <v>15587</v>
      </c>
      <c r="K58" s="166"/>
      <c r="L58" s="166"/>
      <c r="M58" s="166">
        <f>'将来負担比率（分子）の構造'!L$50</f>
        <v>18060</v>
      </c>
      <c r="N58" s="166"/>
      <c r="O58" s="166"/>
      <c r="P58" s="166">
        <f>'将来負担比率（分子）の構造'!M$50</f>
        <v>20358</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13162</v>
      </c>
      <c r="C62" s="166"/>
      <c r="D62" s="166"/>
      <c r="E62" s="166">
        <f>'将来負担比率（分子）の構造'!J$45</f>
        <v>12854</v>
      </c>
      <c r="F62" s="166"/>
      <c r="G62" s="166"/>
      <c r="H62" s="166">
        <f>'将来負担比率（分子）の構造'!K$45</f>
        <v>12585</v>
      </c>
      <c r="I62" s="166"/>
      <c r="J62" s="166"/>
      <c r="K62" s="166">
        <f>'将来負担比率（分子）の構造'!L$45</f>
        <v>12069</v>
      </c>
      <c r="L62" s="166"/>
      <c r="M62" s="166"/>
      <c r="N62" s="166">
        <f>'将来負担比率（分子）の構造'!M$45</f>
        <v>12073</v>
      </c>
      <c r="O62" s="166"/>
      <c r="P62" s="166"/>
    </row>
    <row r="63" spans="1:16" x14ac:dyDescent="0.15">
      <c r="A63" s="166" t="s">
        <v>34</v>
      </c>
      <c r="B63" s="166">
        <f>'将来負担比率（分子）の構造'!I$44</f>
        <v>2927</v>
      </c>
      <c r="C63" s="166"/>
      <c r="D63" s="166"/>
      <c r="E63" s="166">
        <f>'将来負担比率（分子）の構造'!J$44</f>
        <v>3095</v>
      </c>
      <c r="F63" s="166"/>
      <c r="G63" s="166"/>
      <c r="H63" s="166">
        <f>'将来負担比率（分子）の構造'!K$44</f>
        <v>2941</v>
      </c>
      <c r="I63" s="166"/>
      <c r="J63" s="166"/>
      <c r="K63" s="166">
        <f>'将来負担比率（分子）の構造'!L$44</f>
        <v>2957</v>
      </c>
      <c r="L63" s="166"/>
      <c r="M63" s="166"/>
      <c r="N63" s="166">
        <f>'将来負担比率（分子）の構造'!M$44</f>
        <v>2462</v>
      </c>
      <c r="O63" s="166"/>
      <c r="P63" s="166"/>
    </row>
    <row r="64" spans="1:16" x14ac:dyDescent="0.15">
      <c r="A64" s="166" t="s">
        <v>33</v>
      </c>
      <c r="B64" s="166">
        <f>'将来負担比率（分子）の構造'!I$43</f>
        <v>27945</v>
      </c>
      <c r="C64" s="166"/>
      <c r="D64" s="166"/>
      <c r="E64" s="166">
        <f>'将来負担比率（分子）の構造'!J$43</f>
        <v>26206</v>
      </c>
      <c r="F64" s="166"/>
      <c r="G64" s="166"/>
      <c r="H64" s="166">
        <f>'将来負担比率（分子）の構造'!K$43</f>
        <v>24858</v>
      </c>
      <c r="I64" s="166"/>
      <c r="J64" s="166"/>
      <c r="K64" s="166">
        <f>'将来負担比率（分子）の構造'!L$43</f>
        <v>24169</v>
      </c>
      <c r="L64" s="166"/>
      <c r="M64" s="166"/>
      <c r="N64" s="166">
        <f>'将来負担比率（分子）の構造'!M$43</f>
        <v>23307</v>
      </c>
      <c r="O64" s="166"/>
      <c r="P64" s="166"/>
    </row>
    <row r="65" spans="1:16" x14ac:dyDescent="0.15">
      <c r="A65" s="166" t="s">
        <v>32</v>
      </c>
      <c r="B65" s="166">
        <f>'将来負担比率（分子）の構造'!I$42</f>
        <v>704</v>
      </c>
      <c r="C65" s="166"/>
      <c r="D65" s="166"/>
      <c r="E65" s="166">
        <f>'将来負担比率（分子）の構造'!J$42</f>
        <v>515</v>
      </c>
      <c r="F65" s="166"/>
      <c r="G65" s="166"/>
      <c r="H65" s="166">
        <f>'将来負担比率（分子）の構造'!K$42</f>
        <v>374</v>
      </c>
      <c r="I65" s="166"/>
      <c r="J65" s="166"/>
      <c r="K65" s="166">
        <f>'将来負担比率（分子）の構造'!L$42</f>
        <v>264</v>
      </c>
      <c r="L65" s="166"/>
      <c r="M65" s="166"/>
      <c r="N65" s="166">
        <f>'将来負担比率（分子）の構造'!M$42</f>
        <v>173</v>
      </c>
      <c r="O65" s="166"/>
      <c r="P65" s="166"/>
    </row>
    <row r="66" spans="1:16" x14ac:dyDescent="0.15">
      <c r="A66" s="166" t="s">
        <v>31</v>
      </c>
      <c r="B66" s="166">
        <f>'将来負担比率（分子）の構造'!I$41</f>
        <v>131453</v>
      </c>
      <c r="C66" s="166"/>
      <c r="D66" s="166"/>
      <c r="E66" s="166">
        <f>'将来負担比率（分子）の構造'!J$41</f>
        <v>131489</v>
      </c>
      <c r="F66" s="166"/>
      <c r="G66" s="166"/>
      <c r="H66" s="166">
        <f>'将来負担比率（分子）の構造'!K$41</f>
        <v>133658</v>
      </c>
      <c r="I66" s="166"/>
      <c r="J66" s="166"/>
      <c r="K66" s="166">
        <f>'将来負担比率（分子）の構造'!L$41</f>
        <v>135587</v>
      </c>
      <c r="L66" s="166"/>
      <c r="M66" s="166"/>
      <c r="N66" s="166">
        <f>'将来負担比率（分子）の構造'!M$41</f>
        <v>138976</v>
      </c>
      <c r="O66" s="166"/>
      <c r="P66" s="166"/>
    </row>
    <row r="67" spans="1:16" x14ac:dyDescent="0.15">
      <c r="A67" s="166" t="s">
        <v>74</v>
      </c>
      <c r="B67" s="166" t="e">
        <f>NA()</f>
        <v>#N/A</v>
      </c>
      <c r="C67" s="166">
        <f>IF(ISNUMBER('将来負担比率（分子）の構造'!I$53), IF('将来負担比率（分子）の構造'!I$53 &lt; 0, 0, '将来負担比率（分子）の構造'!I$53), NA())</f>
        <v>34947</v>
      </c>
      <c r="D67" s="166" t="e">
        <f>NA()</f>
        <v>#N/A</v>
      </c>
      <c r="E67" s="166" t="e">
        <f>NA()</f>
        <v>#N/A</v>
      </c>
      <c r="F67" s="166">
        <f>IF(ISNUMBER('将来負担比率（分子）の構造'!J$53), IF('将来負担比率（分子）の構造'!J$53 &lt; 0, 0, '将来負担比率（分子）の構造'!J$53), NA())</f>
        <v>32929</v>
      </c>
      <c r="G67" s="166" t="e">
        <f>NA()</f>
        <v>#N/A</v>
      </c>
      <c r="H67" s="166" t="e">
        <f>NA()</f>
        <v>#N/A</v>
      </c>
      <c r="I67" s="166">
        <f>IF(ISNUMBER('将来負担比率（分子）の構造'!K$53), IF('将来負担比率（分子）の構造'!K$53 &lt; 0, 0, '将来負担比率（分子）の構造'!K$53), NA())</f>
        <v>34425</v>
      </c>
      <c r="J67" s="166" t="e">
        <f>NA()</f>
        <v>#N/A</v>
      </c>
      <c r="K67" s="166" t="e">
        <f>NA()</f>
        <v>#N/A</v>
      </c>
      <c r="L67" s="166">
        <f>IF(ISNUMBER('将来負担比率（分子）の構造'!L$53), IF('将来負担比率（分子）の構造'!L$53 &lt; 0, 0, '将来負担比率（分子）の構造'!L$53), NA())</f>
        <v>33254</v>
      </c>
      <c r="M67" s="166" t="e">
        <f>NA()</f>
        <v>#N/A</v>
      </c>
      <c r="N67" s="166" t="e">
        <f>NA()</f>
        <v>#N/A</v>
      </c>
      <c r="O67" s="166">
        <f>IF(ISNUMBER('将来負担比率（分子）の構造'!M$53), IF('将来負担比率（分子）の構造'!M$53 &lt; 0, 0, '将来負担比率（分子）の構造'!M$53), NA())</f>
        <v>34007</v>
      </c>
      <c r="P67" s="166" t="e">
        <f>NA()</f>
        <v>#N/A</v>
      </c>
    </row>
    <row r="70" spans="1:16" x14ac:dyDescent="0.15">
      <c r="A70" s="168" t="s">
        <v>75</v>
      </c>
      <c r="B70" s="168"/>
      <c r="C70" s="168"/>
      <c r="D70" s="168"/>
      <c r="E70" s="168"/>
      <c r="F70" s="168"/>
    </row>
    <row r="71" spans="1:16" x14ac:dyDescent="0.15">
      <c r="A71" s="169"/>
      <c r="B71" s="169" t="e">
        <f>#REF!</f>
        <v>#REF!</v>
      </c>
      <c r="C71" s="169" t="e">
        <f>#REF!</f>
        <v>#REF!</v>
      </c>
      <c r="D71" s="169" t="e">
        <f>#REF!</f>
        <v>#REF!</v>
      </c>
    </row>
    <row r="72" spans="1:16" x14ac:dyDescent="0.15">
      <c r="A72" s="169" t="s">
        <v>76</v>
      </c>
      <c r="B72" s="170" t="e">
        <f>#REF!</f>
        <v>#REF!</v>
      </c>
      <c r="C72" s="170" t="e">
        <f>#REF!</f>
        <v>#REF!</v>
      </c>
      <c r="D72" s="170" t="e">
        <f>#REF!</f>
        <v>#REF!</v>
      </c>
    </row>
    <row r="73" spans="1:16" x14ac:dyDescent="0.15">
      <c r="A73" s="169" t="s">
        <v>77</v>
      </c>
      <c r="B73" s="170" t="e">
        <f>#REF!</f>
        <v>#REF!</v>
      </c>
      <c r="C73" s="170" t="e">
        <f>#REF!</f>
        <v>#REF!</v>
      </c>
      <c r="D73" s="170" t="e">
        <f>#REF!</f>
        <v>#REF!</v>
      </c>
    </row>
    <row r="74" spans="1:16" x14ac:dyDescent="0.15">
      <c r="A74" s="169" t="s">
        <v>78</v>
      </c>
      <c r="B74" s="170" t="e">
        <f>#REF!</f>
        <v>#REF!</v>
      </c>
      <c r="C74" s="170" t="e">
        <f>#REF!</f>
        <v>#REF!</v>
      </c>
      <c r="D74" s="170" t="e">
        <f>#REF!</f>
        <v>#REF!</v>
      </c>
    </row>
  </sheetData>
  <sheetProtection algorithmName="SHA-512" hashValue="4cgRZAWxI920Jty993DfSSRUfcQqLGheqMutZ49iNlB+3WXzqIvzPdZa91gClGiDeFDN9NTCQfWUKwLi2Jtmjw==" saltValue="qrIYAdOjjp0Fgy5Ju/JN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election activeCell="AD30" sqref="AD30:AK30"/>
    </sheetView>
  </sheetViews>
  <sheetFormatPr defaultColWidth="0" defaultRowHeight="11.25"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1" t="s">
        <v>213</v>
      </c>
      <c r="DI1" s="702"/>
      <c r="DJ1" s="702"/>
      <c r="DK1" s="702"/>
      <c r="DL1" s="702"/>
      <c r="DM1" s="702"/>
      <c r="DN1" s="703"/>
      <c r="DO1" s="342"/>
      <c r="DP1" s="701" t="s">
        <v>214</v>
      </c>
      <c r="DQ1" s="702"/>
      <c r="DR1" s="702"/>
      <c r="DS1" s="702"/>
      <c r="DT1" s="702"/>
      <c r="DU1" s="702"/>
      <c r="DV1" s="702"/>
      <c r="DW1" s="702"/>
      <c r="DX1" s="702"/>
      <c r="DY1" s="702"/>
      <c r="DZ1" s="702"/>
      <c r="EA1" s="702"/>
      <c r="EB1" s="702"/>
      <c r="EC1" s="703"/>
      <c r="ED1" s="204"/>
      <c r="EE1" s="204"/>
      <c r="EF1" s="204"/>
      <c r="EG1" s="204"/>
      <c r="EH1" s="204"/>
      <c r="EI1" s="204"/>
      <c r="EJ1" s="204"/>
      <c r="EK1" s="204"/>
      <c r="EL1" s="204"/>
      <c r="EM1" s="204"/>
    </row>
    <row r="2" spans="2:143" ht="22.5" customHeight="1" x14ac:dyDescent="0.15">
      <c r="B2" s="205" t="s">
        <v>215</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218</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98" t="s">
        <v>222</v>
      </c>
      <c r="AQ4" s="698"/>
      <c r="AR4" s="698"/>
      <c r="AS4" s="698"/>
      <c r="AT4" s="698"/>
      <c r="AU4" s="698"/>
      <c r="AV4" s="698"/>
      <c r="AW4" s="698"/>
      <c r="AX4" s="698"/>
      <c r="AY4" s="698"/>
      <c r="AZ4" s="698"/>
      <c r="BA4" s="698"/>
      <c r="BB4" s="698"/>
      <c r="BC4" s="698"/>
      <c r="BD4" s="698"/>
      <c r="BE4" s="698"/>
      <c r="BF4" s="698"/>
      <c r="BG4" s="698" t="s">
        <v>223</v>
      </c>
      <c r="BH4" s="698"/>
      <c r="BI4" s="698"/>
      <c r="BJ4" s="698"/>
      <c r="BK4" s="698"/>
      <c r="BL4" s="698"/>
      <c r="BM4" s="698"/>
      <c r="BN4" s="698"/>
      <c r="BO4" s="698" t="s">
        <v>220</v>
      </c>
      <c r="BP4" s="698"/>
      <c r="BQ4" s="698"/>
      <c r="BR4" s="698"/>
      <c r="BS4" s="698" t="s">
        <v>224</v>
      </c>
      <c r="BT4" s="698"/>
      <c r="BU4" s="698"/>
      <c r="BV4" s="698"/>
      <c r="BW4" s="698"/>
      <c r="BX4" s="698"/>
      <c r="BY4" s="698"/>
      <c r="BZ4" s="698"/>
      <c r="CA4" s="698"/>
      <c r="CB4" s="698"/>
      <c r="CD4" s="662" t="s">
        <v>225</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226</v>
      </c>
      <c r="C5" s="660"/>
      <c r="D5" s="660"/>
      <c r="E5" s="660"/>
      <c r="F5" s="660"/>
      <c r="G5" s="660"/>
      <c r="H5" s="660"/>
      <c r="I5" s="660"/>
      <c r="J5" s="660"/>
      <c r="K5" s="660"/>
      <c r="L5" s="660"/>
      <c r="M5" s="660"/>
      <c r="N5" s="660"/>
      <c r="O5" s="660"/>
      <c r="P5" s="660"/>
      <c r="Q5" s="661"/>
      <c r="R5" s="656">
        <v>41867015</v>
      </c>
      <c r="S5" s="657"/>
      <c r="T5" s="657"/>
      <c r="U5" s="657"/>
      <c r="V5" s="657"/>
      <c r="W5" s="657"/>
      <c r="X5" s="657"/>
      <c r="Y5" s="685"/>
      <c r="Z5" s="699">
        <v>30.1</v>
      </c>
      <c r="AA5" s="699"/>
      <c r="AB5" s="699"/>
      <c r="AC5" s="699"/>
      <c r="AD5" s="700">
        <v>39767399</v>
      </c>
      <c r="AE5" s="700"/>
      <c r="AF5" s="700"/>
      <c r="AG5" s="700"/>
      <c r="AH5" s="700"/>
      <c r="AI5" s="700"/>
      <c r="AJ5" s="700"/>
      <c r="AK5" s="700"/>
      <c r="AL5" s="686">
        <v>60.8</v>
      </c>
      <c r="AM5" s="672"/>
      <c r="AN5" s="672"/>
      <c r="AO5" s="687"/>
      <c r="AP5" s="659" t="s">
        <v>227</v>
      </c>
      <c r="AQ5" s="660"/>
      <c r="AR5" s="660"/>
      <c r="AS5" s="660"/>
      <c r="AT5" s="660"/>
      <c r="AU5" s="660"/>
      <c r="AV5" s="660"/>
      <c r="AW5" s="660"/>
      <c r="AX5" s="660"/>
      <c r="AY5" s="660"/>
      <c r="AZ5" s="660"/>
      <c r="BA5" s="660"/>
      <c r="BB5" s="660"/>
      <c r="BC5" s="660"/>
      <c r="BD5" s="660"/>
      <c r="BE5" s="660"/>
      <c r="BF5" s="661"/>
      <c r="BG5" s="609">
        <v>39729567</v>
      </c>
      <c r="BH5" s="610"/>
      <c r="BI5" s="610"/>
      <c r="BJ5" s="610"/>
      <c r="BK5" s="610"/>
      <c r="BL5" s="610"/>
      <c r="BM5" s="610"/>
      <c r="BN5" s="611"/>
      <c r="BO5" s="635">
        <v>94.9</v>
      </c>
      <c r="BP5" s="635"/>
      <c r="BQ5" s="635"/>
      <c r="BR5" s="635"/>
      <c r="BS5" s="636">
        <v>755077</v>
      </c>
      <c r="BT5" s="636"/>
      <c r="BU5" s="636"/>
      <c r="BV5" s="636"/>
      <c r="BW5" s="636"/>
      <c r="BX5" s="636"/>
      <c r="BY5" s="636"/>
      <c r="BZ5" s="636"/>
      <c r="CA5" s="636"/>
      <c r="CB5" s="681"/>
      <c r="CD5" s="662" t="s">
        <v>222</v>
      </c>
      <c r="CE5" s="663"/>
      <c r="CF5" s="663"/>
      <c r="CG5" s="663"/>
      <c r="CH5" s="663"/>
      <c r="CI5" s="663"/>
      <c r="CJ5" s="663"/>
      <c r="CK5" s="663"/>
      <c r="CL5" s="663"/>
      <c r="CM5" s="663"/>
      <c r="CN5" s="663"/>
      <c r="CO5" s="663"/>
      <c r="CP5" s="663"/>
      <c r="CQ5" s="664"/>
      <c r="CR5" s="662" t="s">
        <v>228</v>
      </c>
      <c r="CS5" s="663"/>
      <c r="CT5" s="663"/>
      <c r="CU5" s="663"/>
      <c r="CV5" s="663"/>
      <c r="CW5" s="663"/>
      <c r="CX5" s="663"/>
      <c r="CY5" s="664"/>
      <c r="CZ5" s="662" t="s">
        <v>220</v>
      </c>
      <c r="DA5" s="663"/>
      <c r="DB5" s="663"/>
      <c r="DC5" s="664"/>
      <c r="DD5" s="662" t="s">
        <v>229</v>
      </c>
      <c r="DE5" s="663"/>
      <c r="DF5" s="663"/>
      <c r="DG5" s="663"/>
      <c r="DH5" s="663"/>
      <c r="DI5" s="663"/>
      <c r="DJ5" s="663"/>
      <c r="DK5" s="663"/>
      <c r="DL5" s="663"/>
      <c r="DM5" s="663"/>
      <c r="DN5" s="663"/>
      <c r="DO5" s="663"/>
      <c r="DP5" s="664"/>
      <c r="DQ5" s="662" t="s">
        <v>230</v>
      </c>
      <c r="DR5" s="663"/>
      <c r="DS5" s="663"/>
      <c r="DT5" s="663"/>
      <c r="DU5" s="663"/>
      <c r="DV5" s="663"/>
      <c r="DW5" s="663"/>
      <c r="DX5" s="663"/>
      <c r="DY5" s="663"/>
      <c r="DZ5" s="663"/>
      <c r="EA5" s="663"/>
      <c r="EB5" s="663"/>
      <c r="EC5" s="664"/>
    </row>
    <row r="6" spans="2:143" ht="11.25" customHeight="1" x14ac:dyDescent="0.15">
      <c r="B6" s="606" t="s">
        <v>231</v>
      </c>
      <c r="C6" s="607"/>
      <c r="D6" s="607"/>
      <c r="E6" s="607"/>
      <c r="F6" s="607"/>
      <c r="G6" s="607"/>
      <c r="H6" s="607"/>
      <c r="I6" s="607"/>
      <c r="J6" s="607"/>
      <c r="K6" s="607"/>
      <c r="L6" s="607"/>
      <c r="M6" s="607"/>
      <c r="N6" s="607"/>
      <c r="O6" s="607"/>
      <c r="P6" s="607"/>
      <c r="Q6" s="608"/>
      <c r="R6" s="609">
        <v>970743</v>
      </c>
      <c r="S6" s="610"/>
      <c r="T6" s="610"/>
      <c r="U6" s="610"/>
      <c r="V6" s="610"/>
      <c r="W6" s="610"/>
      <c r="X6" s="610"/>
      <c r="Y6" s="611"/>
      <c r="Z6" s="635">
        <v>0.7</v>
      </c>
      <c r="AA6" s="635"/>
      <c r="AB6" s="635"/>
      <c r="AC6" s="635"/>
      <c r="AD6" s="636">
        <v>970743</v>
      </c>
      <c r="AE6" s="636"/>
      <c r="AF6" s="636"/>
      <c r="AG6" s="636"/>
      <c r="AH6" s="636"/>
      <c r="AI6" s="636"/>
      <c r="AJ6" s="636"/>
      <c r="AK6" s="636"/>
      <c r="AL6" s="612">
        <v>1.5</v>
      </c>
      <c r="AM6" s="613"/>
      <c r="AN6" s="613"/>
      <c r="AO6" s="637"/>
      <c r="AP6" s="606" t="s">
        <v>232</v>
      </c>
      <c r="AQ6" s="607"/>
      <c r="AR6" s="607"/>
      <c r="AS6" s="607"/>
      <c r="AT6" s="607"/>
      <c r="AU6" s="607"/>
      <c r="AV6" s="607"/>
      <c r="AW6" s="607"/>
      <c r="AX6" s="607"/>
      <c r="AY6" s="607"/>
      <c r="AZ6" s="607"/>
      <c r="BA6" s="607"/>
      <c r="BB6" s="607"/>
      <c r="BC6" s="607"/>
      <c r="BD6" s="607"/>
      <c r="BE6" s="607"/>
      <c r="BF6" s="608"/>
      <c r="BG6" s="609">
        <v>39729567</v>
      </c>
      <c r="BH6" s="610"/>
      <c r="BI6" s="610"/>
      <c r="BJ6" s="610"/>
      <c r="BK6" s="610"/>
      <c r="BL6" s="610"/>
      <c r="BM6" s="610"/>
      <c r="BN6" s="611"/>
      <c r="BO6" s="635">
        <v>94.9</v>
      </c>
      <c r="BP6" s="635"/>
      <c r="BQ6" s="635"/>
      <c r="BR6" s="635"/>
      <c r="BS6" s="636">
        <v>755077</v>
      </c>
      <c r="BT6" s="636"/>
      <c r="BU6" s="636"/>
      <c r="BV6" s="636"/>
      <c r="BW6" s="636"/>
      <c r="BX6" s="636"/>
      <c r="BY6" s="636"/>
      <c r="BZ6" s="636"/>
      <c r="CA6" s="636"/>
      <c r="CB6" s="681"/>
      <c r="CD6" s="659" t="s">
        <v>233</v>
      </c>
      <c r="CE6" s="660"/>
      <c r="CF6" s="660"/>
      <c r="CG6" s="660"/>
      <c r="CH6" s="660"/>
      <c r="CI6" s="660"/>
      <c r="CJ6" s="660"/>
      <c r="CK6" s="660"/>
      <c r="CL6" s="660"/>
      <c r="CM6" s="660"/>
      <c r="CN6" s="660"/>
      <c r="CO6" s="660"/>
      <c r="CP6" s="660"/>
      <c r="CQ6" s="661"/>
      <c r="CR6" s="609">
        <v>616196</v>
      </c>
      <c r="CS6" s="610"/>
      <c r="CT6" s="610"/>
      <c r="CU6" s="610"/>
      <c r="CV6" s="610"/>
      <c r="CW6" s="610"/>
      <c r="CX6" s="610"/>
      <c r="CY6" s="611"/>
      <c r="CZ6" s="686">
        <v>0.5</v>
      </c>
      <c r="DA6" s="672"/>
      <c r="DB6" s="672"/>
      <c r="DC6" s="688"/>
      <c r="DD6" s="615" t="s">
        <v>128</v>
      </c>
      <c r="DE6" s="610"/>
      <c r="DF6" s="610"/>
      <c r="DG6" s="610"/>
      <c r="DH6" s="610"/>
      <c r="DI6" s="610"/>
      <c r="DJ6" s="610"/>
      <c r="DK6" s="610"/>
      <c r="DL6" s="610"/>
      <c r="DM6" s="610"/>
      <c r="DN6" s="610"/>
      <c r="DO6" s="610"/>
      <c r="DP6" s="611"/>
      <c r="DQ6" s="615">
        <v>616196</v>
      </c>
      <c r="DR6" s="610"/>
      <c r="DS6" s="610"/>
      <c r="DT6" s="610"/>
      <c r="DU6" s="610"/>
      <c r="DV6" s="610"/>
      <c r="DW6" s="610"/>
      <c r="DX6" s="610"/>
      <c r="DY6" s="610"/>
      <c r="DZ6" s="610"/>
      <c r="EA6" s="610"/>
      <c r="EB6" s="610"/>
      <c r="EC6" s="648"/>
    </row>
    <row r="7" spans="2:143" ht="11.25" customHeight="1" x14ac:dyDescent="0.15">
      <c r="B7" s="606" t="s">
        <v>234</v>
      </c>
      <c r="C7" s="607"/>
      <c r="D7" s="607"/>
      <c r="E7" s="607"/>
      <c r="F7" s="607"/>
      <c r="G7" s="607"/>
      <c r="H7" s="607"/>
      <c r="I7" s="607"/>
      <c r="J7" s="607"/>
      <c r="K7" s="607"/>
      <c r="L7" s="607"/>
      <c r="M7" s="607"/>
      <c r="N7" s="607"/>
      <c r="O7" s="607"/>
      <c r="P7" s="607"/>
      <c r="Q7" s="608"/>
      <c r="R7" s="609">
        <v>24993</v>
      </c>
      <c r="S7" s="610"/>
      <c r="T7" s="610"/>
      <c r="U7" s="610"/>
      <c r="V7" s="610"/>
      <c r="W7" s="610"/>
      <c r="X7" s="610"/>
      <c r="Y7" s="611"/>
      <c r="Z7" s="635">
        <v>0</v>
      </c>
      <c r="AA7" s="635"/>
      <c r="AB7" s="635"/>
      <c r="AC7" s="635"/>
      <c r="AD7" s="636">
        <v>24993</v>
      </c>
      <c r="AE7" s="636"/>
      <c r="AF7" s="636"/>
      <c r="AG7" s="636"/>
      <c r="AH7" s="636"/>
      <c r="AI7" s="636"/>
      <c r="AJ7" s="636"/>
      <c r="AK7" s="636"/>
      <c r="AL7" s="612">
        <v>0</v>
      </c>
      <c r="AM7" s="613"/>
      <c r="AN7" s="613"/>
      <c r="AO7" s="637"/>
      <c r="AP7" s="606" t="s">
        <v>235</v>
      </c>
      <c r="AQ7" s="607"/>
      <c r="AR7" s="607"/>
      <c r="AS7" s="607"/>
      <c r="AT7" s="607"/>
      <c r="AU7" s="607"/>
      <c r="AV7" s="607"/>
      <c r="AW7" s="607"/>
      <c r="AX7" s="607"/>
      <c r="AY7" s="607"/>
      <c r="AZ7" s="607"/>
      <c r="BA7" s="607"/>
      <c r="BB7" s="607"/>
      <c r="BC7" s="607"/>
      <c r="BD7" s="607"/>
      <c r="BE7" s="607"/>
      <c r="BF7" s="608"/>
      <c r="BG7" s="609">
        <v>20205448</v>
      </c>
      <c r="BH7" s="610"/>
      <c r="BI7" s="610"/>
      <c r="BJ7" s="610"/>
      <c r="BK7" s="610"/>
      <c r="BL7" s="610"/>
      <c r="BM7" s="610"/>
      <c r="BN7" s="611"/>
      <c r="BO7" s="635">
        <v>48.3</v>
      </c>
      <c r="BP7" s="635"/>
      <c r="BQ7" s="635"/>
      <c r="BR7" s="635"/>
      <c r="BS7" s="636">
        <v>755077</v>
      </c>
      <c r="BT7" s="636"/>
      <c r="BU7" s="636"/>
      <c r="BV7" s="636"/>
      <c r="BW7" s="636"/>
      <c r="BX7" s="636"/>
      <c r="BY7" s="636"/>
      <c r="BZ7" s="636"/>
      <c r="CA7" s="636"/>
      <c r="CB7" s="681"/>
      <c r="CD7" s="606" t="s">
        <v>236</v>
      </c>
      <c r="CE7" s="607"/>
      <c r="CF7" s="607"/>
      <c r="CG7" s="607"/>
      <c r="CH7" s="607"/>
      <c r="CI7" s="607"/>
      <c r="CJ7" s="607"/>
      <c r="CK7" s="607"/>
      <c r="CL7" s="607"/>
      <c r="CM7" s="607"/>
      <c r="CN7" s="607"/>
      <c r="CO7" s="607"/>
      <c r="CP7" s="607"/>
      <c r="CQ7" s="608"/>
      <c r="CR7" s="609">
        <v>11240060</v>
      </c>
      <c r="CS7" s="610"/>
      <c r="CT7" s="610"/>
      <c r="CU7" s="610"/>
      <c r="CV7" s="610"/>
      <c r="CW7" s="610"/>
      <c r="CX7" s="610"/>
      <c r="CY7" s="611"/>
      <c r="CZ7" s="635">
        <v>8.1999999999999993</v>
      </c>
      <c r="DA7" s="635"/>
      <c r="DB7" s="635"/>
      <c r="DC7" s="635"/>
      <c r="DD7" s="615">
        <v>82706</v>
      </c>
      <c r="DE7" s="610"/>
      <c r="DF7" s="610"/>
      <c r="DG7" s="610"/>
      <c r="DH7" s="610"/>
      <c r="DI7" s="610"/>
      <c r="DJ7" s="610"/>
      <c r="DK7" s="610"/>
      <c r="DL7" s="610"/>
      <c r="DM7" s="610"/>
      <c r="DN7" s="610"/>
      <c r="DO7" s="610"/>
      <c r="DP7" s="611"/>
      <c r="DQ7" s="615">
        <v>9967596</v>
      </c>
      <c r="DR7" s="610"/>
      <c r="DS7" s="610"/>
      <c r="DT7" s="610"/>
      <c r="DU7" s="610"/>
      <c r="DV7" s="610"/>
      <c r="DW7" s="610"/>
      <c r="DX7" s="610"/>
      <c r="DY7" s="610"/>
      <c r="DZ7" s="610"/>
      <c r="EA7" s="610"/>
      <c r="EB7" s="610"/>
      <c r="EC7" s="648"/>
    </row>
    <row r="8" spans="2:143" ht="11.25" customHeight="1" x14ac:dyDescent="0.15">
      <c r="B8" s="606" t="s">
        <v>237</v>
      </c>
      <c r="C8" s="607"/>
      <c r="D8" s="607"/>
      <c r="E8" s="607"/>
      <c r="F8" s="607"/>
      <c r="G8" s="607"/>
      <c r="H8" s="607"/>
      <c r="I8" s="607"/>
      <c r="J8" s="607"/>
      <c r="K8" s="607"/>
      <c r="L8" s="607"/>
      <c r="M8" s="607"/>
      <c r="N8" s="607"/>
      <c r="O8" s="607"/>
      <c r="P8" s="607"/>
      <c r="Q8" s="608"/>
      <c r="R8" s="609">
        <v>124192</v>
      </c>
      <c r="S8" s="610"/>
      <c r="T8" s="610"/>
      <c r="U8" s="610"/>
      <c r="V8" s="610"/>
      <c r="W8" s="610"/>
      <c r="X8" s="610"/>
      <c r="Y8" s="611"/>
      <c r="Z8" s="635">
        <v>0.1</v>
      </c>
      <c r="AA8" s="635"/>
      <c r="AB8" s="635"/>
      <c r="AC8" s="635"/>
      <c r="AD8" s="636">
        <v>124192</v>
      </c>
      <c r="AE8" s="636"/>
      <c r="AF8" s="636"/>
      <c r="AG8" s="636"/>
      <c r="AH8" s="636"/>
      <c r="AI8" s="636"/>
      <c r="AJ8" s="636"/>
      <c r="AK8" s="636"/>
      <c r="AL8" s="612">
        <v>0.2</v>
      </c>
      <c r="AM8" s="613"/>
      <c r="AN8" s="613"/>
      <c r="AO8" s="637"/>
      <c r="AP8" s="606" t="s">
        <v>238</v>
      </c>
      <c r="AQ8" s="607"/>
      <c r="AR8" s="607"/>
      <c r="AS8" s="607"/>
      <c r="AT8" s="607"/>
      <c r="AU8" s="607"/>
      <c r="AV8" s="607"/>
      <c r="AW8" s="607"/>
      <c r="AX8" s="607"/>
      <c r="AY8" s="607"/>
      <c r="AZ8" s="607"/>
      <c r="BA8" s="607"/>
      <c r="BB8" s="607"/>
      <c r="BC8" s="607"/>
      <c r="BD8" s="607"/>
      <c r="BE8" s="607"/>
      <c r="BF8" s="608"/>
      <c r="BG8" s="609">
        <v>516546</v>
      </c>
      <c r="BH8" s="610"/>
      <c r="BI8" s="610"/>
      <c r="BJ8" s="610"/>
      <c r="BK8" s="610"/>
      <c r="BL8" s="610"/>
      <c r="BM8" s="610"/>
      <c r="BN8" s="611"/>
      <c r="BO8" s="635">
        <v>1.2</v>
      </c>
      <c r="BP8" s="635"/>
      <c r="BQ8" s="635"/>
      <c r="BR8" s="635"/>
      <c r="BS8" s="636" t="s">
        <v>128</v>
      </c>
      <c r="BT8" s="636"/>
      <c r="BU8" s="636"/>
      <c r="BV8" s="636"/>
      <c r="BW8" s="636"/>
      <c r="BX8" s="636"/>
      <c r="BY8" s="636"/>
      <c r="BZ8" s="636"/>
      <c r="CA8" s="636"/>
      <c r="CB8" s="681"/>
      <c r="CD8" s="606" t="s">
        <v>239</v>
      </c>
      <c r="CE8" s="607"/>
      <c r="CF8" s="607"/>
      <c r="CG8" s="607"/>
      <c r="CH8" s="607"/>
      <c r="CI8" s="607"/>
      <c r="CJ8" s="607"/>
      <c r="CK8" s="607"/>
      <c r="CL8" s="607"/>
      <c r="CM8" s="607"/>
      <c r="CN8" s="607"/>
      <c r="CO8" s="607"/>
      <c r="CP8" s="607"/>
      <c r="CQ8" s="608"/>
      <c r="CR8" s="609">
        <v>55241838</v>
      </c>
      <c r="CS8" s="610"/>
      <c r="CT8" s="610"/>
      <c r="CU8" s="610"/>
      <c r="CV8" s="610"/>
      <c r="CW8" s="610"/>
      <c r="CX8" s="610"/>
      <c r="CY8" s="611"/>
      <c r="CZ8" s="635">
        <v>40.5</v>
      </c>
      <c r="DA8" s="635"/>
      <c r="DB8" s="635"/>
      <c r="DC8" s="635"/>
      <c r="DD8" s="615">
        <v>476139</v>
      </c>
      <c r="DE8" s="610"/>
      <c r="DF8" s="610"/>
      <c r="DG8" s="610"/>
      <c r="DH8" s="610"/>
      <c r="DI8" s="610"/>
      <c r="DJ8" s="610"/>
      <c r="DK8" s="610"/>
      <c r="DL8" s="610"/>
      <c r="DM8" s="610"/>
      <c r="DN8" s="610"/>
      <c r="DO8" s="610"/>
      <c r="DP8" s="611"/>
      <c r="DQ8" s="615">
        <v>22314666</v>
      </c>
      <c r="DR8" s="610"/>
      <c r="DS8" s="610"/>
      <c r="DT8" s="610"/>
      <c r="DU8" s="610"/>
      <c r="DV8" s="610"/>
      <c r="DW8" s="610"/>
      <c r="DX8" s="610"/>
      <c r="DY8" s="610"/>
      <c r="DZ8" s="610"/>
      <c r="EA8" s="610"/>
      <c r="EB8" s="610"/>
      <c r="EC8" s="648"/>
    </row>
    <row r="9" spans="2:143" ht="11.25" customHeight="1" x14ac:dyDescent="0.15">
      <c r="B9" s="606" t="s">
        <v>240</v>
      </c>
      <c r="C9" s="607"/>
      <c r="D9" s="607"/>
      <c r="E9" s="607"/>
      <c r="F9" s="607"/>
      <c r="G9" s="607"/>
      <c r="H9" s="607"/>
      <c r="I9" s="607"/>
      <c r="J9" s="607"/>
      <c r="K9" s="607"/>
      <c r="L9" s="607"/>
      <c r="M9" s="607"/>
      <c r="N9" s="607"/>
      <c r="O9" s="607"/>
      <c r="P9" s="607"/>
      <c r="Q9" s="608"/>
      <c r="R9" s="609">
        <v>144248</v>
      </c>
      <c r="S9" s="610"/>
      <c r="T9" s="610"/>
      <c r="U9" s="610"/>
      <c r="V9" s="610"/>
      <c r="W9" s="610"/>
      <c r="X9" s="610"/>
      <c r="Y9" s="611"/>
      <c r="Z9" s="635">
        <v>0.1</v>
      </c>
      <c r="AA9" s="635"/>
      <c r="AB9" s="635"/>
      <c r="AC9" s="635"/>
      <c r="AD9" s="636">
        <v>144248</v>
      </c>
      <c r="AE9" s="636"/>
      <c r="AF9" s="636"/>
      <c r="AG9" s="636"/>
      <c r="AH9" s="636"/>
      <c r="AI9" s="636"/>
      <c r="AJ9" s="636"/>
      <c r="AK9" s="636"/>
      <c r="AL9" s="612">
        <v>0.2</v>
      </c>
      <c r="AM9" s="613"/>
      <c r="AN9" s="613"/>
      <c r="AO9" s="637"/>
      <c r="AP9" s="606" t="s">
        <v>241</v>
      </c>
      <c r="AQ9" s="607"/>
      <c r="AR9" s="607"/>
      <c r="AS9" s="607"/>
      <c r="AT9" s="607"/>
      <c r="AU9" s="607"/>
      <c r="AV9" s="607"/>
      <c r="AW9" s="607"/>
      <c r="AX9" s="607"/>
      <c r="AY9" s="607"/>
      <c r="AZ9" s="607"/>
      <c r="BA9" s="607"/>
      <c r="BB9" s="607"/>
      <c r="BC9" s="607"/>
      <c r="BD9" s="607"/>
      <c r="BE9" s="607"/>
      <c r="BF9" s="608"/>
      <c r="BG9" s="609">
        <v>15928538</v>
      </c>
      <c r="BH9" s="610"/>
      <c r="BI9" s="610"/>
      <c r="BJ9" s="610"/>
      <c r="BK9" s="610"/>
      <c r="BL9" s="610"/>
      <c r="BM9" s="610"/>
      <c r="BN9" s="611"/>
      <c r="BO9" s="635">
        <v>38</v>
      </c>
      <c r="BP9" s="635"/>
      <c r="BQ9" s="635"/>
      <c r="BR9" s="635"/>
      <c r="BS9" s="636" t="s">
        <v>128</v>
      </c>
      <c r="BT9" s="636"/>
      <c r="BU9" s="636"/>
      <c r="BV9" s="636"/>
      <c r="BW9" s="636"/>
      <c r="BX9" s="636"/>
      <c r="BY9" s="636"/>
      <c r="BZ9" s="636"/>
      <c r="CA9" s="636"/>
      <c r="CB9" s="681"/>
      <c r="CD9" s="606" t="s">
        <v>242</v>
      </c>
      <c r="CE9" s="607"/>
      <c r="CF9" s="607"/>
      <c r="CG9" s="607"/>
      <c r="CH9" s="607"/>
      <c r="CI9" s="607"/>
      <c r="CJ9" s="607"/>
      <c r="CK9" s="607"/>
      <c r="CL9" s="607"/>
      <c r="CM9" s="607"/>
      <c r="CN9" s="607"/>
      <c r="CO9" s="607"/>
      <c r="CP9" s="607"/>
      <c r="CQ9" s="608"/>
      <c r="CR9" s="609">
        <v>13624057</v>
      </c>
      <c r="CS9" s="610"/>
      <c r="CT9" s="610"/>
      <c r="CU9" s="610"/>
      <c r="CV9" s="610"/>
      <c r="CW9" s="610"/>
      <c r="CX9" s="610"/>
      <c r="CY9" s="611"/>
      <c r="CZ9" s="635">
        <v>10</v>
      </c>
      <c r="DA9" s="635"/>
      <c r="DB9" s="635"/>
      <c r="DC9" s="635"/>
      <c r="DD9" s="615">
        <v>333062</v>
      </c>
      <c r="DE9" s="610"/>
      <c r="DF9" s="610"/>
      <c r="DG9" s="610"/>
      <c r="DH9" s="610"/>
      <c r="DI9" s="610"/>
      <c r="DJ9" s="610"/>
      <c r="DK9" s="610"/>
      <c r="DL9" s="610"/>
      <c r="DM9" s="610"/>
      <c r="DN9" s="610"/>
      <c r="DO9" s="610"/>
      <c r="DP9" s="611"/>
      <c r="DQ9" s="615">
        <v>9105449</v>
      </c>
      <c r="DR9" s="610"/>
      <c r="DS9" s="610"/>
      <c r="DT9" s="610"/>
      <c r="DU9" s="610"/>
      <c r="DV9" s="610"/>
      <c r="DW9" s="610"/>
      <c r="DX9" s="610"/>
      <c r="DY9" s="610"/>
      <c r="DZ9" s="610"/>
      <c r="EA9" s="610"/>
      <c r="EB9" s="610"/>
      <c r="EC9" s="648"/>
    </row>
    <row r="10" spans="2:143" ht="11.25" customHeight="1" x14ac:dyDescent="0.15">
      <c r="B10" s="606" t="s">
        <v>243</v>
      </c>
      <c r="C10" s="607"/>
      <c r="D10" s="607"/>
      <c r="E10" s="607"/>
      <c r="F10" s="607"/>
      <c r="G10" s="607"/>
      <c r="H10" s="607"/>
      <c r="I10" s="607"/>
      <c r="J10" s="607"/>
      <c r="K10" s="607"/>
      <c r="L10" s="607"/>
      <c r="M10" s="607"/>
      <c r="N10" s="607"/>
      <c r="O10" s="607"/>
      <c r="P10" s="607"/>
      <c r="Q10" s="608"/>
      <c r="R10" s="609" t="s">
        <v>128</v>
      </c>
      <c r="S10" s="610"/>
      <c r="T10" s="610"/>
      <c r="U10" s="610"/>
      <c r="V10" s="610"/>
      <c r="W10" s="610"/>
      <c r="X10" s="610"/>
      <c r="Y10" s="611"/>
      <c r="Z10" s="635" t="s">
        <v>128</v>
      </c>
      <c r="AA10" s="635"/>
      <c r="AB10" s="635"/>
      <c r="AC10" s="635"/>
      <c r="AD10" s="636" t="s">
        <v>128</v>
      </c>
      <c r="AE10" s="636"/>
      <c r="AF10" s="636"/>
      <c r="AG10" s="636"/>
      <c r="AH10" s="636"/>
      <c r="AI10" s="636"/>
      <c r="AJ10" s="636"/>
      <c r="AK10" s="636"/>
      <c r="AL10" s="612" t="s">
        <v>128</v>
      </c>
      <c r="AM10" s="613"/>
      <c r="AN10" s="613"/>
      <c r="AO10" s="637"/>
      <c r="AP10" s="606" t="s">
        <v>244</v>
      </c>
      <c r="AQ10" s="607"/>
      <c r="AR10" s="607"/>
      <c r="AS10" s="607"/>
      <c r="AT10" s="607"/>
      <c r="AU10" s="607"/>
      <c r="AV10" s="607"/>
      <c r="AW10" s="607"/>
      <c r="AX10" s="607"/>
      <c r="AY10" s="607"/>
      <c r="AZ10" s="607"/>
      <c r="BA10" s="607"/>
      <c r="BB10" s="607"/>
      <c r="BC10" s="607"/>
      <c r="BD10" s="607"/>
      <c r="BE10" s="607"/>
      <c r="BF10" s="608"/>
      <c r="BG10" s="609">
        <v>1134648</v>
      </c>
      <c r="BH10" s="610"/>
      <c r="BI10" s="610"/>
      <c r="BJ10" s="610"/>
      <c r="BK10" s="610"/>
      <c r="BL10" s="610"/>
      <c r="BM10" s="610"/>
      <c r="BN10" s="611"/>
      <c r="BO10" s="635">
        <v>2.7</v>
      </c>
      <c r="BP10" s="635"/>
      <c r="BQ10" s="635"/>
      <c r="BR10" s="635"/>
      <c r="BS10" s="636" t="s">
        <v>128</v>
      </c>
      <c r="BT10" s="636"/>
      <c r="BU10" s="636"/>
      <c r="BV10" s="636"/>
      <c r="BW10" s="636"/>
      <c r="BX10" s="636"/>
      <c r="BY10" s="636"/>
      <c r="BZ10" s="636"/>
      <c r="CA10" s="636"/>
      <c r="CB10" s="681"/>
      <c r="CD10" s="606" t="s">
        <v>245</v>
      </c>
      <c r="CE10" s="607"/>
      <c r="CF10" s="607"/>
      <c r="CG10" s="607"/>
      <c r="CH10" s="607"/>
      <c r="CI10" s="607"/>
      <c r="CJ10" s="607"/>
      <c r="CK10" s="607"/>
      <c r="CL10" s="607"/>
      <c r="CM10" s="607"/>
      <c r="CN10" s="607"/>
      <c r="CO10" s="607"/>
      <c r="CP10" s="607"/>
      <c r="CQ10" s="608"/>
      <c r="CR10" s="609">
        <v>196021</v>
      </c>
      <c r="CS10" s="610"/>
      <c r="CT10" s="610"/>
      <c r="CU10" s="610"/>
      <c r="CV10" s="610"/>
      <c r="CW10" s="610"/>
      <c r="CX10" s="610"/>
      <c r="CY10" s="611"/>
      <c r="CZ10" s="635">
        <v>0.1</v>
      </c>
      <c r="DA10" s="635"/>
      <c r="DB10" s="635"/>
      <c r="DC10" s="635"/>
      <c r="DD10" s="615" t="s">
        <v>128</v>
      </c>
      <c r="DE10" s="610"/>
      <c r="DF10" s="610"/>
      <c r="DG10" s="610"/>
      <c r="DH10" s="610"/>
      <c r="DI10" s="610"/>
      <c r="DJ10" s="610"/>
      <c r="DK10" s="610"/>
      <c r="DL10" s="610"/>
      <c r="DM10" s="610"/>
      <c r="DN10" s="610"/>
      <c r="DO10" s="610"/>
      <c r="DP10" s="611"/>
      <c r="DQ10" s="615">
        <v>119453</v>
      </c>
      <c r="DR10" s="610"/>
      <c r="DS10" s="610"/>
      <c r="DT10" s="610"/>
      <c r="DU10" s="610"/>
      <c r="DV10" s="610"/>
      <c r="DW10" s="610"/>
      <c r="DX10" s="610"/>
      <c r="DY10" s="610"/>
      <c r="DZ10" s="610"/>
      <c r="EA10" s="610"/>
      <c r="EB10" s="610"/>
      <c r="EC10" s="648"/>
    </row>
    <row r="11" spans="2:143" ht="11.25" customHeight="1" x14ac:dyDescent="0.15">
      <c r="B11" s="606" t="s">
        <v>246</v>
      </c>
      <c r="C11" s="607"/>
      <c r="D11" s="607"/>
      <c r="E11" s="607"/>
      <c r="F11" s="607"/>
      <c r="G11" s="607"/>
      <c r="H11" s="607"/>
      <c r="I11" s="607"/>
      <c r="J11" s="607"/>
      <c r="K11" s="607"/>
      <c r="L11" s="607"/>
      <c r="M11" s="607"/>
      <c r="N11" s="607"/>
      <c r="O11" s="607"/>
      <c r="P11" s="607"/>
      <c r="Q11" s="608"/>
      <c r="R11" s="609">
        <v>7408047</v>
      </c>
      <c r="S11" s="610"/>
      <c r="T11" s="610"/>
      <c r="U11" s="610"/>
      <c r="V11" s="610"/>
      <c r="W11" s="610"/>
      <c r="X11" s="610"/>
      <c r="Y11" s="611"/>
      <c r="Z11" s="612">
        <v>5.3</v>
      </c>
      <c r="AA11" s="613"/>
      <c r="AB11" s="613"/>
      <c r="AC11" s="614"/>
      <c r="AD11" s="615">
        <v>7408047</v>
      </c>
      <c r="AE11" s="610"/>
      <c r="AF11" s="610"/>
      <c r="AG11" s="610"/>
      <c r="AH11" s="610"/>
      <c r="AI11" s="610"/>
      <c r="AJ11" s="610"/>
      <c r="AK11" s="611"/>
      <c r="AL11" s="612">
        <v>11.3</v>
      </c>
      <c r="AM11" s="613"/>
      <c r="AN11" s="613"/>
      <c r="AO11" s="637"/>
      <c r="AP11" s="606" t="s">
        <v>247</v>
      </c>
      <c r="AQ11" s="607"/>
      <c r="AR11" s="607"/>
      <c r="AS11" s="607"/>
      <c r="AT11" s="607"/>
      <c r="AU11" s="607"/>
      <c r="AV11" s="607"/>
      <c r="AW11" s="607"/>
      <c r="AX11" s="607"/>
      <c r="AY11" s="607"/>
      <c r="AZ11" s="607"/>
      <c r="BA11" s="607"/>
      <c r="BB11" s="607"/>
      <c r="BC11" s="607"/>
      <c r="BD11" s="607"/>
      <c r="BE11" s="607"/>
      <c r="BF11" s="608"/>
      <c r="BG11" s="609">
        <v>2625716</v>
      </c>
      <c r="BH11" s="610"/>
      <c r="BI11" s="610"/>
      <c r="BJ11" s="610"/>
      <c r="BK11" s="610"/>
      <c r="BL11" s="610"/>
      <c r="BM11" s="610"/>
      <c r="BN11" s="611"/>
      <c r="BO11" s="635">
        <v>6.3</v>
      </c>
      <c r="BP11" s="635"/>
      <c r="BQ11" s="635"/>
      <c r="BR11" s="635"/>
      <c r="BS11" s="636">
        <v>755077</v>
      </c>
      <c r="BT11" s="636"/>
      <c r="BU11" s="636"/>
      <c r="BV11" s="636"/>
      <c r="BW11" s="636"/>
      <c r="BX11" s="636"/>
      <c r="BY11" s="636"/>
      <c r="BZ11" s="636"/>
      <c r="CA11" s="636"/>
      <c r="CB11" s="681"/>
      <c r="CD11" s="606" t="s">
        <v>248</v>
      </c>
      <c r="CE11" s="607"/>
      <c r="CF11" s="607"/>
      <c r="CG11" s="607"/>
      <c r="CH11" s="607"/>
      <c r="CI11" s="607"/>
      <c r="CJ11" s="607"/>
      <c r="CK11" s="607"/>
      <c r="CL11" s="607"/>
      <c r="CM11" s="607"/>
      <c r="CN11" s="607"/>
      <c r="CO11" s="607"/>
      <c r="CP11" s="607"/>
      <c r="CQ11" s="608"/>
      <c r="CR11" s="609">
        <v>2202400</v>
      </c>
      <c r="CS11" s="610"/>
      <c r="CT11" s="610"/>
      <c r="CU11" s="610"/>
      <c r="CV11" s="610"/>
      <c r="CW11" s="610"/>
      <c r="CX11" s="610"/>
      <c r="CY11" s="611"/>
      <c r="CZ11" s="635">
        <v>1.6</v>
      </c>
      <c r="DA11" s="635"/>
      <c r="DB11" s="635"/>
      <c r="DC11" s="635"/>
      <c r="DD11" s="615">
        <v>225849</v>
      </c>
      <c r="DE11" s="610"/>
      <c r="DF11" s="610"/>
      <c r="DG11" s="610"/>
      <c r="DH11" s="610"/>
      <c r="DI11" s="610"/>
      <c r="DJ11" s="610"/>
      <c r="DK11" s="610"/>
      <c r="DL11" s="610"/>
      <c r="DM11" s="610"/>
      <c r="DN11" s="610"/>
      <c r="DO11" s="610"/>
      <c r="DP11" s="611"/>
      <c r="DQ11" s="615">
        <v>1511717</v>
      </c>
      <c r="DR11" s="610"/>
      <c r="DS11" s="610"/>
      <c r="DT11" s="610"/>
      <c r="DU11" s="610"/>
      <c r="DV11" s="610"/>
      <c r="DW11" s="610"/>
      <c r="DX11" s="610"/>
      <c r="DY11" s="610"/>
      <c r="DZ11" s="610"/>
      <c r="EA11" s="610"/>
      <c r="EB11" s="610"/>
      <c r="EC11" s="648"/>
    </row>
    <row r="12" spans="2:143" ht="11.25" customHeight="1" x14ac:dyDescent="0.15">
      <c r="B12" s="606" t="s">
        <v>249</v>
      </c>
      <c r="C12" s="607"/>
      <c r="D12" s="607"/>
      <c r="E12" s="607"/>
      <c r="F12" s="607"/>
      <c r="G12" s="607"/>
      <c r="H12" s="607"/>
      <c r="I12" s="607"/>
      <c r="J12" s="607"/>
      <c r="K12" s="607"/>
      <c r="L12" s="607"/>
      <c r="M12" s="607"/>
      <c r="N12" s="607"/>
      <c r="O12" s="607"/>
      <c r="P12" s="607"/>
      <c r="Q12" s="608"/>
      <c r="R12" s="609">
        <v>24516</v>
      </c>
      <c r="S12" s="610"/>
      <c r="T12" s="610"/>
      <c r="U12" s="610"/>
      <c r="V12" s="610"/>
      <c r="W12" s="610"/>
      <c r="X12" s="610"/>
      <c r="Y12" s="611"/>
      <c r="Z12" s="635">
        <v>0</v>
      </c>
      <c r="AA12" s="635"/>
      <c r="AB12" s="635"/>
      <c r="AC12" s="635"/>
      <c r="AD12" s="636">
        <v>24516</v>
      </c>
      <c r="AE12" s="636"/>
      <c r="AF12" s="636"/>
      <c r="AG12" s="636"/>
      <c r="AH12" s="636"/>
      <c r="AI12" s="636"/>
      <c r="AJ12" s="636"/>
      <c r="AK12" s="636"/>
      <c r="AL12" s="612">
        <v>0</v>
      </c>
      <c r="AM12" s="613"/>
      <c r="AN12" s="613"/>
      <c r="AO12" s="637"/>
      <c r="AP12" s="606" t="s">
        <v>250</v>
      </c>
      <c r="AQ12" s="607"/>
      <c r="AR12" s="607"/>
      <c r="AS12" s="607"/>
      <c r="AT12" s="607"/>
      <c r="AU12" s="607"/>
      <c r="AV12" s="607"/>
      <c r="AW12" s="607"/>
      <c r="AX12" s="607"/>
      <c r="AY12" s="607"/>
      <c r="AZ12" s="607"/>
      <c r="BA12" s="607"/>
      <c r="BB12" s="607"/>
      <c r="BC12" s="607"/>
      <c r="BD12" s="607"/>
      <c r="BE12" s="607"/>
      <c r="BF12" s="608"/>
      <c r="BG12" s="609">
        <v>16867002</v>
      </c>
      <c r="BH12" s="610"/>
      <c r="BI12" s="610"/>
      <c r="BJ12" s="610"/>
      <c r="BK12" s="610"/>
      <c r="BL12" s="610"/>
      <c r="BM12" s="610"/>
      <c r="BN12" s="611"/>
      <c r="BO12" s="635">
        <v>40.299999999999997</v>
      </c>
      <c r="BP12" s="635"/>
      <c r="BQ12" s="635"/>
      <c r="BR12" s="635"/>
      <c r="BS12" s="636" t="s">
        <v>128</v>
      </c>
      <c r="BT12" s="636"/>
      <c r="BU12" s="636"/>
      <c r="BV12" s="636"/>
      <c r="BW12" s="636"/>
      <c r="BX12" s="636"/>
      <c r="BY12" s="636"/>
      <c r="BZ12" s="636"/>
      <c r="CA12" s="636"/>
      <c r="CB12" s="681"/>
      <c r="CD12" s="606" t="s">
        <v>251</v>
      </c>
      <c r="CE12" s="607"/>
      <c r="CF12" s="607"/>
      <c r="CG12" s="607"/>
      <c r="CH12" s="607"/>
      <c r="CI12" s="607"/>
      <c r="CJ12" s="607"/>
      <c r="CK12" s="607"/>
      <c r="CL12" s="607"/>
      <c r="CM12" s="607"/>
      <c r="CN12" s="607"/>
      <c r="CO12" s="607"/>
      <c r="CP12" s="607"/>
      <c r="CQ12" s="608"/>
      <c r="CR12" s="609">
        <v>3717894</v>
      </c>
      <c r="CS12" s="610"/>
      <c r="CT12" s="610"/>
      <c r="CU12" s="610"/>
      <c r="CV12" s="610"/>
      <c r="CW12" s="610"/>
      <c r="CX12" s="610"/>
      <c r="CY12" s="611"/>
      <c r="CZ12" s="635">
        <v>2.7</v>
      </c>
      <c r="DA12" s="635"/>
      <c r="DB12" s="635"/>
      <c r="DC12" s="635"/>
      <c r="DD12" s="615" t="s">
        <v>128</v>
      </c>
      <c r="DE12" s="610"/>
      <c r="DF12" s="610"/>
      <c r="DG12" s="610"/>
      <c r="DH12" s="610"/>
      <c r="DI12" s="610"/>
      <c r="DJ12" s="610"/>
      <c r="DK12" s="610"/>
      <c r="DL12" s="610"/>
      <c r="DM12" s="610"/>
      <c r="DN12" s="610"/>
      <c r="DO12" s="610"/>
      <c r="DP12" s="611"/>
      <c r="DQ12" s="615">
        <v>2847540</v>
      </c>
      <c r="DR12" s="610"/>
      <c r="DS12" s="610"/>
      <c r="DT12" s="610"/>
      <c r="DU12" s="610"/>
      <c r="DV12" s="610"/>
      <c r="DW12" s="610"/>
      <c r="DX12" s="610"/>
      <c r="DY12" s="610"/>
      <c r="DZ12" s="610"/>
      <c r="EA12" s="610"/>
      <c r="EB12" s="610"/>
      <c r="EC12" s="648"/>
    </row>
    <row r="13" spans="2:143" ht="11.25" customHeight="1" x14ac:dyDescent="0.15">
      <c r="B13" s="606" t="s">
        <v>252</v>
      </c>
      <c r="C13" s="607"/>
      <c r="D13" s="607"/>
      <c r="E13" s="607"/>
      <c r="F13" s="607"/>
      <c r="G13" s="607"/>
      <c r="H13" s="607"/>
      <c r="I13" s="607"/>
      <c r="J13" s="607"/>
      <c r="K13" s="607"/>
      <c r="L13" s="607"/>
      <c r="M13" s="607"/>
      <c r="N13" s="607"/>
      <c r="O13" s="607"/>
      <c r="P13" s="607"/>
      <c r="Q13" s="608"/>
      <c r="R13" s="609" t="s">
        <v>128</v>
      </c>
      <c r="S13" s="610"/>
      <c r="T13" s="610"/>
      <c r="U13" s="610"/>
      <c r="V13" s="610"/>
      <c r="W13" s="610"/>
      <c r="X13" s="610"/>
      <c r="Y13" s="611"/>
      <c r="Z13" s="635" t="s">
        <v>128</v>
      </c>
      <c r="AA13" s="635"/>
      <c r="AB13" s="635"/>
      <c r="AC13" s="635"/>
      <c r="AD13" s="636" t="s">
        <v>128</v>
      </c>
      <c r="AE13" s="636"/>
      <c r="AF13" s="636"/>
      <c r="AG13" s="636"/>
      <c r="AH13" s="636"/>
      <c r="AI13" s="636"/>
      <c r="AJ13" s="636"/>
      <c r="AK13" s="636"/>
      <c r="AL13" s="612" t="s">
        <v>128</v>
      </c>
      <c r="AM13" s="613"/>
      <c r="AN13" s="613"/>
      <c r="AO13" s="637"/>
      <c r="AP13" s="606" t="s">
        <v>253</v>
      </c>
      <c r="AQ13" s="607"/>
      <c r="AR13" s="607"/>
      <c r="AS13" s="607"/>
      <c r="AT13" s="607"/>
      <c r="AU13" s="607"/>
      <c r="AV13" s="607"/>
      <c r="AW13" s="607"/>
      <c r="AX13" s="607"/>
      <c r="AY13" s="607"/>
      <c r="AZ13" s="607"/>
      <c r="BA13" s="607"/>
      <c r="BB13" s="607"/>
      <c r="BC13" s="607"/>
      <c r="BD13" s="607"/>
      <c r="BE13" s="607"/>
      <c r="BF13" s="608"/>
      <c r="BG13" s="609">
        <v>16672386</v>
      </c>
      <c r="BH13" s="610"/>
      <c r="BI13" s="610"/>
      <c r="BJ13" s="610"/>
      <c r="BK13" s="610"/>
      <c r="BL13" s="610"/>
      <c r="BM13" s="610"/>
      <c r="BN13" s="611"/>
      <c r="BO13" s="635">
        <v>39.799999999999997</v>
      </c>
      <c r="BP13" s="635"/>
      <c r="BQ13" s="635"/>
      <c r="BR13" s="635"/>
      <c r="BS13" s="636" t="s">
        <v>128</v>
      </c>
      <c r="BT13" s="636"/>
      <c r="BU13" s="636"/>
      <c r="BV13" s="636"/>
      <c r="BW13" s="636"/>
      <c r="BX13" s="636"/>
      <c r="BY13" s="636"/>
      <c r="BZ13" s="636"/>
      <c r="CA13" s="636"/>
      <c r="CB13" s="681"/>
      <c r="CD13" s="606" t="s">
        <v>254</v>
      </c>
      <c r="CE13" s="607"/>
      <c r="CF13" s="607"/>
      <c r="CG13" s="607"/>
      <c r="CH13" s="607"/>
      <c r="CI13" s="607"/>
      <c r="CJ13" s="607"/>
      <c r="CK13" s="607"/>
      <c r="CL13" s="607"/>
      <c r="CM13" s="607"/>
      <c r="CN13" s="607"/>
      <c r="CO13" s="607"/>
      <c r="CP13" s="607"/>
      <c r="CQ13" s="608"/>
      <c r="CR13" s="609">
        <v>17924058</v>
      </c>
      <c r="CS13" s="610"/>
      <c r="CT13" s="610"/>
      <c r="CU13" s="610"/>
      <c r="CV13" s="610"/>
      <c r="CW13" s="610"/>
      <c r="CX13" s="610"/>
      <c r="CY13" s="611"/>
      <c r="CZ13" s="635">
        <v>13.1</v>
      </c>
      <c r="DA13" s="635"/>
      <c r="DB13" s="635"/>
      <c r="DC13" s="635"/>
      <c r="DD13" s="615">
        <v>9899126</v>
      </c>
      <c r="DE13" s="610"/>
      <c r="DF13" s="610"/>
      <c r="DG13" s="610"/>
      <c r="DH13" s="610"/>
      <c r="DI13" s="610"/>
      <c r="DJ13" s="610"/>
      <c r="DK13" s="610"/>
      <c r="DL13" s="610"/>
      <c r="DM13" s="610"/>
      <c r="DN13" s="610"/>
      <c r="DO13" s="610"/>
      <c r="DP13" s="611"/>
      <c r="DQ13" s="615">
        <v>8653705</v>
      </c>
      <c r="DR13" s="610"/>
      <c r="DS13" s="610"/>
      <c r="DT13" s="610"/>
      <c r="DU13" s="610"/>
      <c r="DV13" s="610"/>
      <c r="DW13" s="610"/>
      <c r="DX13" s="610"/>
      <c r="DY13" s="610"/>
      <c r="DZ13" s="610"/>
      <c r="EA13" s="610"/>
      <c r="EB13" s="610"/>
      <c r="EC13" s="648"/>
    </row>
    <row r="14" spans="2:143" ht="11.25" customHeight="1" x14ac:dyDescent="0.15">
      <c r="B14" s="606" t="s">
        <v>255</v>
      </c>
      <c r="C14" s="607"/>
      <c r="D14" s="607"/>
      <c r="E14" s="607"/>
      <c r="F14" s="607"/>
      <c r="G14" s="607"/>
      <c r="H14" s="607"/>
      <c r="I14" s="607"/>
      <c r="J14" s="607"/>
      <c r="K14" s="607"/>
      <c r="L14" s="607"/>
      <c r="M14" s="607"/>
      <c r="N14" s="607"/>
      <c r="O14" s="607"/>
      <c r="P14" s="607"/>
      <c r="Q14" s="608"/>
      <c r="R14" s="609">
        <v>118</v>
      </c>
      <c r="S14" s="610"/>
      <c r="T14" s="610"/>
      <c r="U14" s="610"/>
      <c r="V14" s="610"/>
      <c r="W14" s="610"/>
      <c r="X14" s="610"/>
      <c r="Y14" s="611"/>
      <c r="Z14" s="635">
        <v>0</v>
      </c>
      <c r="AA14" s="635"/>
      <c r="AB14" s="635"/>
      <c r="AC14" s="635"/>
      <c r="AD14" s="636">
        <v>118</v>
      </c>
      <c r="AE14" s="636"/>
      <c r="AF14" s="636"/>
      <c r="AG14" s="636"/>
      <c r="AH14" s="636"/>
      <c r="AI14" s="636"/>
      <c r="AJ14" s="636"/>
      <c r="AK14" s="636"/>
      <c r="AL14" s="612">
        <v>0</v>
      </c>
      <c r="AM14" s="613"/>
      <c r="AN14" s="613"/>
      <c r="AO14" s="637"/>
      <c r="AP14" s="606" t="s">
        <v>256</v>
      </c>
      <c r="AQ14" s="607"/>
      <c r="AR14" s="607"/>
      <c r="AS14" s="607"/>
      <c r="AT14" s="607"/>
      <c r="AU14" s="607"/>
      <c r="AV14" s="607"/>
      <c r="AW14" s="607"/>
      <c r="AX14" s="607"/>
      <c r="AY14" s="607"/>
      <c r="AZ14" s="607"/>
      <c r="BA14" s="607"/>
      <c r="BB14" s="607"/>
      <c r="BC14" s="607"/>
      <c r="BD14" s="607"/>
      <c r="BE14" s="607"/>
      <c r="BF14" s="608"/>
      <c r="BG14" s="609">
        <v>710579</v>
      </c>
      <c r="BH14" s="610"/>
      <c r="BI14" s="610"/>
      <c r="BJ14" s="610"/>
      <c r="BK14" s="610"/>
      <c r="BL14" s="610"/>
      <c r="BM14" s="610"/>
      <c r="BN14" s="611"/>
      <c r="BO14" s="635">
        <v>1.7</v>
      </c>
      <c r="BP14" s="635"/>
      <c r="BQ14" s="635"/>
      <c r="BR14" s="635"/>
      <c r="BS14" s="636" t="s">
        <v>128</v>
      </c>
      <c r="BT14" s="636"/>
      <c r="BU14" s="636"/>
      <c r="BV14" s="636"/>
      <c r="BW14" s="636"/>
      <c r="BX14" s="636"/>
      <c r="BY14" s="636"/>
      <c r="BZ14" s="636"/>
      <c r="CA14" s="636"/>
      <c r="CB14" s="681"/>
      <c r="CD14" s="606" t="s">
        <v>257</v>
      </c>
      <c r="CE14" s="607"/>
      <c r="CF14" s="607"/>
      <c r="CG14" s="607"/>
      <c r="CH14" s="607"/>
      <c r="CI14" s="607"/>
      <c r="CJ14" s="607"/>
      <c r="CK14" s="607"/>
      <c r="CL14" s="607"/>
      <c r="CM14" s="607"/>
      <c r="CN14" s="607"/>
      <c r="CO14" s="607"/>
      <c r="CP14" s="607"/>
      <c r="CQ14" s="608"/>
      <c r="CR14" s="609">
        <v>4537679</v>
      </c>
      <c r="CS14" s="610"/>
      <c r="CT14" s="610"/>
      <c r="CU14" s="610"/>
      <c r="CV14" s="610"/>
      <c r="CW14" s="610"/>
      <c r="CX14" s="610"/>
      <c r="CY14" s="611"/>
      <c r="CZ14" s="635">
        <v>3.3</v>
      </c>
      <c r="DA14" s="635"/>
      <c r="DB14" s="635"/>
      <c r="DC14" s="635"/>
      <c r="DD14" s="615">
        <v>418263</v>
      </c>
      <c r="DE14" s="610"/>
      <c r="DF14" s="610"/>
      <c r="DG14" s="610"/>
      <c r="DH14" s="610"/>
      <c r="DI14" s="610"/>
      <c r="DJ14" s="610"/>
      <c r="DK14" s="610"/>
      <c r="DL14" s="610"/>
      <c r="DM14" s="610"/>
      <c r="DN14" s="610"/>
      <c r="DO14" s="610"/>
      <c r="DP14" s="611"/>
      <c r="DQ14" s="615">
        <v>4059154</v>
      </c>
      <c r="DR14" s="610"/>
      <c r="DS14" s="610"/>
      <c r="DT14" s="610"/>
      <c r="DU14" s="610"/>
      <c r="DV14" s="610"/>
      <c r="DW14" s="610"/>
      <c r="DX14" s="610"/>
      <c r="DY14" s="610"/>
      <c r="DZ14" s="610"/>
      <c r="EA14" s="610"/>
      <c r="EB14" s="610"/>
      <c r="EC14" s="648"/>
    </row>
    <row r="15" spans="2:143" ht="11.25" customHeight="1" x14ac:dyDescent="0.15">
      <c r="B15" s="606" t="s">
        <v>258</v>
      </c>
      <c r="C15" s="607"/>
      <c r="D15" s="607"/>
      <c r="E15" s="607"/>
      <c r="F15" s="607"/>
      <c r="G15" s="607"/>
      <c r="H15" s="607"/>
      <c r="I15" s="607"/>
      <c r="J15" s="607"/>
      <c r="K15" s="607"/>
      <c r="L15" s="607"/>
      <c r="M15" s="607"/>
      <c r="N15" s="607"/>
      <c r="O15" s="607"/>
      <c r="P15" s="607"/>
      <c r="Q15" s="608"/>
      <c r="R15" s="609" t="s">
        <v>128</v>
      </c>
      <c r="S15" s="610"/>
      <c r="T15" s="610"/>
      <c r="U15" s="610"/>
      <c r="V15" s="610"/>
      <c r="W15" s="610"/>
      <c r="X15" s="610"/>
      <c r="Y15" s="611"/>
      <c r="Z15" s="635" t="s">
        <v>128</v>
      </c>
      <c r="AA15" s="635"/>
      <c r="AB15" s="635"/>
      <c r="AC15" s="635"/>
      <c r="AD15" s="636" t="s">
        <v>128</v>
      </c>
      <c r="AE15" s="636"/>
      <c r="AF15" s="636"/>
      <c r="AG15" s="636"/>
      <c r="AH15" s="636"/>
      <c r="AI15" s="636"/>
      <c r="AJ15" s="636"/>
      <c r="AK15" s="636"/>
      <c r="AL15" s="612" t="s">
        <v>128</v>
      </c>
      <c r="AM15" s="613"/>
      <c r="AN15" s="613"/>
      <c r="AO15" s="637"/>
      <c r="AP15" s="606" t="s">
        <v>259</v>
      </c>
      <c r="AQ15" s="607"/>
      <c r="AR15" s="607"/>
      <c r="AS15" s="607"/>
      <c r="AT15" s="607"/>
      <c r="AU15" s="607"/>
      <c r="AV15" s="607"/>
      <c r="AW15" s="607"/>
      <c r="AX15" s="607"/>
      <c r="AY15" s="607"/>
      <c r="AZ15" s="607"/>
      <c r="BA15" s="607"/>
      <c r="BB15" s="607"/>
      <c r="BC15" s="607"/>
      <c r="BD15" s="607"/>
      <c r="BE15" s="607"/>
      <c r="BF15" s="608"/>
      <c r="BG15" s="609">
        <v>1946538</v>
      </c>
      <c r="BH15" s="610"/>
      <c r="BI15" s="610"/>
      <c r="BJ15" s="610"/>
      <c r="BK15" s="610"/>
      <c r="BL15" s="610"/>
      <c r="BM15" s="610"/>
      <c r="BN15" s="611"/>
      <c r="BO15" s="635">
        <v>4.5999999999999996</v>
      </c>
      <c r="BP15" s="635"/>
      <c r="BQ15" s="635"/>
      <c r="BR15" s="635"/>
      <c r="BS15" s="636" t="s">
        <v>128</v>
      </c>
      <c r="BT15" s="636"/>
      <c r="BU15" s="636"/>
      <c r="BV15" s="636"/>
      <c r="BW15" s="636"/>
      <c r="BX15" s="636"/>
      <c r="BY15" s="636"/>
      <c r="BZ15" s="636"/>
      <c r="CA15" s="636"/>
      <c r="CB15" s="681"/>
      <c r="CD15" s="606" t="s">
        <v>260</v>
      </c>
      <c r="CE15" s="607"/>
      <c r="CF15" s="607"/>
      <c r="CG15" s="607"/>
      <c r="CH15" s="607"/>
      <c r="CI15" s="607"/>
      <c r="CJ15" s="607"/>
      <c r="CK15" s="607"/>
      <c r="CL15" s="607"/>
      <c r="CM15" s="607"/>
      <c r="CN15" s="607"/>
      <c r="CO15" s="607"/>
      <c r="CP15" s="607"/>
      <c r="CQ15" s="608"/>
      <c r="CR15" s="609">
        <v>14305821</v>
      </c>
      <c r="CS15" s="610"/>
      <c r="CT15" s="610"/>
      <c r="CU15" s="610"/>
      <c r="CV15" s="610"/>
      <c r="CW15" s="610"/>
      <c r="CX15" s="610"/>
      <c r="CY15" s="611"/>
      <c r="CZ15" s="635">
        <v>10.5</v>
      </c>
      <c r="DA15" s="635"/>
      <c r="DB15" s="635"/>
      <c r="DC15" s="635"/>
      <c r="DD15" s="615">
        <v>6481596</v>
      </c>
      <c r="DE15" s="610"/>
      <c r="DF15" s="610"/>
      <c r="DG15" s="610"/>
      <c r="DH15" s="610"/>
      <c r="DI15" s="610"/>
      <c r="DJ15" s="610"/>
      <c r="DK15" s="610"/>
      <c r="DL15" s="610"/>
      <c r="DM15" s="610"/>
      <c r="DN15" s="610"/>
      <c r="DO15" s="610"/>
      <c r="DP15" s="611"/>
      <c r="DQ15" s="615">
        <v>7465126</v>
      </c>
      <c r="DR15" s="610"/>
      <c r="DS15" s="610"/>
      <c r="DT15" s="610"/>
      <c r="DU15" s="610"/>
      <c r="DV15" s="610"/>
      <c r="DW15" s="610"/>
      <c r="DX15" s="610"/>
      <c r="DY15" s="610"/>
      <c r="DZ15" s="610"/>
      <c r="EA15" s="610"/>
      <c r="EB15" s="610"/>
      <c r="EC15" s="648"/>
    </row>
    <row r="16" spans="2:143" ht="11.25" customHeight="1" x14ac:dyDescent="0.15">
      <c r="B16" s="606" t="s">
        <v>261</v>
      </c>
      <c r="C16" s="607"/>
      <c r="D16" s="607"/>
      <c r="E16" s="607"/>
      <c r="F16" s="607"/>
      <c r="G16" s="607"/>
      <c r="H16" s="607"/>
      <c r="I16" s="607"/>
      <c r="J16" s="607"/>
      <c r="K16" s="607"/>
      <c r="L16" s="607"/>
      <c r="M16" s="607"/>
      <c r="N16" s="607"/>
      <c r="O16" s="607"/>
      <c r="P16" s="607"/>
      <c r="Q16" s="608"/>
      <c r="R16" s="609">
        <v>42508</v>
      </c>
      <c r="S16" s="610"/>
      <c r="T16" s="610"/>
      <c r="U16" s="610"/>
      <c r="V16" s="610"/>
      <c r="W16" s="610"/>
      <c r="X16" s="610"/>
      <c r="Y16" s="611"/>
      <c r="Z16" s="635">
        <v>0</v>
      </c>
      <c r="AA16" s="635"/>
      <c r="AB16" s="635"/>
      <c r="AC16" s="635"/>
      <c r="AD16" s="636">
        <v>42508</v>
      </c>
      <c r="AE16" s="636"/>
      <c r="AF16" s="636"/>
      <c r="AG16" s="636"/>
      <c r="AH16" s="636"/>
      <c r="AI16" s="636"/>
      <c r="AJ16" s="636"/>
      <c r="AK16" s="636"/>
      <c r="AL16" s="612">
        <v>0.1</v>
      </c>
      <c r="AM16" s="613"/>
      <c r="AN16" s="613"/>
      <c r="AO16" s="637"/>
      <c r="AP16" s="606" t="s">
        <v>262</v>
      </c>
      <c r="AQ16" s="607"/>
      <c r="AR16" s="607"/>
      <c r="AS16" s="607"/>
      <c r="AT16" s="607"/>
      <c r="AU16" s="607"/>
      <c r="AV16" s="607"/>
      <c r="AW16" s="607"/>
      <c r="AX16" s="607"/>
      <c r="AY16" s="607"/>
      <c r="AZ16" s="607"/>
      <c r="BA16" s="607"/>
      <c r="BB16" s="607"/>
      <c r="BC16" s="607"/>
      <c r="BD16" s="607"/>
      <c r="BE16" s="607"/>
      <c r="BF16" s="608"/>
      <c r="BG16" s="609" t="s">
        <v>128</v>
      </c>
      <c r="BH16" s="610"/>
      <c r="BI16" s="610"/>
      <c r="BJ16" s="610"/>
      <c r="BK16" s="610"/>
      <c r="BL16" s="610"/>
      <c r="BM16" s="610"/>
      <c r="BN16" s="611"/>
      <c r="BO16" s="635" t="s">
        <v>128</v>
      </c>
      <c r="BP16" s="635"/>
      <c r="BQ16" s="635"/>
      <c r="BR16" s="635"/>
      <c r="BS16" s="636" t="s">
        <v>128</v>
      </c>
      <c r="BT16" s="636"/>
      <c r="BU16" s="636"/>
      <c r="BV16" s="636"/>
      <c r="BW16" s="636"/>
      <c r="BX16" s="636"/>
      <c r="BY16" s="636"/>
      <c r="BZ16" s="636"/>
      <c r="CA16" s="636"/>
      <c r="CB16" s="681"/>
      <c r="CD16" s="606" t="s">
        <v>263</v>
      </c>
      <c r="CE16" s="607"/>
      <c r="CF16" s="607"/>
      <c r="CG16" s="607"/>
      <c r="CH16" s="607"/>
      <c r="CI16" s="607"/>
      <c r="CJ16" s="607"/>
      <c r="CK16" s="607"/>
      <c r="CL16" s="607"/>
      <c r="CM16" s="607"/>
      <c r="CN16" s="607"/>
      <c r="CO16" s="607"/>
      <c r="CP16" s="607"/>
      <c r="CQ16" s="608"/>
      <c r="CR16" s="609">
        <v>26853</v>
      </c>
      <c r="CS16" s="610"/>
      <c r="CT16" s="610"/>
      <c r="CU16" s="610"/>
      <c r="CV16" s="610"/>
      <c r="CW16" s="610"/>
      <c r="CX16" s="610"/>
      <c r="CY16" s="611"/>
      <c r="CZ16" s="635">
        <v>0</v>
      </c>
      <c r="DA16" s="635"/>
      <c r="DB16" s="635"/>
      <c r="DC16" s="635"/>
      <c r="DD16" s="615" t="s">
        <v>128</v>
      </c>
      <c r="DE16" s="610"/>
      <c r="DF16" s="610"/>
      <c r="DG16" s="610"/>
      <c r="DH16" s="610"/>
      <c r="DI16" s="610"/>
      <c r="DJ16" s="610"/>
      <c r="DK16" s="610"/>
      <c r="DL16" s="610"/>
      <c r="DM16" s="610"/>
      <c r="DN16" s="610"/>
      <c r="DO16" s="610"/>
      <c r="DP16" s="611"/>
      <c r="DQ16" s="615">
        <v>11386</v>
      </c>
      <c r="DR16" s="610"/>
      <c r="DS16" s="610"/>
      <c r="DT16" s="610"/>
      <c r="DU16" s="610"/>
      <c r="DV16" s="610"/>
      <c r="DW16" s="610"/>
      <c r="DX16" s="610"/>
      <c r="DY16" s="610"/>
      <c r="DZ16" s="610"/>
      <c r="EA16" s="610"/>
      <c r="EB16" s="610"/>
      <c r="EC16" s="648"/>
    </row>
    <row r="17" spans="2:133" ht="11.25" customHeight="1" x14ac:dyDescent="0.15">
      <c r="B17" s="606" t="s">
        <v>264</v>
      </c>
      <c r="C17" s="607"/>
      <c r="D17" s="607"/>
      <c r="E17" s="607"/>
      <c r="F17" s="607"/>
      <c r="G17" s="607"/>
      <c r="H17" s="607"/>
      <c r="I17" s="607"/>
      <c r="J17" s="607"/>
      <c r="K17" s="607"/>
      <c r="L17" s="607"/>
      <c r="M17" s="607"/>
      <c r="N17" s="607"/>
      <c r="O17" s="607"/>
      <c r="P17" s="607"/>
      <c r="Q17" s="608"/>
      <c r="R17" s="609">
        <v>639469</v>
      </c>
      <c r="S17" s="610"/>
      <c r="T17" s="610"/>
      <c r="U17" s="610"/>
      <c r="V17" s="610"/>
      <c r="W17" s="610"/>
      <c r="X17" s="610"/>
      <c r="Y17" s="611"/>
      <c r="Z17" s="635">
        <v>0.5</v>
      </c>
      <c r="AA17" s="635"/>
      <c r="AB17" s="635"/>
      <c r="AC17" s="635"/>
      <c r="AD17" s="636">
        <v>639469</v>
      </c>
      <c r="AE17" s="636"/>
      <c r="AF17" s="636"/>
      <c r="AG17" s="636"/>
      <c r="AH17" s="636"/>
      <c r="AI17" s="636"/>
      <c r="AJ17" s="636"/>
      <c r="AK17" s="636"/>
      <c r="AL17" s="612">
        <v>1</v>
      </c>
      <c r="AM17" s="613"/>
      <c r="AN17" s="613"/>
      <c r="AO17" s="637"/>
      <c r="AP17" s="606" t="s">
        <v>265</v>
      </c>
      <c r="AQ17" s="607"/>
      <c r="AR17" s="607"/>
      <c r="AS17" s="607"/>
      <c r="AT17" s="607"/>
      <c r="AU17" s="607"/>
      <c r="AV17" s="607"/>
      <c r="AW17" s="607"/>
      <c r="AX17" s="607"/>
      <c r="AY17" s="607"/>
      <c r="AZ17" s="607"/>
      <c r="BA17" s="607"/>
      <c r="BB17" s="607"/>
      <c r="BC17" s="607"/>
      <c r="BD17" s="607"/>
      <c r="BE17" s="607"/>
      <c r="BF17" s="608"/>
      <c r="BG17" s="609" t="s">
        <v>128</v>
      </c>
      <c r="BH17" s="610"/>
      <c r="BI17" s="610"/>
      <c r="BJ17" s="610"/>
      <c r="BK17" s="610"/>
      <c r="BL17" s="610"/>
      <c r="BM17" s="610"/>
      <c r="BN17" s="611"/>
      <c r="BO17" s="635" t="s">
        <v>128</v>
      </c>
      <c r="BP17" s="635"/>
      <c r="BQ17" s="635"/>
      <c r="BR17" s="635"/>
      <c r="BS17" s="636" t="s">
        <v>128</v>
      </c>
      <c r="BT17" s="636"/>
      <c r="BU17" s="636"/>
      <c r="BV17" s="636"/>
      <c r="BW17" s="636"/>
      <c r="BX17" s="636"/>
      <c r="BY17" s="636"/>
      <c r="BZ17" s="636"/>
      <c r="CA17" s="636"/>
      <c r="CB17" s="681"/>
      <c r="CD17" s="606" t="s">
        <v>266</v>
      </c>
      <c r="CE17" s="607"/>
      <c r="CF17" s="607"/>
      <c r="CG17" s="607"/>
      <c r="CH17" s="607"/>
      <c r="CI17" s="607"/>
      <c r="CJ17" s="607"/>
      <c r="CK17" s="607"/>
      <c r="CL17" s="607"/>
      <c r="CM17" s="607"/>
      <c r="CN17" s="607"/>
      <c r="CO17" s="607"/>
      <c r="CP17" s="607"/>
      <c r="CQ17" s="608"/>
      <c r="CR17" s="609">
        <v>12921009</v>
      </c>
      <c r="CS17" s="610"/>
      <c r="CT17" s="610"/>
      <c r="CU17" s="610"/>
      <c r="CV17" s="610"/>
      <c r="CW17" s="610"/>
      <c r="CX17" s="610"/>
      <c r="CY17" s="611"/>
      <c r="CZ17" s="635">
        <v>9.5</v>
      </c>
      <c r="DA17" s="635"/>
      <c r="DB17" s="635"/>
      <c r="DC17" s="635"/>
      <c r="DD17" s="615" t="s">
        <v>128</v>
      </c>
      <c r="DE17" s="610"/>
      <c r="DF17" s="610"/>
      <c r="DG17" s="610"/>
      <c r="DH17" s="610"/>
      <c r="DI17" s="610"/>
      <c r="DJ17" s="610"/>
      <c r="DK17" s="610"/>
      <c r="DL17" s="610"/>
      <c r="DM17" s="610"/>
      <c r="DN17" s="610"/>
      <c r="DO17" s="610"/>
      <c r="DP17" s="611"/>
      <c r="DQ17" s="615">
        <v>12684100</v>
      </c>
      <c r="DR17" s="610"/>
      <c r="DS17" s="610"/>
      <c r="DT17" s="610"/>
      <c r="DU17" s="610"/>
      <c r="DV17" s="610"/>
      <c r="DW17" s="610"/>
      <c r="DX17" s="610"/>
      <c r="DY17" s="610"/>
      <c r="DZ17" s="610"/>
      <c r="EA17" s="610"/>
      <c r="EB17" s="610"/>
      <c r="EC17" s="648"/>
    </row>
    <row r="18" spans="2:133" ht="11.25" customHeight="1" x14ac:dyDescent="0.15">
      <c r="B18" s="606" t="s">
        <v>267</v>
      </c>
      <c r="C18" s="607"/>
      <c r="D18" s="607"/>
      <c r="E18" s="607"/>
      <c r="F18" s="607"/>
      <c r="G18" s="607"/>
      <c r="H18" s="607"/>
      <c r="I18" s="607"/>
      <c r="J18" s="607"/>
      <c r="K18" s="607"/>
      <c r="L18" s="607"/>
      <c r="M18" s="607"/>
      <c r="N18" s="607"/>
      <c r="O18" s="607"/>
      <c r="P18" s="607"/>
      <c r="Q18" s="608"/>
      <c r="R18" s="609">
        <v>748036</v>
      </c>
      <c r="S18" s="610"/>
      <c r="T18" s="610"/>
      <c r="U18" s="610"/>
      <c r="V18" s="610"/>
      <c r="W18" s="610"/>
      <c r="X18" s="610"/>
      <c r="Y18" s="611"/>
      <c r="Z18" s="635">
        <v>0.5</v>
      </c>
      <c r="AA18" s="635"/>
      <c r="AB18" s="635"/>
      <c r="AC18" s="635"/>
      <c r="AD18" s="636">
        <v>697768</v>
      </c>
      <c r="AE18" s="636"/>
      <c r="AF18" s="636"/>
      <c r="AG18" s="636"/>
      <c r="AH18" s="636"/>
      <c r="AI18" s="636"/>
      <c r="AJ18" s="636"/>
      <c r="AK18" s="636"/>
      <c r="AL18" s="612">
        <v>1.1000000238418579</v>
      </c>
      <c r="AM18" s="613"/>
      <c r="AN18" s="613"/>
      <c r="AO18" s="637"/>
      <c r="AP18" s="606" t="s">
        <v>268</v>
      </c>
      <c r="AQ18" s="607"/>
      <c r="AR18" s="607"/>
      <c r="AS18" s="607"/>
      <c r="AT18" s="607"/>
      <c r="AU18" s="607"/>
      <c r="AV18" s="607"/>
      <c r="AW18" s="607"/>
      <c r="AX18" s="607"/>
      <c r="AY18" s="607"/>
      <c r="AZ18" s="607"/>
      <c r="BA18" s="607"/>
      <c r="BB18" s="607"/>
      <c r="BC18" s="607"/>
      <c r="BD18" s="607"/>
      <c r="BE18" s="607"/>
      <c r="BF18" s="608"/>
      <c r="BG18" s="609" t="s">
        <v>128</v>
      </c>
      <c r="BH18" s="610"/>
      <c r="BI18" s="610"/>
      <c r="BJ18" s="610"/>
      <c r="BK18" s="610"/>
      <c r="BL18" s="610"/>
      <c r="BM18" s="610"/>
      <c r="BN18" s="611"/>
      <c r="BO18" s="635" t="s">
        <v>128</v>
      </c>
      <c r="BP18" s="635"/>
      <c r="BQ18" s="635"/>
      <c r="BR18" s="635"/>
      <c r="BS18" s="636" t="s">
        <v>128</v>
      </c>
      <c r="BT18" s="636"/>
      <c r="BU18" s="636"/>
      <c r="BV18" s="636"/>
      <c r="BW18" s="636"/>
      <c r="BX18" s="636"/>
      <c r="BY18" s="636"/>
      <c r="BZ18" s="636"/>
      <c r="CA18" s="636"/>
      <c r="CB18" s="681"/>
      <c r="CD18" s="606" t="s">
        <v>269</v>
      </c>
      <c r="CE18" s="607"/>
      <c r="CF18" s="607"/>
      <c r="CG18" s="607"/>
      <c r="CH18" s="607"/>
      <c r="CI18" s="607"/>
      <c r="CJ18" s="607"/>
      <c r="CK18" s="607"/>
      <c r="CL18" s="607"/>
      <c r="CM18" s="607"/>
      <c r="CN18" s="607"/>
      <c r="CO18" s="607"/>
      <c r="CP18" s="607"/>
      <c r="CQ18" s="608"/>
      <c r="CR18" s="609" t="s">
        <v>128</v>
      </c>
      <c r="CS18" s="610"/>
      <c r="CT18" s="610"/>
      <c r="CU18" s="610"/>
      <c r="CV18" s="610"/>
      <c r="CW18" s="610"/>
      <c r="CX18" s="610"/>
      <c r="CY18" s="611"/>
      <c r="CZ18" s="635" t="s">
        <v>128</v>
      </c>
      <c r="DA18" s="635"/>
      <c r="DB18" s="635"/>
      <c r="DC18" s="635"/>
      <c r="DD18" s="615" t="s">
        <v>128</v>
      </c>
      <c r="DE18" s="610"/>
      <c r="DF18" s="610"/>
      <c r="DG18" s="610"/>
      <c r="DH18" s="610"/>
      <c r="DI18" s="610"/>
      <c r="DJ18" s="610"/>
      <c r="DK18" s="610"/>
      <c r="DL18" s="610"/>
      <c r="DM18" s="610"/>
      <c r="DN18" s="610"/>
      <c r="DO18" s="610"/>
      <c r="DP18" s="611"/>
      <c r="DQ18" s="615" t="s">
        <v>128</v>
      </c>
      <c r="DR18" s="610"/>
      <c r="DS18" s="610"/>
      <c r="DT18" s="610"/>
      <c r="DU18" s="610"/>
      <c r="DV18" s="610"/>
      <c r="DW18" s="610"/>
      <c r="DX18" s="610"/>
      <c r="DY18" s="610"/>
      <c r="DZ18" s="610"/>
      <c r="EA18" s="610"/>
      <c r="EB18" s="610"/>
      <c r="EC18" s="648"/>
    </row>
    <row r="19" spans="2:133" ht="11.25" customHeight="1" x14ac:dyDescent="0.15">
      <c r="B19" s="606" t="s">
        <v>270</v>
      </c>
      <c r="C19" s="607"/>
      <c r="D19" s="607"/>
      <c r="E19" s="607"/>
      <c r="F19" s="607"/>
      <c r="G19" s="607"/>
      <c r="H19" s="607"/>
      <c r="I19" s="607"/>
      <c r="J19" s="607"/>
      <c r="K19" s="607"/>
      <c r="L19" s="607"/>
      <c r="M19" s="607"/>
      <c r="N19" s="607"/>
      <c r="O19" s="607"/>
      <c r="P19" s="607"/>
      <c r="Q19" s="608"/>
      <c r="R19" s="609">
        <v>205927</v>
      </c>
      <c r="S19" s="610"/>
      <c r="T19" s="610"/>
      <c r="U19" s="610"/>
      <c r="V19" s="610"/>
      <c r="W19" s="610"/>
      <c r="X19" s="610"/>
      <c r="Y19" s="611"/>
      <c r="Z19" s="635">
        <v>0.1</v>
      </c>
      <c r="AA19" s="635"/>
      <c r="AB19" s="635"/>
      <c r="AC19" s="635"/>
      <c r="AD19" s="636">
        <v>205927</v>
      </c>
      <c r="AE19" s="636"/>
      <c r="AF19" s="636"/>
      <c r="AG19" s="636"/>
      <c r="AH19" s="636"/>
      <c r="AI19" s="636"/>
      <c r="AJ19" s="636"/>
      <c r="AK19" s="636"/>
      <c r="AL19" s="612">
        <v>0.3</v>
      </c>
      <c r="AM19" s="613"/>
      <c r="AN19" s="613"/>
      <c r="AO19" s="637"/>
      <c r="AP19" s="606" t="s">
        <v>271</v>
      </c>
      <c r="AQ19" s="607"/>
      <c r="AR19" s="607"/>
      <c r="AS19" s="607"/>
      <c r="AT19" s="607"/>
      <c r="AU19" s="607"/>
      <c r="AV19" s="607"/>
      <c r="AW19" s="607"/>
      <c r="AX19" s="607"/>
      <c r="AY19" s="607"/>
      <c r="AZ19" s="607"/>
      <c r="BA19" s="607"/>
      <c r="BB19" s="607"/>
      <c r="BC19" s="607"/>
      <c r="BD19" s="607"/>
      <c r="BE19" s="607"/>
      <c r="BF19" s="608"/>
      <c r="BG19" s="609">
        <v>2137448</v>
      </c>
      <c r="BH19" s="610"/>
      <c r="BI19" s="610"/>
      <c r="BJ19" s="610"/>
      <c r="BK19" s="610"/>
      <c r="BL19" s="610"/>
      <c r="BM19" s="610"/>
      <c r="BN19" s="611"/>
      <c r="BO19" s="635">
        <v>5.0999999999999996</v>
      </c>
      <c r="BP19" s="635"/>
      <c r="BQ19" s="635"/>
      <c r="BR19" s="635"/>
      <c r="BS19" s="636" t="s">
        <v>128</v>
      </c>
      <c r="BT19" s="636"/>
      <c r="BU19" s="636"/>
      <c r="BV19" s="636"/>
      <c r="BW19" s="636"/>
      <c r="BX19" s="636"/>
      <c r="BY19" s="636"/>
      <c r="BZ19" s="636"/>
      <c r="CA19" s="636"/>
      <c r="CB19" s="681"/>
      <c r="CD19" s="606" t="s">
        <v>272</v>
      </c>
      <c r="CE19" s="607"/>
      <c r="CF19" s="607"/>
      <c r="CG19" s="607"/>
      <c r="CH19" s="607"/>
      <c r="CI19" s="607"/>
      <c r="CJ19" s="607"/>
      <c r="CK19" s="607"/>
      <c r="CL19" s="607"/>
      <c r="CM19" s="607"/>
      <c r="CN19" s="607"/>
      <c r="CO19" s="607"/>
      <c r="CP19" s="607"/>
      <c r="CQ19" s="608"/>
      <c r="CR19" s="609" t="s">
        <v>128</v>
      </c>
      <c r="CS19" s="610"/>
      <c r="CT19" s="610"/>
      <c r="CU19" s="610"/>
      <c r="CV19" s="610"/>
      <c r="CW19" s="610"/>
      <c r="CX19" s="610"/>
      <c r="CY19" s="611"/>
      <c r="CZ19" s="635" t="s">
        <v>128</v>
      </c>
      <c r="DA19" s="635"/>
      <c r="DB19" s="635"/>
      <c r="DC19" s="635"/>
      <c r="DD19" s="615" t="s">
        <v>128</v>
      </c>
      <c r="DE19" s="610"/>
      <c r="DF19" s="610"/>
      <c r="DG19" s="610"/>
      <c r="DH19" s="610"/>
      <c r="DI19" s="610"/>
      <c r="DJ19" s="610"/>
      <c r="DK19" s="610"/>
      <c r="DL19" s="610"/>
      <c r="DM19" s="610"/>
      <c r="DN19" s="610"/>
      <c r="DO19" s="610"/>
      <c r="DP19" s="611"/>
      <c r="DQ19" s="615" t="s">
        <v>128</v>
      </c>
      <c r="DR19" s="610"/>
      <c r="DS19" s="610"/>
      <c r="DT19" s="610"/>
      <c r="DU19" s="610"/>
      <c r="DV19" s="610"/>
      <c r="DW19" s="610"/>
      <c r="DX19" s="610"/>
      <c r="DY19" s="610"/>
      <c r="DZ19" s="610"/>
      <c r="EA19" s="610"/>
      <c r="EB19" s="610"/>
      <c r="EC19" s="648"/>
    </row>
    <row r="20" spans="2:133" ht="11.25" customHeight="1" x14ac:dyDescent="0.15">
      <c r="B20" s="606" t="s">
        <v>273</v>
      </c>
      <c r="C20" s="607"/>
      <c r="D20" s="607"/>
      <c r="E20" s="607"/>
      <c r="F20" s="607"/>
      <c r="G20" s="607"/>
      <c r="H20" s="607"/>
      <c r="I20" s="607"/>
      <c r="J20" s="607"/>
      <c r="K20" s="607"/>
      <c r="L20" s="607"/>
      <c r="M20" s="607"/>
      <c r="N20" s="607"/>
      <c r="O20" s="607"/>
      <c r="P20" s="607"/>
      <c r="Q20" s="608"/>
      <c r="R20" s="609">
        <v>11762</v>
      </c>
      <c r="S20" s="610"/>
      <c r="T20" s="610"/>
      <c r="U20" s="610"/>
      <c r="V20" s="610"/>
      <c r="W20" s="610"/>
      <c r="X20" s="610"/>
      <c r="Y20" s="611"/>
      <c r="Z20" s="635">
        <v>0</v>
      </c>
      <c r="AA20" s="635"/>
      <c r="AB20" s="635"/>
      <c r="AC20" s="635"/>
      <c r="AD20" s="636">
        <v>11762</v>
      </c>
      <c r="AE20" s="636"/>
      <c r="AF20" s="636"/>
      <c r="AG20" s="636"/>
      <c r="AH20" s="636"/>
      <c r="AI20" s="636"/>
      <c r="AJ20" s="636"/>
      <c r="AK20" s="636"/>
      <c r="AL20" s="612">
        <v>0</v>
      </c>
      <c r="AM20" s="613"/>
      <c r="AN20" s="613"/>
      <c r="AO20" s="637"/>
      <c r="AP20" s="606" t="s">
        <v>274</v>
      </c>
      <c r="AQ20" s="607"/>
      <c r="AR20" s="607"/>
      <c r="AS20" s="607"/>
      <c r="AT20" s="607"/>
      <c r="AU20" s="607"/>
      <c r="AV20" s="607"/>
      <c r="AW20" s="607"/>
      <c r="AX20" s="607"/>
      <c r="AY20" s="607"/>
      <c r="AZ20" s="607"/>
      <c r="BA20" s="607"/>
      <c r="BB20" s="607"/>
      <c r="BC20" s="607"/>
      <c r="BD20" s="607"/>
      <c r="BE20" s="607"/>
      <c r="BF20" s="608"/>
      <c r="BG20" s="609">
        <v>2137448</v>
      </c>
      <c r="BH20" s="610"/>
      <c r="BI20" s="610"/>
      <c r="BJ20" s="610"/>
      <c r="BK20" s="610"/>
      <c r="BL20" s="610"/>
      <c r="BM20" s="610"/>
      <c r="BN20" s="611"/>
      <c r="BO20" s="635">
        <v>5.0999999999999996</v>
      </c>
      <c r="BP20" s="635"/>
      <c r="BQ20" s="635"/>
      <c r="BR20" s="635"/>
      <c r="BS20" s="636" t="s">
        <v>128</v>
      </c>
      <c r="BT20" s="636"/>
      <c r="BU20" s="636"/>
      <c r="BV20" s="636"/>
      <c r="BW20" s="636"/>
      <c r="BX20" s="636"/>
      <c r="BY20" s="636"/>
      <c r="BZ20" s="636"/>
      <c r="CA20" s="636"/>
      <c r="CB20" s="681"/>
      <c r="CD20" s="606" t="s">
        <v>275</v>
      </c>
      <c r="CE20" s="607"/>
      <c r="CF20" s="607"/>
      <c r="CG20" s="607"/>
      <c r="CH20" s="607"/>
      <c r="CI20" s="607"/>
      <c r="CJ20" s="607"/>
      <c r="CK20" s="607"/>
      <c r="CL20" s="607"/>
      <c r="CM20" s="607"/>
      <c r="CN20" s="607"/>
      <c r="CO20" s="607"/>
      <c r="CP20" s="607"/>
      <c r="CQ20" s="608"/>
      <c r="CR20" s="609">
        <v>136553886</v>
      </c>
      <c r="CS20" s="610"/>
      <c r="CT20" s="610"/>
      <c r="CU20" s="610"/>
      <c r="CV20" s="610"/>
      <c r="CW20" s="610"/>
      <c r="CX20" s="610"/>
      <c r="CY20" s="611"/>
      <c r="CZ20" s="635">
        <v>100</v>
      </c>
      <c r="DA20" s="635"/>
      <c r="DB20" s="635"/>
      <c r="DC20" s="635"/>
      <c r="DD20" s="615">
        <v>17916741</v>
      </c>
      <c r="DE20" s="610"/>
      <c r="DF20" s="610"/>
      <c r="DG20" s="610"/>
      <c r="DH20" s="610"/>
      <c r="DI20" s="610"/>
      <c r="DJ20" s="610"/>
      <c r="DK20" s="610"/>
      <c r="DL20" s="610"/>
      <c r="DM20" s="610"/>
      <c r="DN20" s="610"/>
      <c r="DO20" s="610"/>
      <c r="DP20" s="611"/>
      <c r="DQ20" s="615">
        <v>79356088</v>
      </c>
      <c r="DR20" s="610"/>
      <c r="DS20" s="610"/>
      <c r="DT20" s="610"/>
      <c r="DU20" s="610"/>
      <c r="DV20" s="610"/>
      <c r="DW20" s="610"/>
      <c r="DX20" s="610"/>
      <c r="DY20" s="610"/>
      <c r="DZ20" s="610"/>
      <c r="EA20" s="610"/>
      <c r="EB20" s="610"/>
      <c r="EC20" s="648"/>
    </row>
    <row r="21" spans="2:133" ht="11.25" customHeight="1" x14ac:dyDescent="0.15">
      <c r="B21" s="606" t="s">
        <v>276</v>
      </c>
      <c r="C21" s="607"/>
      <c r="D21" s="607"/>
      <c r="E21" s="607"/>
      <c r="F21" s="607"/>
      <c r="G21" s="607"/>
      <c r="H21" s="607"/>
      <c r="I21" s="607"/>
      <c r="J21" s="607"/>
      <c r="K21" s="607"/>
      <c r="L21" s="607"/>
      <c r="M21" s="607"/>
      <c r="N21" s="607"/>
      <c r="O21" s="607"/>
      <c r="P21" s="607"/>
      <c r="Q21" s="608"/>
      <c r="R21" s="609">
        <v>17900</v>
      </c>
      <c r="S21" s="610"/>
      <c r="T21" s="610"/>
      <c r="U21" s="610"/>
      <c r="V21" s="610"/>
      <c r="W21" s="610"/>
      <c r="X21" s="610"/>
      <c r="Y21" s="611"/>
      <c r="Z21" s="635">
        <v>0</v>
      </c>
      <c r="AA21" s="635"/>
      <c r="AB21" s="635"/>
      <c r="AC21" s="635"/>
      <c r="AD21" s="636">
        <v>17900</v>
      </c>
      <c r="AE21" s="636"/>
      <c r="AF21" s="636"/>
      <c r="AG21" s="636"/>
      <c r="AH21" s="636"/>
      <c r="AI21" s="636"/>
      <c r="AJ21" s="636"/>
      <c r="AK21" s="636"/>
      <c r="AL21" s="612">
        <v>0</v>
      </c>
      <c r="AM21" s="613"/>
      <c r="AN21" s="613"/>
      <c r="AO21" s="637"/>
      <c r="AP21" s="606" t="s">
        <v>277</v>
      </c>
      <c r="AQ21" s="682"/>
      <c r="AR21" s="682"/>
      <c r="AS21" s="682"/>
      <c r="AT21" s="682"/>
      <c r="AU21" s="682"/>
      <c r="AV21" s="682"/>
      <c r="AW21" s="682"/>
      <c r="AX21" s="682"/>
      <c r="AY21" s="682"/>
      <c r="AZ21" s="682"/>
      <c r="BA21" s="682"/>
      <c r="BB21" s="682"/>
      <c r="BC21" s="682"/>
      <c r="BD21" s="682"/>
      <c r="BE21" s="682"/>
      <c r="BF21" s="683"/>
      <c r="BG21" s="609">
        <v>37832</v>
      </c>
      <c r="BH21" s="610"/>
      <c r="BI21" s="610"/>
      <c r="BJ21" s="610"/>
      <c r="BK21" s="610"/>
      <c r="BL21" s="610"/>
      <c r="BM21" s="610"/>
      <c r="BN21" s="611"/>
      <c r="BO21" s="635">
        <v>0.1</v>
      </c>
      <c r="BP21" s="635"/>
      <c r="BQ21" s="635"/>
      <c r="BR21" s="635"/>
      <c r="BS21" s="636" t="s">
        <v>128</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95"/>
      <c r="CS21" s="693"/>
      <c r="CT21" s="693"/>
      <c r="CU21" s="693"/>
      <c r="CV21" s="693"/>
      <c r="CW21" s="693"/>
      <c r="CX21" s="693"/>
      <c r="CY21" s="696"/>
      <c r="CZ21" s="697"/>
      <c r="DA21" s="697"/>
      <c r="DB21" s="697"/>
      <c r="DC21" s="697"/>
      <c r="DD21" s="692"/>
      <c r="DE21" s="693"/>
      <c r="DF21" s="693"/>
      <c r="DG21" s="693"/>
      <c r="DH21" s="693"/>
      <c r="DI21" s="693"/>
      <c r="DJ21" s="693"/>
      <c r="DK21" s="693"/>
      <c r="DL21" s="693"/>
      <c r="DM21" s="693"/>
      <c r="DN21" s="693"/>
      <c r="DO21" s="693"/>
      <c r="DP21" s="696"/>
      <c r="DQ21" s="692"/>
      <c r="DR21" s="693"/>
      <c r="DS21" s="693"/>
      <c r="DT21" s="693"/>
      <c r="DU21" s="693"/>
      <c r="DV21" s="693"/>
      <c r="DW21" s="693"/>
      <c r="DX21" s="693"/>
      <c r="DY21" s="693"/>
      <c r="DZ21" s="693"/>
      <c r="EA21" s="693"/>
      <c r="EB21" s="693"/>
      <c r="EC21" s="694"/>
    </row>
    <row r="22" spans="2:133" ht="11.25" customHeight="1" x14ac:dyDescent="0.15">
      <c r="B22" s="666" t="s">
        <v>278</v>
      </c>
      <c r="C22" s="667"/>
      <c r="D22" s="667"/>
      <c r="E22" s="667"/>
      <c r="F22" s="667"/>
      <c r="G22" s="667"/>
      <c r="H22" s="667"/>
      <c r="I22" s="667"/>
      <c r="J22" s="667"/>
      <c r="K22" s="667"/>
      <c r="L22" s="667"/>
      <c r="M22" s="667"/>
      <c r="N22" s="667"/>
      <c r="O22" s="667"/>
      <c r="P22" s="667"/>
      <c r="Q22" s="668"/>
      <c r="R22" s="609">
        <v>512447</v>
      </c>
      <c r="S22" s="610"/>
      <c r="T22" s="610"/>
      <c r="U22" s="610"/>
      <c r="V22" s="610"/>
      <c r="W22" s="610"/>
      <c r="X22" s="610"/>
      <c r="Y22" s="611"/>
      <c r="Z22" s="635">
        <v>0.4</v>
      </c>
      <c r="AA22" s="635"/>
      <c r="AB22" s="635"/>
      <c r="AC22" s="635"/>
      <c r="AD22" s="636">
        <v>462179</v>
      </c>
      <c r="AE22" s="636"/>
      <c r="AF22" s="636"/>
      <c r="AG22" s="636"/>
      <c r="AH22" s="636"/>
      <c r="AI22" s="636"/>
      <c r="AJ22" s="636"/>
      <c r="AK22" s="636"/>
      <c r="AL22" s="612">
        <v>0.69999998807907104</v>
      </c>
      <c r="AM22" s="613"/>
      <c r="AN22" s="613"/>
      <c r="AO22" s="637"/>
      <c r="AP22" s="606" t="s">
        <v>279</v>
      </c>
      <c r="AQ22" s="682"/>
      <c r="AR22" s="682"/>
      <c r="AS22" s="682"/>
      <c r="AT22" s="682"/>
      <c r="AU22" s="682"/>
      <c r="AV22" s="682"/>
      <c r="AW22" s="682"/>
      <c r="AX22" s="682"/>
      <c r="AY22" s="682"/>
      <c r="AZ22" s="682"/>
      <c r="BA22" s="682"/>
      <c r="BB22" s="682"/>
      <c r="BC22" s="682"/>
      <c r="BD22" s="682"/>
      <c r="BE22" s="682"/>
      <c r="BF22" s="683"/>
      <c r="BG22" s="609" t="s">
        <v>128</v>
      </c>
      <c r="BH22" s="610"/>
      <c r="BI22" s="610"/>
      <c r="BJ22" s="610"/>
      <c r="BK22" s="610"/>
      <c r="BL22" s="610"/>
      <c r="BM22" s="610"/>
      <c r="BN22" s="611"/>
      <c r="BO22" s="635" t="s">
        <v>128</v>
      </c>
      <c r="BP22" s="635"/>
      <c r="BQ22" s="635"/>
      <c r="BR22" s="635"/>
      <c r="BS22" s="636" t="s">
        <v>128</v>
      </c>
      <c r="BT22" s="636"/>
      <c r="BU22" s="636"/>
      <c r="BV22" s="636"/>
      <c r="BW22" s="636"/>
      <c r="BX22" s="636"/>
      <c r="BY22" s="636"/>
      <c r="BZ22" s="636"/>
      <c r="CA22" s="636"/>
      <c r="CB22" s="681"/>
      <c r="CD22" s="662" t="s">
        <v>280</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281</v>
      </c>
      <c r="C23" s="607"/>
      <c r="D23" s="607"/>
      <c r="E23" s="607"/>
      <c r="F23" s="607"/>
      <c r="G23" s="607"/>
      <c r="H23" s="607"/>
      <c r="I23" s="607"/>
      <c r="J23" s="607"/>
      <c r="K23" s="607"/>
      <c r="L23" s="607"/>
      <c r="M23" s="607"/>
      <c r="N23" s="607"/>
      <c r="O23" s="607"/>
      <c r="P23" s="607"/>
      <c r="Q23" s="608"/>
      <c r="R23" s="609">
        <v>16821853</v>
      </c>
      <c r="S23" s="610"/>
      <c r="T23" s="610"/>
      <c r="U23" s="610"/>
      <c r="V23" s="610"/>
      <c r="W23" s="610"/>
      <c r="X23" s="610"/>
      <c r="Y23" s="611"/>
      <c r="Z23" s="635">
        <v>12.1</v>
      </c>
      <c r="AA23" s="635"/>
      <c r="AB23" s="635"/>
      <c r="AC23" s="635"/>
      <c r="AD23" s="636">
        <v>15113917</v>
      </c>
      <c r="AE23" s="636"/>
      <c r="AF23" s="636"/>
      <c r="AG23" s="636"/>
      <c r="AH23" s="636"/>
      <c r="AI23" s="636"/>
      <c r="AJ23" s="636"/>
      <c r="AK23" s="636"/>
      <c r="AL23" s="612">
        <v>23.1</v>
      </c>
      <c r="AM23" s="613"/>
      <c r="AN23" s="613"/>
      <c r="AO23" s="637"/>
      <c r="AP23" s="606" t="s">
        <v>282</v>
      </c>
      <c r="AQ23" s="682"/>
      <c r="AR23" s="682"/>
      <c r="AS23" s="682"/>
      <c r="AT23" s="682"/>
      <c r="AU23" s="682"/>
      <c r="AV23" s="682"/>
      <c r="AW23" s="682"/>
      <c r="AX23" s="682"/>
      <c r="AY23" s="682"/>
      <c r="AZ23" s="682"/>
      <c r="BA23" s="682"/>
      <c r="BB23" s="682"/>
      <c r="BC23" s="682"/>
      <c r="BD23" s="682"/>
      <c r="BE23" s="682"/>
      <c r="BF23" s="683"/>
      <c r="BG23" s="609">
        <v>2099616</v>
      </c>
      <c r="BH23" s="610"/>
      <c r="BI23" s="610"/>
      <c r="BJ23" s="610"/>
      <c r="BK23" s="610"/>
      <c r="BL23" s="610"/>
      <c r="BM23" s="610"/>
      <c r="BN23" s="611"/>
      <c r="BO23" s="635">
        <v>5</v>
      </c>
      <c r="BP23" s="635"/>
      <c r="BQ23" s="635"/>
      <c r="BR23" s="635"/>
      <c r="BS23" s="636" t="s">
        <v>128</v>
      </c>
      <c r="BT23" s="636"/>
      <c r="BU23" s="636"/>
      <c r="BV23" s="636"/>
      <c r="BW23" s="636"/>
      <c r="BX23" s="636"/>
      <c r="BY23" s="636"/>
      <c r="BZ23" s="636"/>
      <c r="CA23" s="636"/>
      <c r="CB23" s="681"/>
      <c r="CD23" s="662" t="s">
        <v>222</v>
      </c>
      <c r="CE23" s="663"/>
      <c r="CF23" s="663"/>
      <c r="CG23" s="663"/>
      <c r="CH23" s="663"/>
      <c r="CI23" s="663"/>
      <c r="CJ23" s="663"/>
      <c r="CK23" s="663"/>
      <c r="CL23" s="663"/>
      <c r="CM23" s="663"/>
      <c r="CN23" s="663"/>
      <c r="CO23" s="663"/>
      <c r="CP23" s="663"/>
      <c r="CQ23" s="664"/>
      <c r="CR23" s="662" t="s">
        <v>283</v>
      </c>
      <c r="CS23" s="663"/>
      <c r="CT23" s="663"/>
      <c r="CU23" s="663"/>
      <c r="CV23" s="663"/>
      <c r="CW23" s="663"/>
      <c r="CX23" s="663"/>
      <c r="CY23" s="664"/>
      <c r="CZ23" s="662" t="s">
        <v>284</v>
      </c>
      <c r="DA23" s="663"/>
      <c r="DB23" s="663"/>
      <c r="DC23" s="664"/>
      <c r="DD23" s="662" t="s">
        <v>285</v>
      </c>
      <c r="DE23" s="663"/>
      <c r="DF23" s="663"/>
      <c r="DG23" s="663"/>
      <c r="DH23" s="663"/>
      <c r="DI23" s="663"/>
      <c r="DJ23" s="663"/>
      <c r="DK23" s="664"/>
      <c r="DL23" s="689" t="s">
        <v>286</v>
      </c>
      <c r="DM23" s="690"/>
      <c r="DN23" s="690"/>
      <c r="DO23" s="690"/>
      <c r="DP23" s="690"/>
      <c r="DQ23" s="690"/>
      <c r="DR23" s="690"/>
      <c r="DS23" s="690"/>
      <c r="DT23" s="690"/>
      <c r="DU23" s="690"/>
      <c r="DV23" s="691"/>
      <c r="DW23" s="662" t="s">
        <v>287</v>
      </c>
      <c r="DX23" s="663"/>
      <c r="DY23" s="663"/>
      <c r="DZ23" s="663"/>
      <c r="EA23" s="663"/>
      <c r="EB23" s="663"/>
      <c r="EC23" s="664"/>
    </row>
    <row r="24" spans="2:133" ht="11.25" customHeight="1" x14ac:dyDescent="0.15">
      <c r="B24" s="606" t="s">
        <v>288</v>
      </c>
      <c r="C24" s="607"/>
      <c r="D24" s="607"/>
      <c r="E24" s="607"/>
      <c r="F24" s="607"/>
      <c r="G24" s="607"/>
      <c r="H24" s="607"/>
      <c r="I24" s="607"/>
      <c r="J24" s="607"/>
      <c r="K24" s="607"/>
      <c r="L24" s="607"/>
      <c r="M24" s="607"/>
      <c r="N24" s="607"/>
      <c r="O24" s="607"/>
      <c r="P24" s="607"/>
      <c r="Q24" s="608"/>
      <c r="R24" s="609">
        <v>15113917</v>
      </c>
      <c r="S24" s="610"/>
      <c r="T24" s="610"/>
      <c r="U24" s="610"/>
      <c r="V24" s="610"/>
      <c r="W24" s="610"/>
      <c r="X24" s="610"/>
      <c r="Y24" s="611"/>
      <c r="Z24" s="635">
        <v>10.9</v>
      </c>
      <c r="AA24" s="635"/>
      <c r="AB24" s="635"/>
      <c r="AC24" s="635"/>
      <c r="AD24" s="636">
        <v>15113917</v>
      </c>
      <c r="AE24" s="636"/>
      <c r="AF24" s="636"/>
      <c r="AG24" s="636"/>
      <c r="AH24" s="636"/>
      <c r="AI24" s="636"/>
      <c r="AJ24" s="636"/>
      <c r="AK24" s="636"/>
      <c r="AL24" s="612">
        <v>23.1</v>
      </c>
      <c r="AM24" s="613"/>
      <c r="AN24" s="613"/>
      <c r="AO24" s="637"/>
      <c r="AP24" s="606" t="s">
        <v>289</v>
      </c>
      <c r="AQ24" s="682"/>
      <c r="AR24" s="682"/>
      <c r="AS24" s="682"/>
      <c r="AT24" s="682"/>
      <c r="AU24" s="682"/>
      <c r="AV24" s="682"/>
      <c r="AW24" s="682"/>
      <c r="AX24" s="682"/>
      <c r="AY24" s="682"/>
      <c r="AZ24" s="682"/>
      <c r="BA24" s="682"/>
      <c r="BB24" s="682"/>
      <c r="BC24" s="682"/>
      <c r="BD24" s="682"/>
      <c r="BE24" s="682"/>
      <c r="BF24" s="683"/>
      <c r="BG24" s="609" t="s">
        <v>128</v>
      </c>
      <c r="BH24" s="610"/>
      <c r="BI24" s="610"/>
      <c r="BJ24" s="610"/>
      <c r="BK24" s="610"/>
      <c r="BL24" s="610"/>
      <c r="BM24" s="610"/>
      <c r="BN24" s="611"/>
      <c r="BO24" s="635" t="s">
        <v>128</v>
      </c>
      <c r="BP24" s="635"/>
      <c r="BQ24" s="635"/>
      <c r="BR24" s="635"/>
      <c r="BS24" s="636" t="s">
        <v>128</v>
      </c>
      <c r="BT24" s="636"/>
      <c r="BU24" s="636"/>
      <c r="BV24" s="636"/>
      <c r="BW24" s="636"/>
      <c r="BX24" s="636"/>
      <c r="BY24" s="636"/>
      <c r="BZ24" s="636"/>
      <c r="CA24" s="636"/>
      <c r="CB24" s="681"/>
      <c r="CD24" s="659" t="s">
        <v>290</v>
      </c>
      <c r="CE24" s="660"/>
      <c r="CF24" s="660"/>
      <c r="CG24" s="660"/>
      <c r="CH24" s="660"/>
      <c r="CI24" s="660"/>
      <c r="CJ24" s="660"/>
      <c r="CK24" s="660"/>
      <c r="CL24" s="660"/>
      <c r="CM24" s="660"/>
      <c r="CN24" s="660"/>
      <c r="CO24" s="660"/>
      <c r="CP24" s="660"/>
      <c r="CQ24" s="661"/>
      <c r="CR24" s="656">
        <v>68581466</v>
      </c>
      <c r="CS24" s="657"/>
      <c r="CT24" s="657"/>
      <c r="CU24" s="657"/>
      <c r="CV24" s="657"/>
      <c r="CW24" s="657"/>
      <c r="CX24" s="657"/>
      <c r="CY24" s="685"/>
      <c r="CZ24" s="686">
        <v>50.2</v>
      </c>
      <c r="DA24" s="672"/>
      <c r="DB24" s="672"/>
      <c r="DC24" s="688"/>
      <c r="DD24" s="684">
        <v>37329443</v>
      </c>
      <c r="DE24" s="657"/>
      <c r="DF24" s="657"/>
      <c r="DG24" s="657"/>
      <c r="DH24" s="657"/>
      <c r="DI24" s="657"/>
      <c r="DJ24" s="657"/>
      <c r="DK24" s="685"/>
      <c r="DL24" s="684">
        <v>36902788</v>
      </c>
      <c r="DM24" s="657"/>
      <c r="DN24" s="657"/>
      <c r="DO24" s="657"/>
      <c r="DP24" s="657"/>
      <c r="DQ24" s="657"/>
      <c r="DR24" s="657"/>
      <c r="DS24" s="657"/>
      <c r="DT24" s="657"/>
      <c r="DU24" s="657"/>
      <c r="DV24" s="685"/>
      <c r="DW24" s="686">
        <v>51.8</v>
      </c>
      <c r="DX24" s="672"/>
      <c r="DY24" s="672"/>
      <c r="DZ24" s="672"/>
      <c r="EA24" s="672"/>
      <c r="EB24" s="672"/>
      <c r="EC24" s="687"/>
    </row>
    <row r="25" spans="2:133" ht="11.25" customHeight="1" x14ac:dyDescent="0.15">
      <c r="B25" s="606" t="s">
        <v>291</v>
      </c>
      <c r="C25" s="607"/>
      <c r="D25" s="607"/>
      <c r="E25" s="607"/>
      <c r="F25" s="607"/>
      <c r="G25" s="607"/>
      <c r="H25" s="607"/>
      <c r="I25" s="607"/>
      <c r="J25" s="607"/>
      <c r="K25" s="607"/>
      <c r="L25" s="607"/>
      <c r="M25" s="607"/>
      <c r="N25" s="607"/>
      <c r="O25" s="607"/>
      <c r="P25" s="607"/>
      <c r="Q25" s="608"/>
      <c r="R25" s="609">
        <v>1578844</v>
      </c>
      <c r="S25" s="610"/>
      <c r="T25" s="610"/>
      <c r="U25" s="610"/>
      <c r="V25" s="610"/>
      <c r="W25" s="610"/>
      <c r="X25" s="610"/>
      <c r="Y25" s="611"/>
      <c r="Z25" s="635">
        <v>1.1000000000000001</v>
      </c>
      <c r="AA25" s="635"/>
      <c r="AB25" s="635"/>
      <c r="AC25" s="635"/>
      <c r="AD25" s="636" t="s">
        <v>128</v>
      </c>
      <c r="AE25" s="636"/>
      <c r="AF25" s="636"/>
      <c r="AG25" s="636"/>
      <c r="AH25" s="636"/>
      <c r="AI25" s="636"/>
      <c r="AJ25" s="636"/>
      <c r="AK25" s="636"/>
      <c r="AL25" s="612" t="s">
        <v>128</v>
      </c>
      <c r="AM25" s="613"/>
      <c r="AN25" s="613"/>
      <c r="AO25" s="637"/>
      <c r="AP25" s="606" t="s">
        <v>292</v>
      </c>
      <c r="AQ25" s="682"/>
      <c r="AR25" s="682"/>
      <c r="AS25" s="682"/>
      <c r="AT25" s="682"/>
      <c r="AU25" s="682"/>
      <c r="AV25" s="682"/>
      <c r="AW25" s="682"/>
      <c r="AX25" s="682"/>
      <c r="AY25" s="682"/>
      <c r="AZ25" s="682"/>
      <c r="BA25" s="682"/>
      <c r="BB25" s="682"/>
      <c r="BC25" s="682"/>
      <c r="BD25" s="682"/>
      <c r="BE25" s="682"/>
      <c r="BF25" s="683"/>
      <c r="BG25" s="609" t="s">
        <v>128</v>
      </c>
      <c r="BH25" s="610"/>
      <c r="BI25" s="610"/>
      <c r="BJ25" s="610"/>
      <c r="BK25" s="610"/>
      <c r="BL25" s="610"/>
      <c r="BM25" s="610"/>
      <c r="BN25" s="611"/>
      <c r="BO25" s="635" t="s">
        <v>128</v>
      </c>
      <c r="BP25" s="635"/>
      <c r="BQ25" s="635"/>
      <c r="BR25" s="635"/>
      <c r="BS25" s="636" t="s">
        <v>128</v>
      </c>
      <c r="BT25" s="636"/>
      <c r="BU25" s="636"/>
      <c r="BV25" s="636"/>
      <c r="BW25" s="636"/>
      <c r="BX25" s="636"/>
      <c r="BY25" s="636"/>
      <c r="BZ25" s="636"/>
      <c r="CA25" s="636"/>
      <c r="CB25" s="681"/>
      <c r="CD25" s="606" t="s">
        <v>293</v>
      </c>
      <c r="CE25" s="607"/>
      <c r="CF25" s="607"/>
      <c r="CG25" s="607"/>
      <c r="CH25" s="607"/>
      <c r="CI25" s="607"/>
      <c r="CJ25" s="607"/>
      <c r="CK25" s="607"/>
      <c r="CL25" s="607"/>
      <c r="CM25" s="607"/>
      <c r="CN25" s="607"/>
      <c r="CO25" s="607"/>
      <c r="CP25" s="607"/>
      <c r="CQ25" s="608"/>
      <c r="CR25" s="609">
        <v>15410907</v>
      </c>
      <c r="CS25" s="619"/>
      <c r="CT25" s="619"/>
      <c r="CU25" s="619"/>
      <c r="CV25" s="619"/>
      <c r="CW25" s="619"/>
      <c r="CX25" s="619"/>
      <c r="CY25" s="620"/>
      <c r="CZ25" s="612">
        <v>11.3</v>
      </c>
      <c r="DA25" s="621"/>
      <c r="DB25" s="621"/>
      <c r="DC25" s="622"/>
      <c r="DD25" s="615">
        <v>14055976</v>
      </c>
      <c r="DE25" s="619"/>
      <c r="DF25" s="619"/>
      <c r="DG25" s="619"/>
      <c r="DH25" s="619"/>
      <c r="DI25" s="619"/>
      <c r="DJ25" s="619"/>
      <c r="DK25" s="620"/>
      <c r="DL25" s="615">
        <v>13779132</v>
      </c>
      <c r="DM25" s="619"/>
      <c r="DN25" s="619"/>
      <c r="DO25" s="619"/>
      <c r="DP25" s="619"/>
      <c r="DQ25" s="619"/>
      <c r="DR25" s="619"/>
      <c r="DS25" s="619"/>
      <c r="DT25" s="619"/>
      <c r="DU25" s="619"/>
      <c r="DV25" s="620"/>
      <c r="DW25" s="612">
        <v>19.3</v>
      </c>
      <c r="DX25" s="621"/>
      <c r="DY25" s="621"/>
      <c r="DZ25" s="621"/>
      <c r="EA25" s="621"/>
      <c r="EB25" s="621"/>
      <c r="EC25" s="643"/>
    </row>
    <row r="26" spans="2:133" ht="11.25" customHeight="1" x14ac:dyDescent="0.15">
      <c r="B26" s="606" t="s">
        <v>294</v>
      </c>
      <c r="C26" s="607"/>
      <c r="D26" s="607"/>
      <c r="E26" s="607"/>
      <c r="F26" s="607"/>
      <c r="G26" s="607"/>
      <c r="H26" s="607"/>
      <c r="I26" s="607"/>
      <c r="J26" s="607"/>
      <c r="K26" s="607"/>
      <c r="L26" s="607"/>
      <c r="M26" s="607"/>
      <c r="N26" s="607"/>
      <c r="O26" s="607"/>
      <c r="P26" s="607"/>
      <c r="Q26" s="608"/>
      <c r="R26" s="609">
        <v>129092</v>
      </c>
      <c r="S26" s="610"/>
      <c r="T26" s="610"/>
      <c r="U26" s="610"/>
      <c r="V26" s="610"/>
      <c r="W26" s="610"/>
      <c r="X26" s="610"/>
      <c r="Y26" s="611"/>
      <c r="Z26" s="635">
        <v>0.1</v>
      </c>
      <c r="AA26" s="635"/>
      <c r="AB26" s="635"/>
      <c r="AC26" s="635"/>
      <c r="AD26" s="636" t="s">
        <v>128</v>
      </c>
      <c r="AE26" s="636"/>
      <c r="AF26" s="636"/>
      <c r="AG26" s="636"/>
      <c r="AH26" s="636"/>
      <c r="AI26" s="636"/>
      <c r="AJ26" s="636"/>
      <c r="AK26" s="636"/>
      <c r="AL26" s="612" t="s">
        <v>128</v>
      </c>
      <c r="AM26" s="613"/>
      <c r="AN26" s="613"/>
      <c r="AO26" s="637"/>
      <c r="AP26" s="606" t="s">
        <v>295</v>
      </c>
      <c r="AQ26" s="682"/>
      <c r="AR26" s="682"/>
      <c r="AS26" s="682"/>
      <c r="AT26" s="682"/>
      <c r="AU26" s="682"/>
      <c r="AV26" s="682"/>
      <c r="AW26" s="682"/>
      <c r="AX26" s="682"/>
      <c r="AY26" s="682"/>
      <c r="AZ26" s="682"/>
      <c r="BA26" s="682"/>
      <c r="BB26" s="682"/>
      <c r="BC26" s="682"/>
      <c r="BD26" s="682"/>
      <c r="BE26" s="682"/>
      <c r="BF26" s="683"/>
      <c r="BG26" s="609" t="s">
        <v>128</v>
      </c>
      <c r="BH26" s="610"/>
      <c r="BI26" s="610"/>
      <c r="BJ26" s="610"/>
      <c r="BK26" s="610"/>
      <c r="BL26" s="610"/>
      <c r="BM26" s="610"/>
      <c r="BN26" s="611"/>
      <c r="BO26" s="635" t="s">
        <v>128</v>
      </c>
      <c r="BP26" s="635"/>
      <c r="BQ26" s="635"/>
      <c r="BR26" s="635"/>
      <c r="BS26" s="636" t="s">
        <v>128</v>
      </c>
      <c r="BT26" s="636"/>
      <c r="BU26" s="636"/>
      <c r="BV26" s="636"/>
      <c r="BW26" s="636"/>
      <c r="BX26" s="636"/>
      <c r="BY26" s="636"/>
      <c r="BZ26" s="636"/>
      <c r="CA26" s="636"/>
      <c r="CB26" s="681"/>
      <c r="CD26" s="606" t="s">
        <v>296</v>
      </c>
      <c r="CE26" s="607"/>
      <c r="CF26" s="607"/>
      <c r="CG26" s="607"/>
      <c r="CH26" s="607"/>
      <c r="CI26" s="607"/>
      <c r="CJ26" s="607"/>
      <c r="CK26" s="607"/>
      <c r="CL26" s="607"/>
      <c r="CM26" s="607"/>
      <c r="CN26" s="607"/>
      <c r="CO26" s="607"/>
      <c r="CP26" s="607"/>
      <c r="CQ26" s="608"/>
      <c r="CR26" s="609">
        <v>10128189</v>
      </c>
      <c r="CS26" s="610"/>
      <c r="CT26" s="610"/>
      <c r="CU26" s="610"/>
      <c r="CV26" s="610"/>
      <c r="CW26" s="610"/>
      <c r="CX26" s="610"/>
      <c r="CY26" s="611"/>
      <c r="CZ26" s="612">
        <v>7.4</v>
      </c>
      <c r="DA26" s="621"/>
      <c r="DB26" s="621"/>
      <c r="DC26" s="622"/>
      <c r="DD26" s="615">
        <v>9094840</v>
      </c>
      <c r="DE26" s="610"/>
      <c r="DF26" s="610"/>
      <c r="DG26" s="610"/>
      <c r="DH26" s="610"/>
      <c r="DI26" s="610"/>
      <c r="DJ26" s="610"/>
      <c r="DK26" s="611"/>
      <c r="DL26" s="615" t="s">
        <v>128</v>
      </c>
      <c r="DM26" s="610"/>
      <c r="DN26" s="610"/>
      <c r="DO26" s="610"/>
      <c r="DP26" s="610"/>
      <c r="DQ26" s="610"/>
      <c r="DR26" s="610"/>
      <c r="DS26" s="610"/>
      <c r="DT26" s="610"/>
      <c r="DU26" s="610"/>
      <c r="DV26" s="611"/>
      <c r="DW26" s="612" t="s">
        <v>128</v>
      </c>
      <c r="DX26" s="621"/>
      <c r="DY26" s="621"/>
      <c r="DZ26" s="621"/>
      <c r="EA26" s="621"/>
      <c r="EB26" s="621"/>
      <c r="EC26" s="643"/>
    </row>
    <row r="27" spans="2:133" ht="11.25" customHeight="1" x14ac:dyDescent="0.15">
      <c r="B27" s="606" t="s">
        <v>297</v>
      </c>
      <c r="C27" s="607"/>
      <c r="D27" s="607"/>
      <c r="E27" s="607"/>
      <c r="F27" s="607"/>
      <c r="G27" s="607"/>
      <c r="H27" s="607"/>
      <c r="I27" s="607"/>
      <c r="J27" s="607"/>
      <c r="K27" s="607"/>
      <c r="L27" s="607"/>
      <c r="M27" s="607"/>
      <c r="N27" s="607"/>
      <c r="O27" s="607"/>
      <c r="P27" s="607"/>
      <c r="Q27" s="608"/>
      <c r="R27" s="609">
        <v>68815738</v>
      </c>
      <c r="S27" s="610"/>
      <c r="T27" s="610"/>
      <c r="U27" s="610"/>
      <c r="V27" s="610"/>
      <c r="W27" s="610"/>
      <c r="X27" s="610"/>
      <c r="Y27" s="611"/>
      <c r="Z27" s="635">
        <v>49.5</v>
      </c>
      <c r="AA27" s="635"/>
      <c r="AB27" s="635"/>
      <c r="AC27" s="635"/>
      <c r="AD27" s="636">
        <v>64957918</v>
      </c>
      <c r="AE27" s="636"/>
      <c r="AF27" s="636"/>
      <c r="AG27" s="636"/>
      <c r="AH27" s="636"/>
      <c r="AI27" s="636"/>
      <c r="AJ27" s="636"/>
      <c r="AK27" s="636"/>
      <c r="AL27" s="612">
        <v>99.400001525878906</v>
      </c>
      <c r="AM27" s="613"/>
      <c r="AN27" s="613"/>
      <c r="AO27" s="637"/>
      <c r="AP27" s="606" t="s">
        <v>298</v>
      </c>
      <c r="AQ27" s="607"/>
      <c r="AR27" s="607"/>
      <c r="AS27" s="607"/>
      <c r="AT27" s="607"/>
      <c r="AU27" s="607"/>
      <c r="AV27" s="607"/>
      <c r="AW27" s="607"/>
      <c r="AX27" s="607"/>
      <c r="AY27" s="607"/>
      <c r="AZ27" s="607"/>
      <c r="BA27" s="607"/>
      <c r="BB27" s="607"/>
      <c r="BC27" s="607"/>
      <c r="BD27" s="607"/>
      <c r="BE27" s="607"/>
      <c r="BF27" s="608"/>
      <c r="BG27" s="609">
        <v>41867015</v>
      </c>
      <c r="BH27" s="610"/>
      <c r="BI27" s="610"/>
      <c r="BJ27" s="610"/>
      <c r="BK27" s="610"/>
      <c r="BL27" s="610"/>
      <c r="BM27" s="610"/>
      <c r="BN27" s="611"/>
      <c r="BO27" s="635">
        <v>100</v>
      </c>
      <c r="BP27" s="635"/>
      <c r="BQ27" s="635"/>
      <c r="BR27" s="635"/>
      <c r="BS27" s="636">
        <v>755077</v>
      </c>
      <c r="BT27" s="636"/>
      <c r="BU27" s="636"/>
      <c r="BV27" s="636"/>
      <c r="BW27" s="636"/>
      <c r="BX27" s="636"/>
      <c r="BY27" s="636"/>
      <c r="BZ27" s="636"/>
      <c r="CA27" s="636"/>
      <c r="CB27" s="681"/>
      <c r="CD27" s="606" t="s">
        <v>299</v>
      </c>
      <c r="CE27" s="607"/>
      <c r="CF27" s="607"/>
      <c r="CG27" s="607"/>
      <c r="CH27" s="607"/>
      <c r="CI27" s="607"/>
      <c r="CJ27" s="607"/>
      <c r="CK27" s="607"/>
      <c r="CL27" s="607"/>
      <c r="CM27" s="607"/>
      <c r="CN27" s="607"/>
      <c r="CO27" s="607"/>
      <c r="CP27" s="607"/>
      <c r="CQ27" s="608"/>
      <c r="CR27" s="609">
        <v>40249567</v>
      </c>
      <c r="CS27" s="619"/>
      <c r="CT27" s="619"/>
      <c r="CU27" s="619"/>
      <c r="CV27" s="619"/>
      <c r="CW27" s="619"/>
      <c r="CX27" s="619"/>
      <c r="CY27" s="620"/>
      <c r="CZ27" s="612">
        <v>29.5</v>
      </c>
      <c r="DA27" s="621"/>
      <c r="DB27" s="621"/>
      <c r="DC27" s="622"/>
      <c r="DD27" s="615">
        <v>10589384</v>
      </c>
      <c r="DE27" s="619"/>
      <c r="DF27" s="619"/>
      <c r="DG27" s="619"/>
      <c r="DH27" s="619"/>
      <c r="DI27" s="619"/>
      <c r="DJ27" s="619"/>
      <c r="DK27" s="620"/>
      <c r="DL27" s="615">
        <v>10439573</v>
      </c>
      <c r="DM27" s="619"/>
      <c r="DN27" s="619"/>
      <c r="DO27" s="619"/>
      <c r="DP27" s="619"/>
      <c r="DQ27" s="619"/>
      <c r="DR27" s="619"/>
      <c r="DS27" s="619"/>
      <c r="DT27" s="619"/>
      <c r="DU27" s="619"/>
      <c r="DV27" s="620"/>
      <c r="DW27" s="612">
        <v>14.7</v>
      </c>
      <c r="DX27" s="621"/>
      <c r="DY27" s="621"/>
      <c r="DZ27" s="621"/>
      <c r="EA27" s="621"/>
      <c r="EB27" s="621"/>
      <c r="EC27" s="643"/>
    </row>
    <row r="28" spans="2:133" ht="11.25" customHeight="1" x14ac:dyDescent="0.15">
      <c r="B28" s="606" t="s">
        <v>300</v>
      </c>
      <c r="C28" s="607"/>
      <c r="D28" s="607"/>
      <c r="E28" s="607"/>
      <c r="F28" s="607"/>
      <c r="G28" s="607"/>
      <c r="H28" s="607"/>
      <c r="I28" s="607"/>
      <c r="J28" s="607"/>
      <c r="K28" s="607"/>
      <c r="L28" s="607"/>
      <c r="M28" s="607"/>
      <c r="N28" s="607"/>
      <c r="O28" s="607"/>
      <c r="P28" s="607"/>
      <c r="Q28" s="608"/>
      <c r="R28" s="609">
        <v>56758</v>
      </c>
      <c r="S28" s="610"/>
      <c r="T28" s="610"/>
      <c r="U28" s="610"/>
      <c r="V28" s="610"/>
      <c r="W28" s="610"/>
      <c r="X28" s="610"/>
      <c r="Y28" s="611"/>
      <c r="Z28" s="635">
        <v>0</v>
      </c>
      <c r="AA28" s="635"/>
      <c r="AB28" s="635"/>
      <c r="AC28" s="635"/>
      <c r="AD28" s="636">
        <v>56758</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8"/>
      <c r="CD28" s="606" t="s">
        <v>301</v>
      </c>
      <c r="CE28" s="607"/>
      <c r="CF28" s="607"/>
      <c r="CG28" s="607"/>
      <c r="CH28" s="607"/>
      <c r="CI28" s="607"/>
      <c r="CJ28" s="607"/>
      <c r="CK28" s="607"/>
      <c r="CL28" s="607"/>
      <c r="CM28" s="607"/>
      <c r="CN28" s="607"/>
      <c r="CO28" s="607"/>
      <c r="CP28" s="607"/>
      <c r="CQ28" s="608"/>
      <c r="CR28" s="609">
        <v>12920992</v>
      </c>
      <c r="CS28" s="610"/>
      <c r="CT28" s="610"/>
      <c r="CU28" s="610"/>
      <c r="CV28" s="610"/>
      <c r="CW28" s="610"/>
      <c r="CX28" s="610"/>
      <c r="CY28" s="611"/>
      <c r="CZ28" s="612">
        <v>9.5</v>
      </c>
      <c r="DA28" s="621"/>
      <c r="DB28" s="621"/>
      <c r="DC28" s="622"/>
      <c r="DD28" s="615">
        <v>12684083</v>
      </c>
      <c r="DE28" s="610"/>
      <c r="DF28" s="610"/>
      <c r="DG28" s="610"/>
      <c r="DH28" s="610"/>
      <c r="DI28" s="610"/>
      <c r="DJ28" s="610"/>
      <c r="DK28" s="611"/>
      <c r="DL28" s="615">
        <v>12684083</v>
      </c>
      <c r="DM28" s="610"/>
      <c r="DN28" s="610"/>
      <c r="DO28" s="610"/>
      <c r="DP28" s="610"/>
      <c r="DQ28" s="610"/>
      <c r="DR28" s="610"/>
      <c r="DS28" s="610"/>
      <c r="DT28" s="610"/>
      <c r="DU28" s="610"/>
      <c r="DV28" s="611"/>
      <c r="DW28" s="612">
        <v>17.8</v>
      </c>
      <c r="DX28" s="621"/>
      <c r="DY28" s="621"/>
      <c r="DZ28" s="621"/>
      <c r="EA28" s="621"/>
      <c r="EB28" s="621"/>
      <c r="EC28" s="643"/>
    </row>
    <row r="29" spans="2:133" ht="11.25" customHeight="1" x14ac:dyDescent="0.15">
      <c r="B29" s="606" t="s">
        <v>302</v>
      </c>
      <c r="C29" s="607"/>
      <c r="D29" s="607"/>
      <c r="E29" s="607"/>
      <c r="F29" s="607"/>
      <c r="G29" s="607"/>
      <c r="H29" s="607"/>
      <c r="I29" s="607"/>
      <c r="J29" s="607"/>
      <c r="K29" s="607"/>
      <c r="L29" s="607"/>
      <c r="M29" s="607"/>
      <c r="N29" s="607"/>
      <c r="O29" s="607"/>
      <c r="P29" s="607"/>
      <c r="Q29" s="608"/>
      <c r="R29" s="609">
        <v>664848</v>
      </c>
      <c r="S29" s="610"/>
      <c r="T29" s="610"/>
      <c r="U29" s="610"/>
      <c r="V29" s="610"/>
      <c r="W29" s="610"/>
      <c r="X29" s="610"/>
      <c r="Y29" s="611"/>
      <c r="Z29" s="635">
        <v>0.5</v>
      </c>
      <c r="AA29" s="635"/>
      <c r="AB29" s="635"/>
      <c r="AC29" s="635"/>
      <c r="AD29" s="636" t="s">
        <v>128</v>
      </c>
      <c r="AE29" s="636"/>
      <c r="AF29" s="636"/>
      <c r="AG29" s="636"/>
      <c r="AH29" s="636"/>
      <c r="AI29" s="636"/>
      <c r="AJ29" s="636"/>
      <c r="AK29" s="636"/>
      <c r="AL29" s="612" t="s">
        <v>128</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303</v>
      </c>
      <c r="CE29" s="630"/>
      <c r="CF29" s="606" t="s">
        <v>69</v>
      </c>
      <c r="CG29" s="607"/>
      <c r="CH29" s="607"/>
      <c r="CI29" s="607"/>
      <c r="CJ29" s="607"/>
      <c r="CK29" s="607"/>
      <c r="CL29" s="607"/>
      <c r="CM29" s="607"/>
      <c r="CN29" s="607"/>
      <c r="CO29" s="607"/>
      <c r="CP29" s="607"/>
      <c r="CQ29" s="608"/>
      <c r="CR29" s="609">
        <v>12914069</v>
      </c>
      <c r="CS29" s="619"/>
      <c r="CT29" s="619"/>
      <c r="CU29" s="619"/>
      <c r="CV29" s="619"/>
      <c r="CW29" s="619"/>
      <c r="CX29" s="619"/>
      <c r="CY29" s="620"/>
      <c r="CZ29" s="612">
        <v>9.5</v>
      </c>
      <c r="DA29" s="621"/>
      <c r="DB29" s="621"/>
      <c r="DC29" s="622"/>
      <c r="DD29" s="615">
        <v>12677160</v>
      </c>
      <c r="DE29" s="619"/>
      <c r="DF29" s="619"/>
      <c r="DG29" s="619"/>
      <c r="DH29" s="619"/>
      <c r="DI29" s="619"/>
      <c r="DJ29" s="619"/>
      <c r="DK29" s="620"/>
      <c r="DL29" s="615">
        <v>12677160</v>
      </c>
      <c r="DM29" s="619"/>
      <c r="DN29" s="619"/>
      <c r="DO29" s="619"/>
      <c r="DP29" s="619"/>
      <c r="DQ29" s="619"/>
      <c r="DR29" s="619"/>
      <c r="DS29" s="619"/>
      <c r="DT29" s="619"/>
      <c r="DU29" s="619"/>
      <c r="DV29" s="620"/>
      <c r="DW29" s="612">
        <v>17.8</v>
      </c>
      <c r="DX29" s="621"/>
      <c r="DY29" s="621"/>
      <c r="DZ29" s="621"/>
      <c r="EA29" s="621"/>
      <c r="EB29" s="621"/>
      <c r="EC29" s="643"/>
    </row>
    <row r="30" spans="2:133" ht="11.25" customHeight="1" x14ac:dyDescent="0.15">
      <c r="B30" s="606" t="s">
        <v>304</v>
      </c>
      <c r="C30" s="607"/>
      <c r="D30" s="607"/>
      <c r="E30" s="607"/>
      <c r="F30" s="607"/>
      <c r="G30" s="607"/>
      <c r="H30" s="607"/>
      <c r="I30" s="607"/>
      <c r="J30" s="607"/>
      <c r="K30" s="607"/>
      <c r="L30" s="607"/>
      <c r="M30" s="607"/>
      <c r="N30" s="607"/>
      <c r="O30" s="607"/>
      <c r="P30" s="607"/>
      <c r="Q30" s="608"/>
      <c r="R30" s="609">
        <v>1028993</v>
      </c>
      <c r="S30" s="610"/>
      <c r="T30" s="610"/>
      <c r="U30" s="610"/>
      <c r="V30" s="610"/>
      <c r="W30" s="610"/>
      <c r="X30" s="610"/>
      <c r="Y30" s="611"/>
      <c r="Z30" s="635">
        <v>0.7</v>
      </c>
      <c r="AA30" s="635"/>
      <c r="AB30" s="635"/>
      <c r="AC30" s="635"/>
      <c r="AD30" s="636">
        <v>183810</v>
      </c>
      <c r="AE30" s="636"/>
      <c r="AF30" s="636"/>
      <c r="AG30" s="636"/>
      <c r="AH30" s="636"/>
      <c r="AI30" s="636"/>
      <c r="AJ30" s="636"/>
      <c r="AK30" s="636"/>
      <c r="AL30" s="612">
        <v>0.3</v>
      </c>
      <c r="AM30" s="613"/>
      <c r="AN30" s="613"/>
      <c r="AO30" s="637"/>
      <c r="AP30" s="662" t="s">
        <v>222</v>
      </c>
      <c r="AQ30" s="663"/>
      <c r="AR30" s="663"/>
      <c r="AS30" s="663"/>
      <c r="AT30" s="663"/>
      <c r="AU30" s="663"/>
      <c r="AV30" s="663"/>
      <c r="AW30" s="663"/>
      <c r="AX30" s="663"/>
      <c r="AY30" s="663"/>
      <c r="AZ30" s="663"/>
      <c r="BA30" s="663"/>
      <c r="BB30" s="663"/>
      <c r="BC30" s="663"/>
      <c r="BD30" s="663"/>
      <c r="BE30" s="663"/>
      <c r="BF30" s="664"/>
      <c r="BG30" s="662" t="s">
        <v>305</v>
      </c>
      <c r="BH30" s="679"/>
      <c r="BI30" s="679"/>
      <c r="BJ30" s="679"/>
      <c r="BK30" s="679"/>
      <c r="BL30" s="679"/>
      <c r="BM30" s="679"/>
      <c r="BN30" s="679"/>
      <c r="BO30" s="679"/>
      <c r="BP30" s="679"/>
      <c r="BQ30" s="680"/>
      <c r="BR30" s="662" t="s">
        <v>306</v>
      </c>
      <c r="BS30" s="679"/>
      <c r="BT30" s="679"/>
      <c r="BU30" s="679"/>
      <c r="BV30" s="679"/>
      <c r="BW30" s="679"/>
      <c r="BX30" s="679"/>
      <c r="BY30" s="679"/>
      <c r="BZ30" s="679"/>
      <c r="CA30" s="679"/>
      <c r="CB30" s="680"/>
      <c r="CD30" s="631"/>
      <c r="CE30" s="632"/>
      <c r="CF30" s="606" t="s">
        <v>307</v>
      </c>
      <c r="CG30" s="607"/>
      <c r="CH30" s="607"/>
      <c r="CI30" s="607"/>
      <c r="CJ30" s="607"/>
      <c r="CK30" s="607"/>
      <c r="CL30" s="607"/>
      <c r="CM30" s="607"/>
      <c r="CN30" s="607"/>
      <c r="CO30" s="607"/>
      <c r="CP30" s="607"/>
      <c r="CQ30" s="608"/>
      <c r="CR30" s="609">
        <v>12271628</v>
      </c>
      <c r="CS30" s="610"/>
      <c r="CT30" s="610"/>
      <c r="CU30" s="610"/>
      <c r="CV30" s="610"/>
      <c r="CW30" s="610"/>
      <c r="CX30" s="610"/>
      <c r="CY30" s="611"/>
      <c r="CZ30" s="612">
        <v>9</v>
      </c>
      <c r="DA30" s="621"/>
      <c r="DB30" s="621"/>
      <c r="DC30" s="622"/>
      <c r="DD30" s="615">
        <v>12062954</v>
      </c>
      <c r="DE30" s="610"/>
      <c r="DF30" s="610"/>
      <c r="DG30" s="610"/>
      <c r="DH30" s="610"/>
      <c r="DI30" s="610"/>
      <c r="DJ30" s="610"/>
      <c r="DK30" s="611"/>
      <c r="DL30" s="615">
        <v>12062954</v>
      </c>
      <c r="DM30" s="610"/>
      <c r="DN30" s="610"/>
      <c r="DO30" s="610"/>
      <c r="DP30" s="610"/>
      <c r="DQ30" s="610"/>
      <c r="DR30" s="610"/>
      <c r="DS30" s="610"/>
      <c r="DT30" s="610"/>
      <c r="DU30" s="610"/>
      <c r="DV30" s="611"/>
      <c r="DW30" s="612">
        <v>16.899999999999999</v>
      </c>
      <c r="DX30" s="621"/>
      <c r="DY30" s="621"/>
      <c r="DZ30" s="621"/>
      <c r="EA30" s="621"/>
      <c r="EB30" s="621"/>
      <c r="EC30" s="643"/>
    </row>
    <row r="31" spans="2:133" ht="11.25" customHeight="1" x14ac:dyDescent="0.15">
      <c r="B31" s="606" t="s">
        <v>308</v>
      </c>
      <c r="C31" s="607"/>
      <c r="D31" s="607"/>
      <c r="E31" s="607"/>
      <c r="F31" s="607"/>
      <c r="G31" s="607"/>
      <c r="H31" s="607"/>
      <c r="I31" s="607"/>
      <c r="J31" s="607"/>
      <c r="K31" s="607"/>
      <c r="L31" s="607"/>
      <c r="M31" s="607"/>
      <c r="N31" s="607"/>
      <c r="O31" s="607"/>
      <c r="P31" s="607"/>
      <c r="Q31" s="608"/>
      <c r="R31" s="609">
        <v>443822</v>
      </c>
      <c r="S31" s="610"/>
      <c r="T31" s="610"/>
      <c r="U31" s="610"/>
      <c r="V31" s="610"/>
      <c r="W31" s="610"/>
      <c r="X31" s="610"/>
      <c r="Y31" s="611"/>
      <c r="Z31" s="635">
        <v>0.3</v>
      </c>
      <c r="AA31" s="635"/>
      <c r="AB31" s="635"/>
      <c r="AC31" s="635"/>
      <c r="AD31" s="636">
        <v>1030</v>
      </c>
      <c r="AE31" s="636"/>
      <c r="AF31" s="636"/>
      <c r="AG31" s="636"/>
      <c r="AH31" s="636"/>
      <c r="AI31" s="636"/>
      <c r="AJ31" s="636"/>
      <c r="AK31" s="636"/>
      <c r="AL31" s="612">
        <v>0</v>
      </c>
      <c r="AM31" s="613"/>
      <c r="AN31" s="613"/>
      <c r="AO31" s="637"/>
      <c r="AP31" s="674" t="s">
        <v>309</v>
      </c>
      <c r="AQ31" s="675"/>
      <c r="AR31" s="675"/>
      <c r="AS31" s="675"/>
      <c r="AT31" s="676" t="s">
        <v>310</v>
      </c>
      <c r="AU31" s="343"/>
      <c r="AV31" s="343"/>
      <c r="AW31" s="343"/>
      <c r="AX31" s="659" t="s">
        <v>187</v>
      </c>
      <c r="AY31" s="660"/>
      <c r="AZ31" s="660"/>
      <c r="BA31" s="660"/>
      <c r="BB31" s="660"/>
      <c r="BC31" s="660"/>
      <c r="BD31" s="660"/>
      <c r="BE31" s="660"/>
      <c r="BF31" s="661"/>
      <c r="BG31" s="670">
        <v>99.4</v>
      </c>
      <c r="BH31" s="671"/>
      <c r="BI31" s="671"/>
      <c r="BJ31" s="671"/>
      <c r="BK31" s="671"/>
      <c r="BL31" s="671"/>
      <c r="BM31" s="672">
        <v>98.1</v>
      </c>
      <c r="BN31" s="671"/>
      <c r="BO31" s="671"/>
      <c r="BP31" s="671"/>
      <c r="BQ31" s="673"/>
      <c r="BR31" s="670">
        <v>98.9</v>
      </c>
      <c r="BS31" s="671"/>
      <c r="BT31" s="671"/>
      <c r="BU31" s="671"/>
      <c r="BV31" s="671"/>
      <c r="BW31" s="671"/>
      <c r="BX31" s="672">
        <v>97.6</v>
      </c>
      <c r="BY31" s="671"/>
      <c r="BZ31" s="671"/>
      <c r="CA31" s="671"/>
      <c r="CB31" s="673"/>
      <c r="CD31" s="631"/>
      <c r="CE31" s="632"/>
      <c r="CF31" s="606" t="s">
        <v>311</v>
      </c>
      <c r="CG31" s="607"/>
      <c r="CH31" s="607"/>
      <c r="CI31" s="607"/>
      <c r="CJ31" s="607"/>
      <c r="CK31" s="607"/>
      <c r="CL31" s="607"/>
      <c r="CM31" s="607"/>
      <c r="CN31" s="607"/>
      <c r="CO31" s="607"/>
      <c r="CP31" s="607"/>
      <c r="CQ31" s="608"/>
      <c r="CR31" s="609">
        <v>642441</v>
      </c>
      <c r="CS31" s="619"/>
      <c r="CT31" s="619"/>
      <c r="CU31" s="619"/>
      <c r="CV31" s="619"/>
      <c r="CW31" s="619"/>
      <c r="CX31" s="619"/>
      <c r="CY31" s="620"/>
      <c r="CZ31" s="612">
        <v>0.5</v>
      </c>
      <c r="DA31" s="621"/>
      <c r="DB31" s="621"/>
      <c r="DC31" s="622"/>
      <c r="DD31" s="615">
        <v>614206</v>
      </c>
      <c r="DE31" s="619"/>
      <c r="DF31" s="619"/>
      <c r="DG31" s="619"/>
      <c r="DH31" s="619"/>
      <c r="DI31" s="619"/>
      <c r="DJ31" s="619"/>
      <c r="DK31" s="620"/>
      <c r="DL31" s="615">
        <v>614206</v>
      </c>
      <c r="DM31" s="619"/>
      <c r="DN31" s="619"/>
      <c r="DO31" s="619"/>
      <c r="DP31" s="619"/>
      <c r="DQ31" s="619"/>
      <c r="DR31" s="619"/>
      <c r="DS31" s="619"/>
      <c r="DT31" s="619"/>
      <c r="DU31" s="619"/>
      <c r="DV31" s="620"/>
      <c r="DW31" s="612">
        <v>0.9</v>
      </c>
      <c r="DX31" s="621"/>
      <c r="DY31" s="621"/>
      <c r="DZ31" s="621"/>
      <c r="EA31" s="621"/>
      <c r="EB31" s="621"/>
      <c r="EC31" s="643"/>
    </row>
    <row r="32" spans="2:133" ht="11.25" customHeight="1" x14ac:dyDescent="0.15">
      <c r="B32" s="606" t="s">
        <v>312</v>
      </c>
      <c r="C32" s="607"/>
      <c r="D32" s="607"/>
      <c r="E32" s="607"/>
      <c r="F32" s="607"/>
      <c r="G32" s="607"/>
      <c r="H32" s="607"/>
      <c r="I32" s="607"/>
      <c r="J32" s="607"/>
      <c r="K32" s="607"/>
      <c r="L32" s="607"/>
      <c r="M32" s="607"/>
      <c r="N32" s="607"/>
      <c r="O32" s="607"/>
      <c r="P32" s="607"/>
      <c r="Q32" s="608"/>
      <c r="R32" s="609">
        <v>36670910</v>
      </c>
      <c r="S32" s="610"/>
      <c r="T32" s="610"/>
      <c r="U32" s="610"/>
      <c r="V32" s="610"/>
      <c r="W32" s="610"/>
      <c r="X32" s="610"/>
      <c r="Y32" s="611"/>
      <c r="Z32" s="635">
        <v>26.4</v>
      </c>
      <c r="AA32" s="635"/>
      <c r="AB32" s="635"/>
      <c r="AC32" s="635"/>
      <c r="AD32" s="636" t="s">
        <v>128</v>
      </c>
      <c r="AE32" s="636"/>
      <c r="AF32" s="636"/>
      <c r="AG32" s="636"/>
      <c r="AH32" s="636"/>
      <c r="AI32" s="636"/>
      <c r="AJ32" s="636"/>
      <c r="AK32" s="636"/>
      <c r="AL32" s="612" t="s">
        <v>128</v>
      </c>
      <c r="AM32" s="613"/>
      <c r="AN32" s="613"/>
      <c r="AO32" s="637"/>
      <c r="AP32" s="649"/>
      <c r="AQ32" s="650"/>
      <c r="AR32" s="650"/>
      <c r="AS32" s="650"/>
      <c r="AT32" s="677"/>
      <c r="AU32" s="342" t="s">
        <v>313</v>
      </c>
      <c r="AX32" s="606" t="s">
        <v>314</v>
      </c>
      <c r="AY32" s="607"/>
      <c r="AZ32" s="607"/>
      <c r="BA32" s="607"/>
      <c r="BB32" s="607"/>
      <c r="BC32" s="607"/>
      <c r="BD32" s="607"/>
      <c r="BE32" s="607"/>
      <c r="BF32" s="608"/>
      <c r="BG32" s="669">
        <v>99.5</v>
      </c>
      <c r="BH32" s="619"/>
      <c r="BI32" s="619"/>
      <c r="BJ32" s="619"/>
      <c r="BK32" s="619"/>
      <c r="BL32" s="619"/>
      <c r="BM32" s="613">
        <v>98.3</v>
      </c>
      <c r="BN32" s="619"/>
      <c r="BO32" s="619"/>
      <c r="BP32" s="619"/>
      <c r="BQ32" s="647"/>
      <c r="BR32" s="669">
        <v>98.9</v>
      </c>
      <c r="BS32" s="619"/>
      <c r="BT32" s="619"/>
      <c r="BU32" s="619"/>
      <c r="BV32" s="619"/>
      <c r="BW32" s="619"/>
      <c r="BX32" s="613">
        <v>97.8</v>
      </c>
      <c r="BY32" s="619"/>
      <c r="BZ32" s="619"/>
      <c r="CA32" s="619"/>
      <c r="CB32" s="647"/>
      <c r="CD32" s="633"/>
      <c r="CE32" s="634"/>
      <c r="CF32" s="606" t="s">
        <v>315</v>
      </c>
      <c r="CG32" s="607"/>
      <c r="CH32" s="607"/>
      <c r="CI32" s="607"/>
      <c r="CJ32" s="607"/>
      <c r="CK32" s="607"/>
      <c r="CL32" s="607"/>
      <c r="CM32" s="607"/>
      <c r="CN32" s="607"/>
      <c r="CO32" s="607"/>
      <c r="CP32" s="607"/>
      <c r="CQ32" s="608"/>
      <c r="CR32" s="609">
        <v>6923</v>
      </c>
      <c r="CS32" s="610"/>
      <c r="CT32" s="610"/>
      <c r="CU32" s="610"/>
      <c r="CV32" s="610"/>
      <c r="CW32" s="610"/>
      <c r="CX32" s="610"/>
      <c r="CY32" s="611"/>
      <c r="CZ32" s="612">
        <v>0</v>
      </c>
      <c r="DA32" s="621"/>
      <c r="DB32" s="621"/>
      <c r="DC32" s="622"/>
      <c r="DD32" s="615">
        <v>6923</v>
      </c>
      <c r="DE32" s="610"/>
      <c r="DF32" s="610"/>
      <c r="DG32" s="610"/>
      <c r="DH32" s="610"/>
      <c r="DI32" s="610"/>
      <c r="DJ32" s="610"/>
      <c r="DK32" s="611"/>
      <c r="DL32" s="615">
        <v>6923</v>
      </c>
      <c r="DM32" s="610"/>
      <c r="DN32" s="610"/>
      <c r="DO32" s="610"/>
      <c r="DP32" s="610"/>
      <c r="DQ32" s="610"/>
      <c r="DR32" s="610"/>
      <c r="DS32" s="610"/>
      <c r="DT32" s="610"/>
      <c r="DU32" s="610"/>
      <c r="DV32" s="611"/>
      <c r="DW32" s="612">
        <v>0</v>
      </c>
      <c r="DX32" s="621"/>
      <c r="DY32" s="621"/>
      <c r="DZ32" s="621"/>
      <c r="EA32" s="621"/>
      <c r="EB32" s="621"/>
      <c r="EC32" s="643"/>
    </row>
    <row r="33" spans="2:133" ht="11.25" customHeight="1" x14ac:dyDescent="0.15">
      <c r="B33" s="666" t="s">
        <v>316</v>
      </c>
      <c r="C33" s="667"/>
      <c r="D33" s="667"/>
      <c r="E33" s="667"/>
      <c r="F33" s="667"/>
      <c r="G33" s="667"/>
      <c r="H33" s="667"/>
      <c r="I33" s="667"/>
      <c r="J33" s="667"/>
      <c r="K33" s="667"/>
      <c r="L33" s="667"/>
      <c r="M33" s="667"/>
      <c r="N33" s="667"/>
      <c r="O33" s="667"/>
      <c r="P33" s="667"/>
      <c r="Q33" s="668"/>
      <c r="R33" s="609" t="s">
        <v>128</v>
      </c>
      <c r="S33" s="610"/>
      <c r="T33" s="610"/>
      <c r="U33" s="610"/>
      <c r="V33" s="610"/>
      <c r="W33" s="610"/>
      <c r="X33" s="610"/>
      <c r="Y33" s="611"/>
      <c r="Z33" s="635" t="s">
        <v>128</v>
      </c>
      <c r="AA33" s="635"/>
      <c r="AB33" s="635"/>
      <c r="AC33" s="635"/>
      <c r="AD33" s="636" t="s">
        <v>128</v>
      </c>
      <c r="AE33" s="636"/>
      <c r="AF33" s="636"/>
      <c r="AG33" s="636"/>
      <c r="AH33" s="636"/>
      <c r="AI33" s="636"/>
      <c r="AJ33" s="636"/>
      <c r="AK33" s="636"/>
      <c r="AL33" s="612" t="s">
        <v>128</v>
      </c>
      <c r="AM33" s="613"/>
      <c r="AN33" s="613"/>
      <c r="AO33" s="637"/>
      <c r="AP33" s="651"/>
      <c r="AQ33" s="652"/>
      <c r="AR33" s="652"/>
      <c r="AS33" s="652"/>
      <c r="AT33" s="678"/>
      <c r="AU33" s="341"/>
      <c r="AV33" s="341"/>
      <c r="AW33" s="341"/>
      <c r="AX33" s="586" t="s">
        <v>317</v>
      </c>
      <c r="AY33" s="587"/>
      <c r="AZ33" s="587"/>
      <c r="BA33" s="587"/>
      <c r="BB33" s="587"/>
      <c r="BC33" s="587"/>
      <c r="BD33" s="587"/>
      <c r="BE33" s="587"/>
      <c r="BF33" s="588"/>
      <c r="BG33" s="665">
        <v>99.3</v>
      </c>
      <c r="BH33" s="590"/>
      <c r="BI33" s="590"/>
      <c r="BJ33" s="590"/>
      <c r="BK33" s="590"/>
      <c r="BL33" s="590"/>
      <c r="BM33" s="627">
        <v>97.6</v>
      </c>
      <c r="BN33" s="590"/>
      <c r="BO33" s="590"/>
      <c r="BP33" s="590"/>
      <c r="BQ33" s="638"/>
      <c r="BR33" s="665">
        <v>98.8</v>
      </c>
      <c r="BS33" s="590"/>
      <c r="BT33" s="590"/>
      <c r="BU33" s="590"/>
      <c r="BV33" s="590"/>
      <c r="BW33" s="590"/>
      <c r="BX33" s="627">
        <v>97.2</v>
      </c>
      <c r="BY33" s="590"/>
      <c r="BZ33" s="590"/>
      <c r="CA33" s="590"/>
      <c r="CB33" s="638"/>
      <c r="CD33" s="606" t="s">
        <v>318</v>
      </c>
      <c r="CE33" s="607"/>
      <c r="CF33" s="607"/>
      <c r="CG33" s="607"/>
      <c r="CH33" s="607"/>
      <c r="CI33" s="607"/>
      <c r="CJ33" s="607"/>
      <c r="CK33" s="607"/>
      <c r="CL33" s="607"/>
      <c r="CM33" s="607"/>
      <c r="CN33" s="607"/>
      <c r="CO33" s="607"/>
      <c r="CP33" s="607"/>
      <c r="CQ33" s="608"/>
      <c r="CR33" s="609">
        <v>50028826</v>
      </c>
      <c r="CS33" s="619"/>
      <c r="CT33" s="619"/>
      <c r="CU33" s="619"/>
      <c r="CV33" s="619"/>
      <c r="CW33" s="619"/>
      <c r="CX33" s="619"/>
      <c r="CY33" s="620"/>
      <c r="CZ33" s="612">
        <v>36.6</v>
      </c>
      <c r="DA33" s="621"/>
      <c r="DB33" s="621"/>
      <c r="DC33" s="622"/>
      <c r="DD33" s="615">
        <v>39646974</v>
      </c>
      <c r="DE33" s="619"/>
      <c r="DF33" s="619"/>
      <c r="DG33" s="619"/>
      <c r="DH33" s="619"/>
      <c r="DI33" s="619"/>
      <c r="DJ33" s="619"/>
      <c r="DK33" s="620"/>
      <c r="DL33" s="615">
        <v>28719323</v>
      </c>
      <c r="DM33" s="619"/>
      <c r="DN33" s="619"/>
      <c r="DO33" s="619"/>
      <c r="DP33" s="619"/>
      <c r="DQ33" s="619"/>
      <c r="DR33" s="619"/>
      <c r="DS33" s="619"/>
      <c r="DT33" s="619"/>
      <c r="DU33" s="619"/>
      <c r="DV33" s="620"/>
      <c r="DW33" s="612">
        <v>40.299999999999997</v>
      </c>
      <c r="DX33" s="621"/>
      <c r="DY33" s="621"/>
      <c r="DZ33" s="621"/>
      <c r="EA33" s="621"/>
      <c r="EB33" s="621"/>
      <c r="EC33" s="643"/>
    </row>
    <row r="34" spans="2:133" ht="11.25" customHeight="1" x14ac:dyDescent="0.15">
      <c r="B34" s="606" t="s">
        <v>319</v>
      </c>
      <c r="C34" s="607"/>
      <c r="D34" s="607"/>
      <c r="E34" s="607"/>
      <c r="F34" s="607"/>
      <c r="G34" s="607"/>
      <c r="H34" s="607"/>
      <c r="I34" s="607"/>
      <c r="J34" s="607"/>
      <c r="K34" s="607"/>
      <c r="L34" s="607"/>
      <c r="M34" s="607"/>
      <c r="N34" s="607"/>
      <c r="O34" s="607"/>
      <c r="P34" s="607"/>
      <c r="Q34" s="608"/>
      <c r="R34" s="609">
        <v>9396274</v>
      </c>
      <c r="S34" s="610"/>
      <c r="T34" s="610"/>
      <c r="U34" s="610"/>
      <c r="V34" s="610"/>
      <c r="W34" s="610"/>
      <c r="X34" s="610"/>
      <c r="Y34" s="611"/>
      <c r="Z34" s="635">
        <v>6.8</v>
      </c>
      <c r="AA34" s="635"/>
      <c r="AB34" s="635"/>
      <c r="AC34" s="635"/>
      <c r="AD34" s="636" t="s">
        <v>128</v>
      </c>
      <c r="AE34" s="636"/>
      <c r="AF34" s="636"/>
      <c r="AG34" s="636"/>
      <c r="AH34" s="636"/>
      <c r="AI34" s="636"/>
      <c r="AJ34" s="636"/>
      <c r="AK34" s="636"/>
      <c r="AL34" s="612" t="s">
        <v>128</v>
      </c>
      <c r="AM34" s="613"/>
      <c r="AN34" s="613"/>
      <c r="AO34" s="637"/>
      <c r="AP34" s="207"/>
      <c r="AQ34" s="208"/>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06" t="s">
        <v>320</v>
      </c>
      <c r="CE34" s="607"/>
      <c r="CF34" s="607"/>
      <c r="CG34" s="607"/>
      <c r="CH34" s="607"/>
      <c r="CI34" s="607"/>
      <c r="CJ34" s="607"/>
      <c r="CK34" s="607"/>
      <c r="CL34" s="607"/>
      <c r="CM34" s="607"/>
      <c r="CN34" s="607"/>
      <c r="CO34" s="607"/>
      <c r="CP34" s="607"/>
      <c r="CQ34" s="608"/>
      <c r="CR34" s="609">
        <v>18422986</v>
      </c>
      <c r="CS34" s="610"/>
      <c r="CT34" s="610"/>
      <c r="CU34" s="610"/>
      <c r="CV34" s="610"/>
      <c r="CW34" s="610"/>
      <c r="CX34" s="610"/>
      <c r="CY34" s="611"/>
      <c r="CZ34" s="612">
        <v>13.5</v>
      </c>
      <c r="DA34" s="621"/>
      <c r="DB34" s="621"/>
      <c r="DC34" s="622"/>
      <c r="DD34" s="615">
        <v>12354793</v>
      </c>
      <c r="DE34" s="610"/>
      <c r="DF34" s="610"/>
      <c r="DG34" s="610"/>
      <c r="DH34" s="610"/>
      <c r="DI34" s="610"/>
      <c r="DJ34" s="610"/>
      <c r="DK34" s="611"/>
      <c r="DL34" s="615">
        <v>10375683</v>
      </c>
      <c r="DM34" s="610"/>
      <c r="DN34" s="610"/>
      <c r="DO34" s="610"/>
      <c r="DP34" s="610"/>
      <c r="DQ34" s="610"/>
      <c r="DR34" s="610"/>
      <c r="DS34" s="610"/>
      <c r="DT34" s="610"/>
      <c r="DU34" s="610"/>
      <c r="DV34" s="611"/>
      <c r="DW34" s="612">
        <v>14.6</v>
      </c>
      <c r="DX34" s="621"/>
      <c r="DY34" s="621"/>
      <c r="DZ34" s="621"/>
      <c r="EA34" s="621"/>
      <c r="EB34" s="621"/>
      <c r="EC34" s="643"/>
    </row>
    <row r="35" spans="2:133" ht="11.25" customHeight="1" x14ac:dyDescent="0.15">
      <c r="B35" s="606" t="s">
        <v>321</v>
      </c>
      <c r="C35" s="607"/>
      <c r="D35" s="607"/>
      <c r="E35" s="607"/>
      <c r="F35" s="607"/>
      <c r="G35" s="607"/>
      <c r="H35" s="607"/>
      <c r="I35" s="607"/>
      <c r="J35" s="607"/>
      <c r="K35" s="607"/>
      <c r="L35" s="607"/>
      <c r="M35" s="607"/>
      <c r="N35" s="607"/>
      <c r="O35" s="607"/>
      <c r="P35" s="607"/>
      <c r="Q35" s="608"/>
      <c r="R35" s="609">
        <v>1331368</v>
      </c>
      <c r="S35" s="610"/>
      <c r="T35" s="610"/>
      <c r="U35" s="610"/>
      <c r="V35" s="610"/>
      <c r="W35" s="610"/>
      <c r="X35" s="610"/>
      <c r="Y35" s="611"/>
      <c r="Z35" s="635">
        <v>1</v>
      </c>
      <c r="AA35" s="635"/>
      <c r="AB35" s="635"/>
      <c r="AC35" s="635"/>
      <c r="AD35" s="636">
        <v>151049</v>
      </c>
      <c r="AE35" s="636"/>
      <c r="AF35" s="636"/>
      <c r="AG35" s="636"/>
      <c r="AH35" s="636"/>
      <c r="AI35" s="636"/>
      <c r="AJ35" s="636"/>
      <c r="AK35" s="636"/>
      <c r="AL35" s="612">
        <v>0.2</v>
      </c>
      <c r="AM35" s="613"/>
      <c r="AN35" s="613"/>
      <c r="AO35" s="637"/>
      <c r="AP35" s="209"/>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324</v>
      </c>
      <c r="CE35" s="607"/>
      <c r="CF35" s="607"/>
      <c r="CG35" s="607"/>
      <c r="CH35" s="607"/>
      <c r="CI35" s="607"/>
      <c r="CJ35" s="607"/>
      <c r="CK35" s="607"/>
      <c r="CL35" s="607"/>
      <c r="CM35" s="607"/>
      <c r="CN35" s="607"/>
      <c r="CO35" s="607"/>
      <c r="CP35" s="607"/>
      <c r="CQ35" s="608"/>
      <c r="CR35" s="609">
        <v>2426117</v>
      </c>
      <c r="CS35" s="619"/>
      <c r="CT35" s="619"/>
      <c r="CU35" s="619"/>
      <c r="CV35" s="619"/>
      <c r="CW35" s="619"/>
      <c r="CX35" s="619"/>
      <c r="CY35" s="620"/>
      <c r="CZ35" s="612">
        <v>1.8</v>
      </c>
      <c r="DA35" s="621"/>
      <c r="DB35" s="621"/>
      <c r="DC35" s="622"/>
      <c r="DD35" s="615">
        <v>2080663</v>
      </c>
      <c r="DE35" s="619"/>
      <c r="DF35" s="619"/>
      <c r="DG35" s="619"/>
      <c r="DH35" s="619"/>
      <c r="DI35" s="619"/>
      <c r="DJ35" s="619"/>
      <c r="DK35" s="620"/>
      <c r="DL35" s="615">
        <v>2053489</v>
      </c>
      <c r="DM35" s="619"/>
      <c r="DN35" s="619"/>
      <c r="DO35" s="619"/>
      <c r="DP35" s="619"/>
      <c r="DQ35" s="619"/>
      <c r="DR35" s="619"/>
      <c r="DS35" s="619"/>
      <c r="DT35" s="619"/>
      <c r="DU35" s="619"/>
      <c r="DV35" s="620"/>
      <c r="DW35" s="612">
        <v>2.9</v>
      </c>
      <c r="DX35" s="621"/>
      <c r="DY35" s="621"/>
      <c r="DZ35" s="621"/>
      <c r="EA35" s="621"/>
      <c r="EB35" s="621"/>
      <c r="EC35" s="643"/>
    </row>
    <row r="36" spans="2:133" ht="11.25" customHeight="1" x14ac:dyDescent="0.15">
      <c r="B36" s="606" t="s">
        <v>325</v>
      </c>
      <c r="C36" s="607"/>
      <c r="D36" s="607"/>
      <c r="E36" s="607"/>
      <c r="F36" s="607"/>
      <c r="G36" s="607"/>
      <c r="H36" s="607"/>
      <c r="I36" s="607"/>
      <c r="J36" s="607"/>
      <c r="K36" s="607"/>
      <c r="L36" s="607"/>
      <c r="M36" s="607"/>
      <c r="N36" s="607"/>
      <c r="O36" s="607"/>
      <c r="P36" s="607"/>
      <c r="Q36" s="608"/>
      <c r="R36" s="609">
        <v>427925</v>
      </c>
      <c r="S36" s="610"/>
      <c r="T36" s="610"/>
      <c r="U36" s="610"/>
      <c r="V36" s="610"/>
      <c r="W36" s="610"/>
      <c r="X36" s="610"/>
      <c r="Y36" s="611"/>
      <c r="Z36" s="635">
        <v>0.3</v>
      </c>
      <c r="AA36" s="635"/>
      <c r="AB36" s="635"/>
      <c r="AC36" s="635"/>
      <c r="AD36" s="636" t="s">
        <v>128</v>
      </c>
      <c r="AE36" s="636"/>
      <c r="AF36" s="636"/>
      <c r="AG36" s="636"/>
      <c r="AH36" s="636"/>
      <c r="AI36" s="636"/>
      <c r="AJ36" s="636"/>
      <c r="AK36" s="636"/>
      <c r="AL36" s="612" t="s">
        <v>128</v>
      </c>
      <c r="AM36" s="613"/>
      <c r="AN36" s="613"/>
      <c r="AO36" s="637"/>
      <c r="AP36" s="209"/>
      <c r="AQ36" s="653" t="s">
        <v>326</v>
      </c>
      <c r="AR36" s="654"/>
      <c r="AS36" s="654"/>
      <c r="AT36" s="654"/>
      <c r="AU36" s="654"/>
      <c r="AV36" s="654"/>
      <c r="AW36" s="654"/>
      <c r="AX36" s="654"/>
      <c r="AY36" s="655"/>
      <c r="AZ36" s="656">
        <v>14061323</v>
      </c>
      <c r="BA36" s="657"/>
      <c r="BB36" s="657"/>
      <c r="BC36" s="657"/>
      <c r="BD36" s="657"/>
      <c r="BE36" s="657"/>
      <c r="BF36" s="658"/>
      <c r="BG36" s="659" t="s">
        <v>327</v>
      </c>
      <c r="BH36" s="660"/>
      <c r="BI36" s="660"/>
      <c r="BJ36" s="660"/>
      <c r="BK36" s="660"/>
      <c r="BL36" s="660"/>
      <c r="BM36" s="660"/>
      <c r="BN36" s="660"/>
      <c r="BO36" s="660"/>
      <c r="BP36" s="660"/>
      <c r="BQ36" s="660"/>
      <c r="BR36" s="660"/>
      <c r="BS36" s="660"/>
      <c r="BT36" s="660"/>
      <c r="BU36" s="661"/>
      <c r="BV36" s="656">
        <v>203582</v>
      </c>
      <c r="BW36" s="657"/>
      <c r="BX36" s="657"/>
      <c r="BY36" s="657"/>
      <c r="BZ36" s="657"/>
      <c r="CA36" s="657"/>
      <c r="CB36" s="658"/>
      <c r="CD36" s="606" t="s">
        <v>328</v>
      </c>
      <c r="CE36" s="607"/>
      <c r="CF36" s="607"/>
      <c r="CG36" s="607"/>
      <c r="CH36" s="607"/>
      <c r="CI36" s="607"/>
      <c r="CJ36" s="607"/>
      <c r="CK36" s="607"/>
      <c r="CL36" s="607"/>
      <c r="CM36" s="607"/>
      <c r="CN36" s="607"/>
      <c r="CO36" s="607"/>
      <c r="CP36" s="607"/>
      <c r="CQ36" s="608"/>
      <c r="CR36" s="609">
        <v>14852884</v>
      </c>
      <c r="CS36" s="610"/>
      <c r="CT36" s="610"/>
      <c r="CU36" s="610"/>
      <c r="CV36" s="610"/>
      <c r="CW36" s="610"/>
      <c r="CX36" s="610"/>
      <c r="CY36" s="611"/>
      <c r="CZ36" s="612">
        <v>10.9</v>
      </c>
      <c r="DA36" s="621"/>
      <c r="DB36" s="621"/>
      <c r="DC36" s="622"/>
      <c r="DD36" s="615">
        <v>13479282</v>
      </c>
      <c r="DE36" s="610"/>
      <c r="DF36" s="610"/>
      <c r="DG36" s="610"/>
      <c r="DH36" s="610"/>
      <c r="DI36" s="610"/>
      <c r="DJ36" s="610"/>
      <c r="DK36" s="611"/>
      <c r="DL36" s="615">
        <v>9284716</v>
      </c>
      <c r="DM36" s="610"/>
      <c r="DN36" s="610"/>
      <c r="DO36" s="610"/>
      <c r="DP36" s="610"/>
      <c r="DQ36" s="610"/>
      <c r="DR36" s="610"/>
      <c r="DS36" s="610"/>
      <c r="DT36" s="610"/>
      <c r="DU36" s="610"/>
      <c r="DV36" s="611"/>
      <c r="DW36" s="612">
        <v>13</v>
      </c>
      <c r="DX36" s="621"/>
      <c r="DY36" s="621"/>
      <c r="DZ36" s="621"/>
      <c r="EA36" s="621"/>
      <c r="EB36" s="621"/>
      <c r="EC36" s="643"/>
    </row>
    <row r="37" spans="2:133" ht="11.25" customHeight="1" x14ac:dyDescent="0.15">
      <c r="B37" s="606" t="s">
        <v>329</v>
      </c>
      <c r="C37" s="607"/>
      <c r="D37" s="607"/>
      <c r="E37" s="607"/>
      <c r="F37" s="607"/>
      <c r="G37" s="607"/>
      <c r="H37" s="607"/>
      <c r="I37" s="607"/>
      <c r="J37" s="607"/>
      <c r="K37" s="607"/>
      <c r="L37" s="607"/>
      <c r="M37" s="607"/>
      <c r="N37" s="607"/>
      <c r="O37" s="607"/>
      <c r="P37" s="607"/>
      <c r="Q37" s="608"/>
      <c r="R37" s="609">
        <v>1717580</v>
      </c>
      <c r="S37" s="610"/>
      <c r="T37" s="610"/>
      <c r="U37" s="610"/>
      <c r="V37" s="610"/>
      <c r="W37" s="610"/>
      <c r="X37" s="610"/>
      <c r="Y37" s="611"/>
      <c r="Z37" s="635">
        <v>1.2</v>
      </c>
      <c r="AA37" s="635"/>
      <c r="AB37" s="635"/>
      <c r="AC37" s="635"/>
      <c r="AD37" s="636" t="s">
        <v>128</v>
      </c>
      <c r="AE37" s="636"/>
      <c r="AF37" s="636"/>
      <c r="AG37" s="636"/>
      <c r="AH37" s="636"/>
      <c r="AI37" s="636"/>
      <c r="AJ37" s="636"/>
      <c r="AK37" s="636"/>
      <c r="AL37" s="612" t="s">
        <v>128</v>
      </c>
      <c r="AM37" s="613"/>
      <c r="AN37" s="613"/>
      <c r="AO37" s="637"/>
      <c r="AQ37" s="644" t="s">
        <v>330</v>
      </c>
      <c r="AR37" s="645"/>
      <c r="AS37" s="645"/>
      <c r="AT37" s="645"/>
      <c r="AU37" s="645"/>
      <c r="AV37" s="645"/>
      <c r="AW37" s="645"/>
      <c r="AX37" s="645"/>
      <c r="AY37" s="646"/>
      <c r="AZ37" s="609">
        <v>3614079</v>
      </c>
      <c r="BA37" s="610"/>
      <c r="BB37" s="610"/>
      <c r="BC37" s="610"/>
      <c r="BD37" s="619"/>
      <c r="BE37" s="619"/>
      <c r="BF37" s="647"/>
      <c r="BG37" s="606" t="s">
        <v>331</v>
      </c>
      <c r="BH37" s="607"/>
      <c r="BI37" s="607"/>
      <c r="BJ37" s="607"/>
      <c r="BK37" s="607"/>
      <c r="BL37" s="607"/>
      <c r="BM37" s="607"/>
      <c r="BN37" s="607"/>
      <c r="BO37" s="607"/>
      <c r="BP37" s="607"/>
      <c r="BQ37" s="607"/>
      <c r="BR37" s="607"/>
      <c r="BS37" s="607"/>
      <c r="BT37" s="607"/>
      <c r="BU37" s="608"/>
      <c r="BV37" s="609">
        <v>203582</v>
      </c>
      <c r="BW37" s="610"/>
      <c r="BX37" s="610"/>
      <c r="BY37" s="610"/>
      <c r="BZ37" s="610"/>
      <c r="CA37" s="610"/>
      <c r="CB37" s="648"/>
      <c r="CD37" s="606" t="s">
        <v>332</v>
      </c>
      <c r="CE37" s="607"/>
      <c r="CF37" s="607"/>
      <c r="CG37" s="607"/>
      <c r="CH37" s="607"/>
      <c r="CI37" s="607"/>
      <c r="CJ37" s="607"/>
      <c r="CK37" s="607"/>
      <c r="CL37" s="607"/>
      <c r="CM37" s="607"/>
      <c r="CN37" s="607"/>
      <c r="CO37" s="607"/>
      <c r="CP37" s="607"/>
      <c r="CQ37" s="608"/>
      <c r="CR37" s="609">
        <v>5066137</v>
      </c>
      <c r="CS37" s="619"/>
      <c r="CT37" s="619"/>
      <c r="CU37" s="619"/>
      <c r="CV37" s="619"/>
      <c r="CW37" s="619"/>
      <c r="CX37" s="619"/>
      <c r="CY37" s="620"/>
      <c r="CZ37" s="612">
        <v>3.7</v>
      </c>
      <c r="DA37" s="621"/>
      <c r="DB37" s="621"/>
      <c r="DC37" s="622"/>
      <c r="DD37" s="615">
        <v>5066137</v>
      </c>
      <c r="DE37" s="619"/>
      <c r="DF37" s="619"/>
      <c r="DG37" s="619"/>
      <c r="DH37" s="619"/>
      <c r="DI37" s="619"/>
      <c r="DJ37" s="619"/>
      <c r="DK37" s="620"/>
      <c r="DL37" s="615">
        <v>4746154</v>
      </c>
      <c r="DM37" s="619"/>
      <c r="DN37" s="619"/>
      <c r="DO37" s="619"/>
      <c r="DP37" s="619"/>
      <c r="DQ37" s="619"/>
      <c r="DR37" s="619"/>
      <c r="DS37" s="619"/>
      <c r="DT37" s="619"/>
      <c r="DU37" s="619"/>
      <c r="DV37" s="620"/>
      <c r="DW37" s="612">
        <v>6.7</v>
      </c>
      <c r="DX37" s="621"/>
      <c r="DY37" s="621"/>
      <c r="DZ37" s="621"/>
      <c r="EA37" s="621"/>
      <c r="EB37" s="621"/>
      <c r="EC37" s="643"/>
    </row>
    <row r="38" spans="2:133" ht="11.25" customHeight="1" x14ac:dyDescent="0.15">
      <c r="B38" s="606" t="s">
        <v>333</v>
      </c>
      <c r="C38" s="607"/>
      <c r="D38" s="607"/>
      <c r="E38" s="607"/>
      <c r="F38" s="607"/>
      <c r="G38" s="607"/>
      <c r="H38" s="607"/>
      <c r="I38" s="607"/>
      <c r="J38" s="607"/>
      <c r="K38" s="607"/>
      <c r="L38" s="607"/>
      <c r="M38" s="607"/>
      <c r="N38" s="607"/>
      <c r="O38" s="607"/>
      <c r="P38" s="607"/>
      <c r="Q38" s="608"/>
      <c r="R38" s="609">
        <v>1412874</v>
      </c>
      <c r="S38" s="610"/>
      <c r="T38" s="610"/>
      <c r="U38" s="610"/>
      <c r="V38" s="610"/>
      <c r="W38" s="610"/>
      <c r="X38" s="610"/>
      <c r="Y38" s="611"/>
      <c r="Z38" s="635">
        <v>1</v>
      </c>
      <c r="AA38" s="635"/>
      <c r="AB38" s="635"/>
      <c r="AC38" s="635"/>
      <c r="AD38" s="636" t="s">
        <v>128</v>
      </c>
      <c r="AE38" s="636"/>
      <c r="AF38" s="636"/>
      <c r="AG38" s="636"/>
      <c r="AH38" s="636"/>
      <c r="AI38" s="636"/>
      <c r="AJ38" s="636"/>
      <c r="AK38" s="636"/>
      <c r="AL38" s="612" t="s">
        <v>128</v>
      </c>
      <c r="AM38" s="613"/>
      <c r="AN38" s="613"/>
      <c r="AO38" s="637"/>
      <c r="AQ38" s="644" t="s">
        <v>334</v>
      </c>
      <c r="AR38" s="645"/>
      <c r="AS38" s="645"/>
      <c r="AT38" s="645"/>
      <c r="AU38" s="645"/>
      <c r="AV38" s="645"/>
      <c r="AW38" s="645"/>
      <c r="AX38" s="645"/>
      <c r="AY38" s="646"/>
      <c r="AZ38" s="609">
        <v>792630</v>
      </c>
      <c r="BA38" s="610"/>
      <c r="BB38" s="610"/>
      <c r="BC38" s="610"/>
      <c r="BD38" s="619"/>
      <c r="BE38" s="619"/>
      <c r="BF38" s="647"/>
      <c r="BG38" s="606" t="s">
        <v>335</v>
      </c>
      <c r="BH38" s="607"/>
      <c r="BI38" s="607"/>
      <c r="BJ38" s="607"/>
      <c r="BK38" s="607"/>
      <c r="BL38" s="607"/>
      <c r="BM38" s="607"/>
      <c r="BN38" s="607"/>
      <c r="BO38" s="607"/>
      <c r="BP38" s="607"/>
      <c r="BQ38" s="607"/>
      <c r="BR38" s="607"/>
      <c r="BS38" s="607"/>
      <c r="BT38" s="607"/>
      <c r="BU38" s="608"/>
      <c r="BV38" s="609">
        <v>35047</v>
      </c>
      <c r="BW38" s="610"/>
      <c r="BX38" s="610"/>
      <c r="BY38" s="610"/>
      <c r="BZ38" s="610"/>
      <c r="CA38" s="610"/>
      <c r="CB38" s="648"/>
      <c r="CD38" s="606" t="s">
        <v>336</v>
      </c>
      <c r="CE38" s="607"/>
      <c r="CF38" s="607"/>
      <c r="CG38" s="607"/>
      <c r="CH38" s="607"/>
      <c r="CI38" s="607"/>
      <c r="CJ38" s="607"/>
      <c r="CK38" s="607"/>
      <c r="CL38" s="607"/>
      <c r="CM38" s="607"/>
      <c r="CN38" s="607"/>
      <c r="CO38" s="607"/>
      <c r="CP38" s="607"/>
      <c r="CQ38" s="608"/>
      <c r="CR38" s="609">
        <v>9910628</v>
      </c>
      <c r="CS38" s="610"/>
      <c r="CT38" s="610"/>
      <c r="CU38" s="610"/>
      <c r="CV38" s="610"/>
      <c r="CW38" s="610"/>
      <c r="CX38" s="610"/>
      <c r="CY38" s="611"/>
      <c r="CZ38" s="612">
        <v>7.3</v>
      </c>
      <c r="DA38" s="621"/>
      <c r="DB38" s="621"/>
      <c r="DC38" s="622"/>
      <c r="DD38" s="615">
        <v>8166777</v>
      </c>
      <c r="DE38" s="610"/>
      <c r="DF38" s="610"/>
      <c r="DG38" s="610"/>
      <c r="DH38" s="610"/>
      <c r="DI38" s="610"/>
      <c r="DJ38" s="610"/>
      <c r="DK38" s="611"/>
      <c r="DL38" s="615">
        <v>7005435</v>
      </c>
      <c r="DM38" s="610"/>
      <c r="DN38" s="610"/>
      <c r="DO38" s="610"/>
      <c r="DP38" s="610"/>
      <c r="DQ38" s="610"/>
      <c r="DR38" s="610"/>
      <c r="DS38" s="610"/>
      <c r="DT38" s="610"/>
      <c r="DU38" s="610"/>
      <c r="DV38" s="611"/>
      <c r="DW38" s="612">
        <v>9.8000000000000007</v>
      </c>
      <c r="DX38" s="621"/>
      <c r="DY38" s="621"/>
      <c r="DZ38" s="621"/>
      <c r="EA38" s="621"/>
      <c r="EB38" s="621"/>
      <c r="EC38" s="643"/>
    </row>
    <row r="39" spans="2:133" ht="11.25" customHeight="1" x14ac:dyDescent="0.15">
      <c r="B39" s="606" t="s">
        <v>337</v>
      </c>
      <c r="C39" s="607"/>
      <c r="D39" s="607"/>
      <c r="E39" s="607"/>
      <c r="F39" s="607"/>
      <c r="G39" s="607"/>
      <c r="H39" s="607"/>
      <c r="I39" s="607"/>
      <c r="J39" s="607"/>
      <c r="K39" s="607"/>
      <c r="L39" s="607"/>
      <c r="M39" s="607"/>
      <c r="N39" s="607"/>
      <c r="O39" s="607"/>
      <c r="P39" s="607"/>
      <c r="Q39" s="608"/>
      <c r="R39" s="609">
        <v>1481202</v>
      </c>
      <c r="S39" s="610"/>
      <c r="T39" s="610"/>
      <c r="U39" s="610"/>
      <c r="V39" s="610"/>
      <c r="W39" s="610"/>
      <c r="X39" s="610"/>
      <c r="Y39" s="611"/>
      <c r="Z39" s="635">
        <v>1.1000000000000001</v>
      </c>
      <c r="AA39" s="635"/>
      <c r="AB39" s="635"/>
      <c r="AC39" s="635"/>
      <c r="AD39" s="636">
        <v>18843</v>
      </c>
      <c r="AE39" s="636"/>
      <c r="AF39" s="636"/>
      <c r="AG39" s="636"/>
      <c r="AH39" s="636"/>
      <c r="AI39" s="636"/>
      <c r="AJ39" s="636"/>
      <c r="AK39" s="636"/>
      <c r="AL39" s="612">
        <v>0</v>
      </c>
      <c r="AM39" s="613"/>
      <c r="AN39" s="613"/>
      <c r="AO39" s="637"/>
      <c r="AQ39" s="644" t="s">
        <v>338</v>
      </c>
      <c r="AR39" s="645"/>
      <c r="AS39" s="645"/>
      <c r="AT39" s="645"/>
      <c r="AU39" s="645"/>
      <c r="AV39" s="645"/>
      <c r="AW39" s="645"/>
      <c r="AX39" s="645"/>
      <c r="AY39" s="646"/>
      <c r="AZ39" s="609">
        <v>450716</v>
      </c>
      <c r="BA39" s="610"/>
      <c r="BB39" s="610"/>
      <c r="BC39" s="610"/>
      <c r="BD39" s="619"/>
      <c r="BE39" s="619"/>
      <c r="BF39" s="647"/>
      <c r="BG39" s="606" t="s">
        <v>339</v>
      </c>
      <c r="BH39" s="607"/>
      <c r="BI39" s="607"/>
      <c r="BJ39" s="607"/>
      <c r="BK39" s="607"/>
      <c r="BL39" s="607"/>
      <c r="BM39" s="607"/>
      <c r="BN39" s="607"/>
      <c r="BO39" s="607"/>
      <c r="BP39" s="607"/>
      <c r="BQ39" s="607"/>
      <c r="BR39" s="607"/>
      <c r="BS39" s="607"/>
      <c r="BT39" s="607"/>
      <c r="BU39" s="608"/>
      <c r="BV39" s="609">
        <v>50998</v>
      </c>
      <c r="BW39" s="610"/>
      <c r="BX39" s="610"/>
      <c r="BY39" s="610"/>
      <c r="BZ39" s="610"/>
      <c r="CA39" s="610"/>
      <c r="CB39" s="648"/>
      <c r="CD39" s="606" t="s">
        <v>340</v>
      </c>
      <c r="CE39" s="607"/>
      <c r="CF39" s="607"/>
      <c r="CG39" s="607"/>
      <c r="CH39" s="607"/>
      <c r="CI39" s="607"/>
      <c r="CJ39" s="607"/>
      <c r="CK39" s="607"/>
      <c r="CL39" s="607"/>
      <c r="CM39" s="607"/>
      <c r="CN39" s="607"/>
      <c r="CO39" s="607"/>
      <c r="CP39" s="607"/>
      <c r="CQ39" s="608"/>
      <c r="CR39" s="609">
        <v>3915853</v>
      </c>
      <c r="CS39" s="619"/>
      <c r="CT39" s="619"/>
      <c r="CU39" s="619"/>
      <c r="CV39" s="619"/>
      <c r="CW39" s="619"/>
      <c r="CX39" s="619"/>
      <c r="CY39" s="620"/>
      <c r="CZ39" s="612">
        <v>2.9</v>
      </c>
      <c r="DA39" s="621"/>
      <c r="DB39" s="621"/>
      <c r="DC39" s="622"/>
      <c r="DD39" s="615">
        <v>3484564</v>
      </c>
      <c r="DE39" s="619"/>
      <c r="DF39" s="619"/>
      <c r="DG39" s="619"/>
      <c r="DH39" s="619"/>
      <c r="DI39" s="619"/>
      <c r="DJ39" s="619"/>
      <c r="DK39" s="620"/>
      <c r="DL39" s="615" t="s">
        <v>128</v>
      </c>
      <c r="DM39" s="619"/>
      <c r="DN39" s="619"/>
      <c r="DO39" s="619"/>
      <c r="DP39" s="619"/>
      <c r="DQ39" s="619"/>
      <c r="DR39" s="619"/>
      <c r="DS39" s="619"/>
      <c r="DT39" s="619"/>
      <c r="DU39" s="619"/>
      <c r="DV39" s="620"/>
      <c r="DW39" s="612" t="s">
        <v>128</v>
      </c>
      <c r="DX39" s="621"/>
      <c r="DY39" s="621"/>
      <c r="DZ39" s="621"/>
      <c r="EA39" s="621"/>
      <c r="EB39" s="621"/>
      <c r="EC39" s="643"/>
    </row>
    <row r="40" spans="2:133" ht="11.25" customHeight="1" x14ac:dyDescent="0.15">
      <c r="B40" s="606" t="s">
        <v>341</v>
      </c>
      <c r="C40" s="607"/>
      <c r="D40" s="607"/>
      <c r="E40" s="607"/>
      <c r="F40" s="607"/>
      <c r="G40" s="607"/>
      <c r="H40" s="607"/>
      <c r="I40" s="607"/>
      <c r="J40" s="607"/>
      <c r="K40" s="607"/>
      <c r="L40" s="607"/>
      <c r="M40" s="607"/>
      <c r="N40" s="607"/>
      <c r="O40" s="607"/>
      <c r="P40" s="607"/>
      <c r="Q40" s="608"/>
      <c r="R40" s="609">
        <v>15660877</v>
      </c>
      <c r="S40" s="610"/>
      <c r="T40" s="610"/>
      <c r="U40" s="610"/>
      <c r="V40" s="610"/>
      <c r="W40" s="610"/>
      <c r="X40" s="610"/>
      <c r="Y40" s="611"/>
      <c r="Z40" s="635">
        <v>11.3</v>
      </c>
      <c r="AA40" s="635"/>
      <c r="AB40" s="635"/>
      <c r="AC40" s="635"/>
      <c r="AD40" s="636" t="s">
        <v>128</v>
      </c>
      <c r="AE40" s="636"/>
      <c r="AF40" s="636"/>
      <c r="AG40" s="636"/>
      <c r="AH40" s="636"/>
      <c r="AI40" s="636"/>
      <c r="AJ40" s="636"/>
      <c r="AK40" s="636"/>
      <c r="AL40" s="612" t="s">
        <v>128</v>
      </c>
      <c r="AM40" s="613"/>
      <c r="AN40" s="613"/>
      <c r="AO40" s="637"/>
      <c r="AQ40" s="644" t="s">
        <v>342</v>
      </c>
      <c r="AR40" s="645"/>
      <c r="AS40" s="645"/>
      <c r="AT40" s="645"/>
      <c r="AU40" s="645"/>
      <c r="AV40" s="645"/>
      <c r="AW40" s="645"/>
      <c r="AX40" s="645"/>
      <c r="AY40" s="646"/>
      <c r="AZ40" s="609">
        <v>160904</v>
      </c>
      <c r="BA40" s="610"/>
      <c r="BB40" s="610"/>
      <c r="BC40" s="610"/>
      <c r="BD40" s="619"/>
      <c r="BE40" s="619"/>
      <c r="BF40" s="647"/>
      <c r="BG40" s="649" t="s">
        <v>343</v>
      </c>
      <c r="BH40" s="650"/>
      <c r="BI40" s="650"/>
      <c r="BJ40" s="650"/>
      <c r="BK40" s="650"/>
      <c r="BL40" s="346"/>
      <c r="BM40" s="607" t="s">
        <v>344</v>
      </c>
      <c r="BN40" s="607"/>
      <c r="BO40" s="607"/>
      <c r="BP40" s="607"/>
      <c r="BQ40" s="607"/>
      <c r="BR40" s="607"/>
      <c r="BS40" s="607"/>
      <c r="BT40" s="607"/>
      <c r="BU40" s="608"/>
      <c r="BV40" s="609">
        <v>98</v>
      </c>
      <c r="BW40" s="610"/>
      <c r="BX40" s="610"/>
      <c r="BY40" s="610"/>
      <c r="BZ40" s="610"/>
      <c r="CA40" s="610"/>
      <c r="CB40" s="648"/>
      <c r="CD40" s="606" t="s">
        <v>345</v>
      </c>
      <c r="CE40" s="607"/>
      <c r="CF40" s="607"/>
      <c r="CG40" s="607"/>
      <c r="CH40" s="607"/>
      <c r="CI40" s="607"/>
      <c r="CJ40" s="607"/>
      <c r="CK40" s="607"/>
      <c r="CL40" s="607"/>
      <c r="CM40" s="607"/>
      <c r="CN40" s="607"/>
      <c r="CO40" s="607"/>
      <c r="CP40" s="607"/>
      <c r="CQ40" s="608"/>
      <c r="CR40" s="609">
        <v>500358</v>
      </c>
      <c r="CS40" s="610"/>
      <c r="CT40" s="610"/>
      <c r="CU40" s="610"/>
      <c r="CV40" s="610"/>
      <c r="CW40" s="610"/>
      <c r="CX40" s="610"/>
      <c r="CY40" s="611"/>
      <c r="CZ40" s="612">
        <v>0.4</v>
      </c>
      <c r="DA40" s="621"/>
      <c r="DB40" s="621"/>
      <c r="DC40" s="622"/>
      <c r="DD40" s="615">
        <v>80895</v>
      </c>
      <c r="DE40" s="610"/>
      <c r="DF40" s="610"/>
      <c r="DG40" s="610"/>
      <c r="DH40" s="610"/>
      <c r="DI40" s="610"/>
      <c r="DJ40" s="610"/>
      <c r="DK40" s="611"/>
      <c r="DL40" s="615" t="s">
        <v>128</v>
      </c>
      <c r="DM40" s="610"/>
      <c r="DN40" s="610"/>
      <c r="DO40" s="610"/>
      <c r="DP40" s="610"/>
      <c r="DQ40" s="610"/>
      <c r="DR40" s="610"/>
      <c r="DS40" s="610"/>
      <c r="DT40" s="610"/>
      <c r="DU40" s="610"/>
      <c r="DV40" s="611"/>
      <c r="DW40" s="612" t="s">
        <v>128</v>
      </c>
      <c r="DX40" s="621"/>
      <c r="DY40" s="621"/>
      <c r="DZ40" s="621"/>
      <c r="EA40" s="621"/>
      <c r="EB40" s="621"/>
      <c r="EC40" s="643"/>
    </row>
    <row r="41" spans="2:133" ht="11.25" customHeight="1" x14ac:dyDescent="0.15">
      <c r="B41" s="606" t="s">
        <v>346</v>
      </c>
      <c r="C41" s="607"/>
      <c r="D41" s="607"/>
      <c r="E41" s="607"/>
      <c r="F41" s="607"/>
      <c r="G41" s="607"/>
      <c r="H41" s="607"/>
      <c r="I41" s="607"/>
      <c r="J41" s="607"/>
      <c r="K41" s="607"/>
      <c r="L41" s="607"/>
      <c r="M41" s="607"/>
      <c r="N41" s="607"/>
      <c r="O41" s="607"/>
      <c r="P41" s="607"/>
      <c r="Q41" s="608"/>
      <c r="R41" s="609" t="s">
        <v>128</v>
      </c>
      <c r="S41" s="610"/>
      <c r="T41" s="610"/>
      <c r="U41" s="610"/>
      <c r="V41" s="610"/>
      <c r="W41" s="610"/>
      <c r="X41" s="610"/>
      <c r="Y41" s="611"/>
      <c r="Z41" s="635" t="s">
        <v>128</v>
      </c>
      <c r="AA41" s="635"/>
      <c r="AB41" s="635"/>
      <c r="AC41" s="635"/>
      <c r="AD41" s="636" t="s">
        <v>128</v>
      </c>
      <c r="AE41" s="636"/>
      <c r="AF41" s="636"/>
      <c r="AG41" s="636"/>
      <c r="AH41" s="636"/>
      <c r="AI41" s="636"/>
      <c r="AJ41" s="636"/>
      <c r="AK41" s="636"/>
      <c r="AL41" s="612" t="s">
        <v>128</v>
      </c>
      <c r="AM41" s="613"/>
      <c r="AN41" s="613"/>
      <c r="AO41" s="637"/>
      <c r="AQ41" s="644" t="s">
        <v>347</v>
      </c>
      <c r="AR41" s="645"/>
      <c r="AS41" s="645"/>
      <c r="AT41" s="645"/>
      <c r="AU41" s="645"/>
      <c r="AV41" s="645"/>
      <c r="AW41" s="645"/>
      <c r="AX41" s="645"/>
      <c r="AY41" s="646"/>
      <c r="AZ41" s="609">
        <v>1698019</v>
      </c>
      <c r="BA41" s="610"/>
      <c r="BB41" s="610"/>
      <c r="BC41" s="610"/>
      <c r="BD41" s="619"/>
      <c r="BE41" s="619"/>
      <c r="BF41" s="647"/>
      <c r="BG41" s="649"/>
      <c r="BH41" s="650"/>
      <c r="BI41" s="650"/>
      <c r="BJ41" s="650"/>
      <c r="BK41" s="650"/>
      <c r="BL41" s="346"/>
      <c r="BM41" s="607" t="s">
        <v>348</v>
      </c>
      <c r="BN41" s="607"/>
      <c r="BO41" s="607"/>
      <c r="BP41" s="607"/>
      <c r="BQ41" s="607"/>
      <c r="BR41" s="607"/>
      <c r="BS41" s="607"/>
      <c r="BT41" s="607"/>
      <c r="BU41" s="608"/>
      <c r="BV41" s="609" t="s">
        <v>128</v>
      </c>
      <c r="BW41" s="610"/>
      <c r="BX41" s="610"/>
      <c r="BY41" s="610"/>
      <c r="BZ41" s="610"/>
      <c r="CA41" s="610"/>
      <c r="CB41" s="648"/>
      <c r="CD41" s="606" t="s">
        <v>349</v>
      </c>
      <c r="CE41" s="607"/>
      <c r="CF41" s="607"/>
      <c r="CG41" s="607"/>
      <c r="CH41" s="607"/>
      <c r="CI41" s="607"/>
      <c r="CJ41" s="607"/>
      <c r="CK41" s="607"/>
      <c r="CL41" s="607"/>
      <c r="CM41" s="607"/>
      <c r="CN41" s="607"/>
      <c r="CO41" s="607"/>
      <c r="CP41" s="607"/>
      <c r="CQ41" s="608"/>
      <c r="CR41" s="609" t="s">
        <v>128</v>
      </c>
      <c r="CS41" s="619"/>
      <c r="CT41" s="619"/>
      <c r="CU41" s="619"/>
      <c r="CV41" s="619"/>
      <c r="CW41" s="619"/>
      <c r="CX41" s="619"/>
      <c r="CY41" s="620"/>
      <c r="CZ41" s="612" t="s">
        <v>128</v>
      </c>
      <c r="DA41" s="621"/>
      <c r="DB41" s="621"/>
      <c r="DC41" s="622"/>
      <c r="DD41" s="615" t="s">
        <v>128</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350</v>
      </c>
      <c r="C42" s="607"/>
      <c r="D42" s="607"/>
      <c r="E42" s="607"/>
      <c r="F42" s="607"/>
      <c r="G42" s="607"/>
      <c r="H42" s="607"/>
      <c r="I42" s="607"/>
      <c r="J42" s="607"/>
      <c r="K42" s="607"/>
      <c r="L42" s="607"/>
      <c r="M42" s="607"/>
      <c r="N42" s="607"/>
      <c r="O42" s="607"/>
      <c r="P42" s="607"/>
      <c r="Q42" s="608"/>
      <c r="R42" s="609" t="s">
        <v>128</v>
      </c>
      <c r="S42" s="610"/>
      <c r="T42" s="610"/>
      <c r="U42" s="610"/>
      <c r="V42" s="610"/>
      <c r="W42" s="610"/>
      <c r="X42" s="610"/>
      <c r="Y42" s="611"/>
      <c r="Z42" s="635" t="s">
        <v>128</v>
      </c>
      <c r="AA42" s="635"/>
      <c r="AB42" s="635"/>
      <c r="AC42" s="635"/>
      <c r="AD42" s="636" t="s">
        <v>128</v>
      </c>
      <c r="AE42" s="636"/>
      <c r="AF42" s="636"/>
      <c r="AG42" s="636"/>
      <c r="AH42" s="636"/>
      <c r="AI42" s="636"/>
      <c r="AJ42" s="636"/>
      <c r="AK42" s="636"/>
      <c r="AL42" s="612" t="s">
        <v>128</v>
      </c>
      <c r="AM42" s="613"/>
      <c r="AN42" s="613"/>
      <c r="AO42" s="637"/>
      <c r="AQ42" s="640" t="s">
        <v>351</v>
      </c>
      <c r="AR42" s="641"/>
      <c r="AS42" s="641"/>
      <c r="AT42" s="641"/>
      <c r="AU42" s="641"/>
      <c r="AV42" s="641"/>
      <c r="AW42" s="641"/>
      <c r="AX42" s="641"/>
      <c r="AY42" s="642"/>
      <c r="AZ42" s="589">
        <v>7344975</v>
      </c>
      <c r="BA42" s="623"/>
      <c r="BB42" s="623"/>
      <c r="BC42" s="623"/>
      <c r="BD42" s="590"/>
      <c r="BE42" s="590"/>
      <c r="BF42" s="638"/>
      <c r="BG42" s="651"/>
      <c r="BH42" s="652"/>
      <c r="BI42" s="652"/>
      <c r="BJ42" s="652"/>
      <c r="BK42" s="652"/>
      <c r="BL42" s="344"/>
      <c r="BM42" s="587" t="s">
        <v>352</v>
      </c>
      <c r="BN42" s="587"/>
      <c r="BO42" s="587"/>
      <c r="BP42" s="587"/>
      <c r="BQ42" s="587"/>
      <c r="BR42" s="587"/>
      <c r="BS42" s="587"/>
      <c r="BT42" s="587"/>
      <c r="BU42" s="588"/>
      <c r="BV42" s="589">
        <v>363</v>
      </c>
      <c r="BW42" s="623"/>
      <c r="BX42" s="623"/>
      <c r="BY42" s="623"/>
      <c r="BZ42" s="623"/>
      <c r="CA42" s="623"/>
      <c r="CB42" s="639"/>
      <c r="CD42" s="606" t="s">
        <v>353</v>
      </c>
      <c r="CE42" s="607"/>
      <c r="CF42" s="607"/>
      <c r="CG42" s="607"/>
      <c r="CH42" s="607"/>
      <c r="CI42" s="607"/>
      <c r="CJ42" s="607"/>
      <c r="CK42" s="607"/>
      <c r="CL42" s="607"/>
      <c r="CM42" s="607"/>
      <c r="CN42" s="607"/>
      <c r="CO42" s="607"/>
      <c r="CP42" s="607"/>
      <c r="CQ42" s="608"/>
      <c r="CR42" s="609">
        <v>17943594</v>
      </c>
      <c r="CS42" s="619"/>
      <c r="CT42" s="619"/>
      <c r="CU42" s="619"/>
      <c r="CV42" s="619"/>
      <c r="CW42" s="619"/>
      <c r="CX42" s="619"/>
      <c r="CY42" s="620"/>
      <c r="CZ42" s="612">
        <v>13.1</v>
      </c>
      <c r="DA42" s="621"/>
      <c r="DB42" s="621"/>
      <c r="DC42" s="622"/>
      <c r="DD42" s="615">
        <v>2379671</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354</v>
      </c>
      <c r="C43" s="607"/>
      <c r="D43" s="607"/>
      <c r="E43" s="607"/>
      <c r="F43" s="607"/>
      <c r="G43" s="607"/>
      <c r="H43" s="607"/>
      <c r="I43" s="607"/>
      <c r="J43" s="607"/>
      <c r="K43" s="607"/>
      <c r="L43" s="607"/>
      <c r="M43" s="607"/>
      <c r="N43" s="607"/>
      <c r="O43" s="607"/>
      <c r="P43" s="607"/>
      <c r="Q43" s="608"/>
      <c r="R43" s="609">
        <v>5861177</v>
      </c>
      <c r="S43" s="610"/>
      <c r="T43" s="610"/>
      <c r="U43" s="610"/>
      <c r="V43" s="610"/>
      <c r="W43" s="610"/>
      <c r="X43" s="610"/>
      <c r="Y43" s="611"/>
      <c r="Z43" s="635">
        <v>4.2</v>
      </c>
      <c r="AA43" s="635"/>
      <c r="AB43" s="635"/>
      <c r="AC43" s="635"/>
      <c r="AD43" s="636" t="s">
        <v>128</v>
      </c>
      <c r="AE43" s="636"/>
      <c r="AF43" s="636"/>
      <c r="AG43" s="636"/>
      <c r="AH43" s="636"/>
      <c r="AI43" s="636"/>
      <c r="AJ43" s="636"/>
      <c r="AK43" s="636"/>
      <c r="AL43" s="612" t="s">
        <v>128</v>
      </c>
      <c r="AM43" s="613"/>
      <c r="AN43" s="613"/>
      <c r="AO43" s="637"/>
      <c r="CD43" s="606" t="s">
        <v>355</v>
      </c>
      <c r="CE43" s="607"/>
      <c r="CF43" s="607"/>
      <c r="CG43" s="607"/>
      <c r="CH43" s="607"/>
      <c r="CI43" s="607"/>
      <c r="CJ43" s="607"/>
      <c r="CK43" s="607"/>
      <c r="CL43" s="607"/>
      <c r="CM43" s="607"/>
      <c r="CN43" s="607"/>
      <c r="CO43" s="607"/>
      <c r="CP43" s="607"/>
      <c r="CQ43" s="608"/>
      <c r="CR43" s="609">
        <v>565596</v>
      </c>
      <c r="CS43" s="619"/>
      <c r="CT43" s="619"/>
      <c r="CU43" s="619"/>
      <c r="CV43" s="619"/>
      <c r="CW43" s="619"/>
      <c r="CX43" s="619"/>
      <c r="CY43" s="620"/>
      <c r="CZ43" s="612">
        <v>0.4</v>
      </c>
      <c r="DA43" s="621"/>
      <c r="DB43" s="621"/>
      <c r="DC43" s="622"/>
      <c r="DD43" s="615">
        <v>462348</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356</v>
      </c>
      <c r="C44" s="587"/>
      <c r="D44" s="587"/>
      <c r="E44" s="587"/>
      <c r="F44" s="587"/>
      <c r="G44" s="587"/>
      <c r="H44" s="587"/>
      <c r="I44" s="587"/>
      <c r="J44" s="587"/>
      <c r="K44" s="587"/>
      <c r="L44" s="587"/>
      <c r="M44" s="587"/>
      <c r="N44" s="587"/>
      <c r="O44" s="587"/>
      <c r="P44" s="587"/>
      <c r="Q44" s="588"/>
      <c r="R44" s="589">
        <v>139109169</v>
      </c>
      <c r="S44" s="623"/>
      <c r="T44" s="623"/>
      <c r="U44" s="623"/>
      <c r="V44" s="623"/>
      <c r="W44" s="623"/>
      <c r="X44" s="623"/>
      <c r="Y44" s="624"/>
      <c r="Z44" s="625">
        <v>100</v>
      </c>
      <c r="AA44" s="625"/>
      <c r="AB44" s="625"/>
      <c r="AC44" s="625"/>
      <c r="AD44" s="626">
        <v>65369408</v>
      </c>
      <c r="AE44" s="626"/>
      <c r="AF44" s="626"/>
      <c r="AG44" s="626"/>
      <c r="AH44" s="626"/>
      <c r="AI44" s="626"/>
      <c r="AJ44" s="626"/>
      <c r="AK44" s="626"/>
      <c r="AL44" s="592">
        <v>100</v>
      </c>
      <c r="AM44" s="627"/>
      <c r="AN44" s="627"/>
      <c r="AO44" s="628"/>
      <c r="CD44" s="629" t="s">
        <v>303</v>
      </c>
      <c r="CE44" s="630"/>
      <c r="CF44" s="606" t="s">
        <v>357</v>
      </c>
      <c r="CG44" s="607"/>
      <c r="CH44" s="607"/>
      <c r="CI44" s="607"/>
      <c r="CJ44" s="607"/>
      <c r="CK44" s="607"/>
      <c r="CL44" s="607"/>
      <c r="CM44" s="607"/>
      <c r="CN44" s="607"/>
      <c r="CO44" s="607"/>
      <c r="CP44" s="607"/>
      <c r="CQ44" s="608"/>
      <c r="CR44" s="609">
        <v>17916741</v>
      </c>
      <c r="CS44" s="610"/>
      <c r="CT44" s="610"/>
      <c r="CU44" s="610"/>
      <c r="CV44" s="610"/>
      <c r="CW44" s="610"/>
      <c r="CX44" s="610"/>
      <c r="CY44" s="611"/>
      <c r="CZ44" s="612">
        <v>13.1</v>
      </c>
      <c r="DA44" s="613"/>
      <c r="DB44" s="613"/>
      <c r="DC44" s="614"/>
      <c r="DD44" s="615">
        <v>2368285</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358</v>
      </c>
      <c r="CG45" s="607"/>
      <c r="CH45" s="607"/>
      <c r="CI45" s="607"/>
      <c r="CJ45" s="607"/>
      <c r="CK45" s="607"/>
      <c r="CL45" s="607"/>
      <c r="CM45" s="607"/>
      <c r="CN45" s="607"/>
      <c r="CO45" s="607"/>
      <c r="CP45" s="607"/>
      <c r="CQ45" s="608"/>
      <c r="CR45" s="609">
        <v>8964235</v>
      </c>
      <c r="CS45" s="619"/>
      <c r="CT45" s="619"/>
      <c r="CU45" s="619"/>
      <c r="CV45" s="619"/>
      <c r="CW45" s="619"/>
      <c r="CX45" s="619"/>
      <c r="CY45" s="620"/>
      <c r="CZ45" s="612">
        <v>6.6</v>
      </c>
      <c r="DA45" s="621"/>
      <c r="DB45" s="621"/>
      <c r="DC45" s="622"/>
      <c r="DD45" s="615">
        <v>447025</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342" t="s">
        <v>359</v>
      </c>
      <c r="CD46" s="631"/>
      <c r="CE46" s="632"/>
      <c r="CF46" s="606" t="s">
        <v>360</v>
      </c>
      <c r="CG46" s="607"/>
      <c r="CH46" s="607"/>
      <c r="CI46" s="607"/>
      <c r="CJ46" s="607"/>
      <c r="CK46" s="607"/>
      <c r="CL46" s="607"/>
      <c r="CM46" s="607"/>
      <c r="CN46" s="607"/>
      <c r="CO46" s="607"/>
      <c r="CP46" s="607"/>
      <c r="CQ46" s="608"/>
      <c r="CR46" s="609">
        <v>8805078</v>
      </c>
      <c r="CS46" s="610"/>
      <c r="CT46" s="610"/>
      <c r="CU46" s="610"/>
      <c r="CV46" s="610"/>
      <c r="CW46" s="610"/>
      <c r="CX46" s="610"/>
      <c r="CY46" s="611"/>
      <c r="CZ46" s="612">
        <v>6.4</v>
      </c>
      <c r="DA46" s="613"/>
      <c r="DB46" s="613"/>
      <c r="DC46" s="614"/>
      <c r="DD46" s="615">
        <v>1915832</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361</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362</v>
      </c>
      <c r="CG47" s="607"/>
      <c r="CH47" s="607"/>
      <c r="CI47" s="607"/>
      <c r="CJ47" s="607"/>
      <c r="CK47" s="607"/>
      <c r="CL47" s="607"/>
      <c r="CM47" s="607"/>
      <c r="CN47" s="607"/>
      <c r="CO47" s="607"/>
      <c r="CP47" s="607"/>
      <c r="CQ47" s="608"/>
      <c r="CR47" s="609">
        <v>26853</v>
      </c>
      <c r="CS47" s="619"/>
      <c r="CT47" s="619"/>
      <c r="CU47" s="619"/>
      <c r="CV47" s="619"/>
      <c r="CW47" s="619"/>
      <c r="CX47" s="619"/>
      <c r="CY47" s="620"/>
      <c r="CZ47" s="612">
        <v>0</v>
      </c>
      <c r="DA47" s="621"/>
      <c r="DB47" s="621"/>
      <c r="DC47" s="622"/>
      <c r="DD47" s="615">
        <v>11386</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363</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364</v>
      </c>
      <c r="CG48" s="607"/>
      <c r="CH48" s="607"/>
      <c r="CI48" s="607"/>
      <c r="CJ48" s="607"/>
      <c r="CK48" s="607"/>
      <c r="CL48" s="607"/>
      <c r="CM48" s="607"/>
      <c r="CN48" s="607"/>
      <c r="CO48" s="607"/>
      <c r="CP48" s="607"/>
      <c r="CQ48" s="608"/>
      <c r="CR48" s="609" t="s">
        <v>128</v>
      </c>
      <c r="CS48" s="610"/>
      <c r="CT48" s="610"/>
      <c r="CU48" s="610"/>
      <c r="CV48" s="610"/>
      <c r="CW48" s="610"/>
      <c r="CX48" s="610"/>
      <c r="CY48" s="611"/>
      <c r="CZ48" s="612" t="s">
        <v>128</v>
      </c>
      <c r="DA48" s="613"/>
      <c r="DB48" s="613"/>
      <c r="DC48" s="614"/>
      <c r="DD48" s="615" t="s">
        <v>128</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347"/>
      <c r="CD49" s="586" t="s">
        <v>365</v>
      </c>
      <c r="CE49" s="587"/>
      <c r="CF49" s="587"/>
      <c r="CG49" s="587"/>
      <c r="CH49" s="587"/>
      <c r="CI49" s="587"/>
      <c r="CJ49" s="587"/>
      <c r="CK49" s="587"/>
      <c r="CL49" s="587"/>
      <c r="CM49" s="587"/>
      <c r="CN49" s="587"/>
      <c r="CO49" s="587"/>
      <c r="CP49" s="587"/>
      <c r="CQ49" s="588"/>
      <c r="CR49" s="589">
        <v>136553886</v>
      </c>
      <c r="CS49" s="590"/>
      <c r="CT49" s="590"/>
      <c r="CU49" s="590"/>
      <c r="CV49" s="590"/>
      <c r="CW49" s="590"/>
      <c r="CX49" s="590"/>
      <c r="CY49" s="591"/>
      <c r="CZ49" s="592">
        <v>100</v>
      </c>
      <c r="DA49" s="593"/>
      <c r="DB49" s="593"/>
      <c r="DC49" s="594"/>
      <c r="DD49" s="595">
        <v>79356088</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347"/>
    </row>
  </sheetData>
  <sheetProtection algorithmName="SHA-512" hashValue="t/6IaHmYKpinznPgusDSK+Qt8pEfNg3jZ38egGK6QDsfh4tqQwvXj48ZLYsOIdHrDs5Jjqy9k2qrJXfrJxM/YQ==" saltValue="tM6RVg/wx58ILASFroc5L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EA135"/>
  <sheetViews>
    <sheetView zoomScale="70" zoomScaleNormal="70"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1073" t="s">
        <v>366</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074" t="s">
        <v>367</v>
      </c>
      <c r="DK2" s="1075"/>
      <c r="DL2" s="1075"/>
      <c r="DM2" s="1075"/>
      <c r="DN2" s="1075"/>
      <c r="DO2" s="1076"/>
      <c r="DP2" s="212"/>
      <c r="DQ2" s="1074" t="s">
        <v>368</v>
      </c>
      <c r="DR2" s="1075"/>
      <c r="DS2" s="1075"/>
      <c r="DT2" s="1075"/>
      <c r="DU2" s="1075"/>
      <c r="DV2" s="1075"/>
      <c r="DW2" s="1075"/>
      <c r="DX2" s="1075"/>
      <c r="DY2" s="1075"/>
      <c r="DZ2" s="1076"/>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
      <c r="A4" s="1042" t="s">
        <v>369</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6"/>
      <c r="BA4" s="216"/>
      <c r="BB4" s="216"/>
      <c r="BC4" s="216"/>
      <c r="BD4" s="216"/>
      <c r="BE4" s="217"/>
      <c r="BF4" s="217"/>
      <c r="BG4" s="217"/>
      <c r="BH4" s="217"/>
      <c r="BI4" s="217"/>
      <c r="BJ4" s="217"/>
      <c r="BK4" s="217"/>
      <c r="BL4" s="217"/>
      <c r="BM4" s="217"/>
      <c r="BN4" s="217"/>
      <c r="BO4" s="217"/>
      <c r="BP4" s="217"/>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19"/>
    </row>
    <row r="5" spans="1:131" s="220" customFormat="1" ht="26.25" customHeight="1" x14ac:dyDescent="0.15">
      <c r="A5" s="978" t="s">
        <v>371</v>
      </c>
      <c r="B5" s="979"/>
      <c r="C5" s="979"/>
      <c r="D5" s="979"/>
      <c r="E5" s="979"/>
      <c r="F5" s="979"/>
      <c r="G5" s="979"/>
      <c r="H5" s="979"/>
      <c r="I5" s="979"/>
      <c r="J5" s="979"/>
      <c r="K5" s="979"/>
      <c r="L5" s="979"/>
      <c r="M5" s="979"/>
      <c r="N5" s="979"/>
      <c r="O5" s="979"/>
      <c r="P5" s="980"/>
      <c r="Q5" s="984" t="s">
        <v>372</v>
      </c>
      <c r="R5" s="985"/>
      <c r="S5" s="985"/>
      <c r="T5" s="985"/>
      <c r="U5" s="986"/>
      <c r="V5" s="984" t="s">
        <v>373</v>
      </c>
      <c r="W5" s="985"/>
      <c r="X5" s="985"/>
      <c r="Y5" s="985"/>
      <c r="Z5" s="986"/>
      <c r="AA5" s="984" t="s">
        <v>374</v>
      </c>
      <c r="AB5" s="985"/>
      <c r="AC5" s="985"/>
      <c r="AD5" s="985"/>
      <c r="AE5" s="985"/>
      <c r="AF5" s="1077" t="s">
        <v>375</v>
      </c>
      <c r="AG5" s="985"/>
      <c r="AH5" s="985"/>
      <c r="AI5" s="985"/>
      <c r="AJ5" s="998"/>
      <c r="AK5" s="985" t="s">
        <v>376</v>
      </c>
      <c r="AL5" s="985"/>
      <c r="AM5" s="985"/>
      <c r="AN5" s="985"/>
      <c r="AO5" s="986"/>
      <c r="AP5" s="984" t="s">
        <v>377</v>
      </c>
      <c r="AQ5" s="985"/>
      <c r="AR5" s="985"/>
      <c r="AS5" s="985"/>
      <c r="AT5" s="986"/>
      <c r="AU5" s="984" t="s">
        <v>378</v>
      </c>
      <c r="AV5" s="985"/>
      <c r="AW5" s="985"/>
      <c r="AX5" s="985"/>
      <c r="AY5" s="998"/>
      <c r="AZ5" s="216"/>
      <c r="BA5" s="216"/>
      <c r="BB5" s="216"/>
      <c r="BC5" s="216"/>
      <c r="BD5" s="216"/>
      <c r="BE5" s="217"/>
      <c r="BF5" s="217"/>
      <c r="BG5" s="217"/>
      <c r="BH5" s="217"/>
      <c r="BI5" s="217"/>
      <c r="BJ5" s="217"/>
      <c r="BK5" s="217"/>
      <c r="BL5" s="217"/>
      <c r="BM5" s="217"/>
      <c r="BN5" s="217"/>
      <c r="BO5" s="217"/>
      <c r="BP5" s="217"/>
      <c r="BQ5" s="978" t="s">
        <v>379</v>
      </c>
      <c r="BR5" s="979"/>
      <c r="BS5" s="979"/>
      <c r="BT5" s="979"/>
      <c r="BU5" s="979"/>
      <c r="BV5" s="979"/>
      <c r="BW5" s="979"/>
      <c r="BX5" s="979"/>
      <c r="BY5" s="979"/>
      <c r="BZ5" s="979"/>
      <c r="CA5" s="979"/>
      <c r="CB5" s="979"/>
      <c r="CC5" s="979"/>
      <c r="CD5" s="979"/>
      <c r="CE5" s="979"/>
      <c r="CF5" s="979"/>
      <c r="CG5" s="980"/>
      <c r="CH5" s="984" t="s">
        <v>380</v>
      </c>
      <c r="CI5" s="985"/>
      <c r="CJ5" s="985"/>
      <c r="CK5" s="985"/>
      <c r="CL5" s="986"/>
      <c r="CM5" s="984" t="s">
        <v>381</v>
      </c>
      <c r="CN5" s="985"/>
      <c r="CO5" s="985"/>
      <c r="CP5" s="985"/>
      <c r="CQ5" s="986"/>
      <c r="CR5" s="984" t="s">
        <v>382</v>
      </c>
      <c r="CS5" s="985"/>
      <c r="CT5" s="985"/>
      <c r="CU5" s="985"/>
      <c r="CV5" s="986"/>
      <c r="CW5" s="984" t="s">
        <v>383</v>
      </c>
      <c r="CX5" s="985"/>
      <c r="CY5" s="985"/>
      <c r="CZ5" s="985"/>
      <c r="DA5" s="986"/>
      <c r="DB5" s="984" t="s">
        <v>384</v>
      </c>
      <c r="DC5" s="985"/>
      <c r="DD5" s="985"/>
      <c r="DE5" s="985"/>
      <c r="DF5" s="986"/>
      <c r="DG5" s="1067" t="s">
        <v>385</v>
      </c>
      <c r="DH5" s="1068"/>
      <c r="DI5" s="1068"/>
      <c r="DJ5" s="1068"/>
      <c r="DK5" s="1069"/>
      <c r="DL5" s="1067" t="s">
        <v>386</v>
      </c>
      <c r="DM5" s="1068"/>
      <c r="DN5" s="1068"/>
      <c r="DO5" s="1068"/>
      <c r="DP5" s="1069"/>
      <c r="DQ5" s="984" t="s">
        <v>387</v>
      </c>
      <c r="DR5" s="985"/>
      <c r="DS5" s="985"/>
      <c r="DT5" s="985"/>
      <c r="DU5" s="986"/>
      <c r="DV5" s="984" t="s">
        <v>378</v>
      </c>
      <c r="DW5" s="985"/>
      <c r="DX5" s="985"/>
      <c r="DY5" s="985"/>
      <c r="DZ5" s="998"/>
      <c r="EA5" s="219"/>
    </row>
    <row r="6" spans="1:131" s="220"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6"/>
      <c r="BA6" s="216"/>
      <c r="BB6" s="216"/>
      <c r="BC6" s="216"/>
      <c r="BD6" s="216"/>
      <c r="BE6" s="217"/>
      <c r="BF6" s="217"/>
      <c r="BG6" s="217"/>
      <c r="BH6" s="217"/>
      <c r="BI6" s="217"/>
      <c r="BJ6" s="217"/>
      <c r="BK6" s="217"/>
      <c r="BL6" s="217"/>
      <c r="BM6" s="217"/>
      <c r="BN6" s="217"/>
      <c r="BO6" s="217"/>
      <c r="BP6" s="217"/>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19"/>
    </row>
    <row r="7" spans="1:131" s="220" customFormat="1" ht="26.25" customHeight="1" thickTop="1" x14ac:dyDescent="0.15">
      <c r="A7" s="221">
        <v>1</v>
      </c>
      <c r="B7" s="1030" t="s">
        <v>388</v>
      </c>
      <c r="C7" s="1031"/>
      <c r="D7" s="1031"/>
      <c r="E7" s="1031"/>
      <c r="F7" s="1031"/>
      <c r="G7" s="1031"/>
      <c r="H7" s="1031"/>
      <c r="I7" s="1031"/>
      <c r="J7" s="1031"/>
      <c r="K7" s="1031"/>
      <c r="L7" s="1031"/>
      <c r="M7" s="1031"/>
      <c r="N7" s="1031"/>
      <c r="O7" s="1031"/>
      <c r="P7" s="1032"/>
      <c r="Q7" s="1085">
        <v>139159</v>
      </c>
      <c r="R7" s="1086"/>
      <c r="S7" s="1086"/>
      <c r="T7" s="1086"/>
      <c r="U7" s="1086"/>
      <c r="V7" s="1086">
        <v>136657</v>
      </c>
      <c r="W7" s="1086"/>
      <c r="X7" s="1086"/>
      <c r="Y7" s="1086"/>
      <c r="Z7" s="1086"/>
      <c r="AA7" s="1086">
        <v>2502</v>
      </c>
      <c r="AB7" s="1086"/>
      <c r="AC7" s="1086"/>
      <c r="AD7" s="1086"/>
      <c r="AE7" s="1087"/>
      <c r="AF7" s="1088">
        <v>1540</v>
      </c>
      <c r="AG7" s="1089"/>
      <c r="AH7" s="1089"/>
      <c r="AI7" s="1089"/>
      <c r="AJ7" s="1090"/>
      <c r="AK7" s="1091">
        <v>73</v>
      </c>
      <c r="AL7" s="1092"/>
      <c r="AM7" s="1092"/>
      <c r="AN7" s="1092"/>
      <c r="AO7" s="1092"/>
      <c r="AP7" s="1092">
        <v>138715</v>
      </c>
      <c r="AQ7" s="1092"/>
      <c r="AR7" s="1092"/>
      <c r="AS7" s="1092"/>
      <c r="AT7" s="1092"/>
      <c r="AU7" s="1093"/>
      <c r="AV7" s="1093"/>
      <c r="AW7" s="1093"/>
      <c r="AX7" s="1093"/>
      <c r="AY7" s="1094"/>
      <c r="AZ7" s="216"/>
      <c r="BA7" s="216"/>
      <c r="BB7" s="216"/>
      <c r="BC7" s="216"/>
      <c r="BD7" s="216"/>
      <c r="BE7" s="217"/>
      <c r="BF7" s="217"/>
      <c r="BG7" s="217"/>
      <c r="BH7" s="217"/>
      <c r="BI7" s="217"/>
      <c r="BJ7" s="217"/>
      <c r="BK7" s="217"/>
      <c r="BL7" s="217"/>
      <c r="BM7" s="217"/>
      <c r="BN7" s="217"/>
      <c r="BO7" s="217"/>
      <c r="BP7" s="217"/>
      <c r="BQ7" s="221">
        <v>1</v>
      </c>
      <c r="BR7" s="222"/>
      <c r="BS7" s="1082" t="s">
        <v>582</v>
      </c>
      <c r="BT7" s="1083"/>
      <c r="BU7" s="1083"/>
      <c r="BV7" s="1083"/>
      <c r="BW7" s="1083"/>
      <c r="BX7" s="1083"/>
      <c r="BY7" s="1083"/>
      <c r="BZ7" s="1083"/>
      <c r="CA7" s="1083"/>
      <c r="CB7" s="1083"/>
      <c r="CC7" s="1083"/>
      <c r="CD7" s="1083"/>
      <c r="CE7" s="1083"/>
      <c r="CF7" s="1083"/>
      <c r="CG7" s="1095"/>
      <c r="CH7" s="1079">
        <v>-10</v>
      </c>
      <c r="CI7" s="1080"/>
      <c r="CJ7" s="1080"/>
      <c r="CK7" s="1080"/>
      <c r="CL7" s="1081"/>
      <c r="CM7" s="1079">
        <v>552</v>
      </c>
      <c r="CN7" s="1080"/>
      <c r="CO7" s="1080"/>
      <c r="CP7" s="1080"/>
      <c r="CQ7" s="1081"/>
      <c r="CR7" s="1079">
        <v>11</v>
      </c>
      <c r="CS7" s="1080"/>
      <c r="CT7" s="1080"/>
      <c r="CU7" s="1080"/>
      <c r="CV7" s="1081"/>
      <c r="CW7" s="1079">
        <v>44</v>
      </c>
      <c r="CX7" s="1080"/>
      <c r="CY7" s="1080"/>
      <c r="CZ7" s="1080"/>
      <c r="DA7" s="1081"/>
      <c r="DB7" s="1079"/>
      <c r="DC7" s="1080"/>
      <c r="DD7" s="1080"/>
      <c r="DE7" s="1080"/>
      <c r="DF7" s="1081"/>
      <c r="DG7" s="1079"/>
      <c r="DH7" s="1080"/>
      <c r="DI7" s="1080"/>
      <c r="DJ7" s="1080"/>
      <c r="DK7" s="1081"/>
      <c r="DL7" s="1079"/>
      <c r="DM7" s="1080"/>
      <c r="DN7" s="1080"/>
      <c r="DO7" s="1080"/>
      <c r="DP7" s="1081"/>
      <c r="DQ7" s="1079"/>
      <c r="DR7" s="1080"/>
      <c r="DS7" s="1080"/>
      <c r="DT7" s="1080"/>
      <c r="DU7" s="1081"/>
      <c r="DV7" s="1082"/>
      <c r="DW7" s="1083"/>
      <c r="DX7" s="1083"/>
      <c r="DY7" s="1083"/>
      <c r="DZ7" s="1084"/>
      <c r="EA7" s="219"/>
    </row>
    <row r="8" spans="1:131" s="220" customFormat="1" ht="26.25" customHeight="1" x14ac:dyDescent="0.15">
      <c r="A8" s="223">
        <v>2</v>
      </c>
      <c r="B8" s="1013" t="s">
        <v>389</v>
      </c>
      <c r="C8" s="1014"/>
      <c r="D8" s="1014"/>
      <c r="E8" s="1014"/>
      <c r="F8" s="1014"/>
      <c r="G8" s="1014"/>
      <c r="H8" s="1014"/>
      <c r="I8" s="1014"/>
      <c r="J8" s="1014"/>
      <c r="K8" s="1014"/>
      <c r="L8" s="1014"/>
      <c r="M8" s="1014"/>
      <c r="N8" s="1014"/>
      <c r="O8" s="1014"/>
      <c r="P8" s="1015"/>
      <c r="Q8" s="1021">
        <v>75</v>
      </c>
      <c r="R8" s="1022"/>
      <c r="S8" s="1022"/>
      <c r="T8" s="1022"/>
      <c r="U8" s="1022"/>
      <c r="V8" s="1022">
        <v>22</v>
      </c>
      <c r="W8" s="1022"/>
      <c r="X8" s="1022"/>
      <c r="Y8" s="1022"/>
      <c r="Z8" s="1022"/>
      <c r="AA8" s="1022">
        <v>53</v>
      </c>
      <c r="AB8" s="1022"/>
      <c r="AC8" s="1022"/>
      <c r="AD8" s="1022"/>
      <c r="AE8" s="1023"/>
      <c r="AF8" s="1018">
        <v>53</v>
      </c>
      <c r="AG8" s="1019"/>
      <c r="AH8" s="1019"/>
      <c r="AI8" s="1019"/>
      <c r="AJ8" s="1020"/>
      <c r="AK8" s="1063">
        <v>0</v>
      </c>
      <c r="AL8" s="1064"/>
      <c r="AM8" s="1064"/>
      <c r="AN8" s="1064"/>
      <c r="AO8" s="1064"/>
      <c r="AP8" s="1064">
        <v>261</v>
      </c>
      <c r="AQ8" s="1064"/>
      <c r="AR8" s="1064"/>
      <c r="AS8" s="1064"/>
      <c r="AT8" s="1064"/>
      <c r="AU8" s="1065"/>
      <c r="AV8" s="1065"/>
      <c r="AW8" s="1065"/>
      <c r="AX8" s="1065"/>
      <c r="AY8" s="1066"/>
      <c r="AZ8" s="216"/>
      <c r="BA8" s="216"/>
      <c r="BB8" s="216"/>
      <c r="BC8" s="216"/>
      <c r="BD8" s="216"/>
      <c r="BE8" s="217"/>
      <c r="BF8" s="217"/>
      <c r="BG8" s="217"/>
      <c r="BH8" s="217"/>
      <c r="BI8" s="217"/>
      <c r="BJ8" s="217"/>
      <c r="BK8" s="217"/>
      <c r="BL8" s="217"/>
      <c r="BM8" s="217"/>
      <c r="BN8" s="217"/>
      <c r="BO8" s="217"/>
      <c r="BP8" s="217"/>
      <c r="BQ8" s="223">
        <v>2</v>
      </c>
      <c r="BR8" s="224"/>
      <c r="BS8" s="975" t="s">
        <v>583</v>
      </c>
      <c r="BT8" s="976"/>
      <c r="BU8" s="976"/>
      <c r="BV8" s="976"/>
      <c r="BW8" s="976"/>
      <c r="BX8" s="976"/>
      <c r="BY8" s="976"/>
      <c r="BZ8" s="976"/>
      <c r="CA8" s="976"/>
      <c r="CB8" s="976"/>
      <c r="CC8" s="976"/>
      <c r="CD8" s="976"/>
      <c r="CE8" s="976"/>
      <c r="CF8" s="976"/>
      <c r="CG8" s="997"/>
      <c r="CH8" s="972">
        <v>0</v>
      </c>
      <c r="CI8" s="973"/>
      <c r="CJ8" s="973"/>
      <c r="CK8" s="973"/>
      <c r="CL8" s="974"/>
      <c r="CM8" s="972">
        <v>17</v>
      </c>
      <c r="CN8" s="973"/>
      <c r="CO8" s="973"/>
      <c r="CP8" s="973"/>
      <c r="CQ8" s="974"/>
      <c r="CR8" s="972">
        <v>10</v>
      </c>
      <c r="CS8" s="973"/>
      <c r="CT8" s="973"/>
      <c r="CU8" s="973"/>
      <c r="CV8" s="974"/>
      <c r="CW8" s="972">
        <v>1</v>
      </c>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19"/>
    </row>
    <row r="9" spans="1:131" s="220" customFormat="1" ht="26.25" customHeight="1" x14ac:dyDescent="0.15">
      <c r="A9" s="223">
        <v>3</v>
      </c>
      <c r="B9" s="1013" t="s">
        <v>390</v>
      </c>
      <c r="C9" s="1014"/>
      <c r="D9" s="1014"/>
      <c r="E9" s="1014"/>
      <c r="F9" s="1014"/>
      <c r="G9" s="1014"/>
      <c r="H9" s="1014"/>
      <c r="I9" s="1014"/>
      <c r="J9" s="1014"/>
      <c r="K9" s="1014"/>
      <c r="L9" s="1014"/>
      <c r="M9" s="1014"/>
      <c r="N9" s="1014"/>
      <c r="O9" s="1014"/>
      <c r="P9" s="1015"/>
      <c r="Q9" s="1021">
        <v>12</v>
      </c>
      <c r="R9" s="1022"/>
      <c r="S9" s="1022"/>
      <c r="T9" s="1022"/>
      <c r="U9" s="1022"/>
      <c r="V9" s="1022">
        <v>12</v>
      </c>
      <c r="W9" s="1022"/>
      <c r="X9" s="1022"/>
      <c r="Y9" s="1022"/>
      <c r="Z9" s="1022"/>
      <c r="AA9" s="1022">
        <v>0</v>
      </c>
      <c r="AB9" s="1022"/>
      <c r="AC9" s="1022"/>
      <c r="AD9" s="1022"/>
      <c r="AE9" s="1023"/>
      <c r="AF9" s="1018">
        <v>0</v>
      </c>
      <c r="AG9" s="1019"/>
      <c r="AH9" s="1019"/>
      <c r="AI9" s="1019"/>
      <c r="AJ9" s="1020"/>
      <c r="AK9" s="1063">
        <v>0</v>
      </c>
      <c r="AL9" s="1064"/>
      <c r="AM9" s="1064"/>
      <c r="AN9" s="1064"/>
      <c r="AO9" s="1064"/>
      <c r="AP9" s="1064" t="s">
        <v>598</v>
      </c>
      <c r="AQ9" s="1064"/>
      <c r="AR9" s="1064"/>
      <c r="AS9" s="1064"/>
      <c r="AT9" s="1064"/>
      <c r="AU9" s="1065"/>
      <c r="AV9" s="1065"/>
      <c r="AW9" s="1065"/>
      <c r="AX9" s="1065"/>
      <c r="AY9" s="1066"/>
      <c r="AZ9" s="216"/>
      <c r="BA9" s="216"/>
      <c r="BB9" s="216"/>
      <c r="BC9" s="216"/>
      <c r="BD9" s="216"/>
      <c r="BE9" s="217"/>
      <c r="BF9" s="217"/>
      <c r="BG9" s="217"/>
      <c r="BH9" s="217"/>
      <c r="BI9" s="217"/>
      <c r="BJ9" s="217"/>
      <c r="BK9" s="217"/>
      <c r="BL9" s="217"/>
      <c r="BM9" s="217"/>
      <c r="BN9" s="217"/>
      <c r="BO9" s="217"/>
      <c r="BP9" s="217"/>
      <c r="BQ9" s="223">
        <v>3</v>
      </c>
      <c r="BR9" s="224"/>
      <c r="BS9" s="975" t="s">
        <v>584</v>
      </c>
      <c r="BT9" s="976"/>
      <c r="BU9" s="976"/>
      <c r="BV9" s="976"/>
      <c r="BW9" s="976"/>
      <c r="BX9" s="976"/>
      <c r="BY9" s="976"/>
      <c r="BZ9" s="976"/>
      <c r="CA9" s="976"/>
      <c r="CB9" s="976"/>
      <c r="CC9" s="976"/>
      <c r="CD9" s="976"/>
      <c r="CE9" s="976"/>
      <c r="CF9" s="976"/>
      <c r="CG9" s="997"/>
      <c r="CH9" s="972">
        <v>-3</v>
      </c>
      <c r="CI9" s="973"/>
      <c r="CJ9" s="973"/>
      <c r="CK9" s="973"/>
      <c r="CL9" s="974"/>
      <c r="CM9" s="972">
        <v>335</v>
      </c>
      <c r="CN9" s="973"/>
      <c r="CO9" s="973"/>
      <c r="CP9" s="973"/>
      <c r="CQ9" s="974"/>
      <c r="CR9" s="972">
        <v>151</v>
      </c>
      <c r="CS9" s="973"/>
      <c r="CT9" s="973"/>
      <c r="CU9" s="973"/>
      <c r="CV9" s="974"/>
      <c r="CW9" s="972">
        <v>30</v>
      </c>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19"/>
    </row>
    <row r="10" spans="1:131" s="220" customFormat="1" ht="26.25" customHeight="1" x14ac:dyDescent="0.15">
      <c r="A10" s="223">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6"/>
      <c r="BA10" s="216"/>
      <c r="BB10" s="216"/>
      <c r="BC10" s="216"/>
      <c r="BD10" s="216"/>
      <c r="BE10" s="217"/>
      <c r="BF10" s="217"/>
      <c r="BG10" s="217"/>
      <c r="BH10" s="217"/>
      <c r="BI10" s="217"/>
      <c r="BJ10" s="217"/>
      <c r="BK10" s="217"/>
      <c r="BL10" s="217"/>
      <c r="BM10" s="217"/>
      <c r="BN10" s="217"/>
      <c r="BO10" s="217"/>
      <c r="BP10" s="217"/>
      <c r="BQ10" s="223">
        <v>4</v>
      </c>
      <c r="BR10" s="224"/>
      <c r="BS10" s="975" t="s">
        <v>585</v>
      </c>
      <c r="BT10" s="976"/>
      <c r="BU10" s="976"/>
      <c r="BV10" s="976"/>
      <c r="BW10" s="976"/>
      <c r="BX10" s="976"/>
      <c r="BY10" s="976"/>
      <c r="BZ10" s="976"/>
      <c r="CA10" s="976"/>
      <c r="CB10" s="976"/>
      <c r="CC10" s="976"/>
      <c r="CD10" s="976"/>
      <c r="CE10" s="976"/>
      <c r="CF10" s="976"/>
      <c r="CG10" s="997"/>
      <c r="CH10" s="972">
        <v>2</v>
      </c>
      <c r="CI10" s="973"/>
      <c r="CJ10" s="973"/>
      <c r="CK10" s="973"/>
      <c r="CL10" s="974"/>
      <c r="CM10" s="972">
        <v>13</v>
      </c>
      <c r="CN10" s="973"/>
      <c r="CO10" s="973"/>
      <c r="CP10" s="973"/>
      <c r="CQ10" s="974"/>
      <c r="CR10" s="972">
        <v>48</v>
      </c>
      <c r="CS10" s="973"/>
      <c r="CT10" s="973"/>
      <c r="CU10" s="973"/>
      <c r="CV10" s="974"/>
      <c r="CW10" s="972" t="s">
        <v>598</v>
      </c>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19"/>
    </row>
    <row r="11" spans="1:131" s="220" customFormat="1" ht="26.25" customHeight="1" x14ac:dyDescent="0.15">
      <c r="A11" s="223">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6"/>
      <c r="BA11" s="216"/>
      <c r="BB11" s="216"/>
      <c r="BC11" s="216"/>
      <c r="BD11" s="216"/>
      <c r="BE11" s="217"/>
      <c r="BF11" s="217"/>
      <c r="BG11" s="217"/>
      <c r="BH11" s="217"/>
      <c r="BI11" s="217"/>
      <c r="BJ11" s="217"/>
      <c r="BK11" s="217"/>
      <c r="BL11" s="217"/>
      <c r="BM11" s="217"/>
      <c r="BN11" s="217"/>
      <c r="BO11" s="217"/>
      <c r="BP11" s="217"/>
      <c r="BQ11" s="223">
        <v>5</v>
      </c>
      <c r="BR11" s="224"/>
      <c r="BS11" s="975" t="s">
        <v>586</v>
      </c>
      <c r="BT11" s="976"/>
      <c r="BU11" s="976"/>
      <c r="BV11" s="976"/>
      <c r="BW11" s="976"/>
      <c r="BX11" s="976"/>
      <c r="BY11" s="976"/>
      <c r="BZ11" s="976"/>
      <c r="CA11" s="976"/>
      <c r="CB11" s="976"/>
      <c r="CC11" s="976"/>
      <c r="CD11" s="976"/>
      <c r="CE11" s="976"/>
      <c r="CF11" s="976"/>
      <c r="CG11" s="997"/>
      <c r="CH11" s="972">
        <v>205</v>
      </c>
      <c r="CI11" s="973"/>
      <c r="CJ11" s="973"/>
      <c r="CK11" s="973"/>
      <c r="CL11" s="974"/>
      <c r="CM11" s="972">
        <v>4519</v>
      </c>
      <c r="CN11" s="973"/>
      <c r="CO11" s="973"/>
      <c r="CP11" s="973"/>
      <c r="CQ11" s="974"/>
      <c r="CR11" s="972">
        <v>690</v>
      </c>
      <c r="CS11" s="973"/>
      <c r="CT11" s="973"/>
      <c r="CU11" s="973"/>
      <c r="CV11" s="974"/>
      <c r="CW11" s="972" t="s">
        <v>598</v>
      </c>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19"/>
    </row>
    <row r="12" spans="1:131" s="220" customFormat="1" ht="26.25" customHeight="1" x14ac:dyDescent="0.15">
      <c r="A12" s="223">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6"/>
      <c r="BA12" s="216"/>
      <c r="BB12" s="216"/>
      <c r="BC12" s="216"/>
      <c r="BD12" s="216"/>
      <c r="BE12" s="217"/>
      <c r="BF12" s="217"/>
      <c r="BG12" s="217"/>
      <c r="BH12" s="217"/>
      <c r="BI12" s="217"/>
      <c r="BJ12" s="217"/>
      <c r="BK12" s="217"/>
      <c r="BL12" s="217"/>
      <c r="BM12" s="217"/>
      <c r="BN12" s="217"/>
      <c r="BO12" s="217"/>
      <c r="BP12" s="217"/>
      <c r="BQ12" s="223">
        <v>6</v>
      </c>
      <c r="BR12" s="224"/>
      <c r="BS12" s="975" t="s">
        <v>587</v>
      </c>
      <c r="BT12" s="976"/>
      <c r="BU12" s="976"/>
      <c r="BV12" s="976"/>
      <c r="BW12" s="976"/>
      <c r="BX12" s="976"/>
      <c r="BY12" s="976"/>
      <c r="BZ12" s="976"/>
      <c r="CA12" s="976"/>
      <c r="CB12" s="976"/>
      <c r="CC12" s="976"/>
      <c r="CD12" s="976"/>
      <c r="CE12" s="976"/>
      <c r="CF12" s="976"/>
      <c r="CG12" s="997"/>
      <c r="CH12" s="972">
        <v>-1</v>
      </c>
      <c r="CI12" s="973"/>
      <c r="CJ12" s="973"/>
      <c r="CK12" s="973"/>
      <c r="CL12" s="974"/>
      <c r="CM12" s="972">
        <v>101</v>
      </c>
      <c r="CN12" s="973"/>
      <c r="CO12" s="973"/>
      <c r="CP12" s="973"/>
      <c r="CQ12" s="974"/>
      <c r="CR12" s="972">
        <v>100</v>
      </c>
      <c r="CS12" s="973"/>
      <c r="CT12" s="973"/>
      <c r="CU12" s="973"/>
      <c r="CV12" s="974"/>
      <c r="CW12" s="972">
        <v>0</v>
      </c>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19"/>
    </row>
    <row r="13" spans="1:131" s="220" customFormat="1" ht="26.25" customHeight="1" x14ac:dyDescent="0.15">
      <c r="A13" s="223">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6"/>
      <c r="BA13" s="216"/>
      <c r="BB13" s="216"/>
      <c r="BC13" s="216"/>
      <c r="BD13" s="216"/>
      <c r="BE13" s="217"/>
      <c r="BF13" s="217"/>
      <c r="BG13" s="217"/>
      <c r="BH13" s="217"/>
      <c r="BI13" s="217"/>
      <c r="BJ13" s="217"/>
      <c r="BK13" s="217"/>
      <c r="BL13" s="217"/>
      <c r="BM13" s="217"/>
      <c r="BN13" s="217"/>
      <c r="BO13" s="217"/>
      <c r="BP13" s="217"/>
      <c r="BQ13" s="223">
        <v>7</v>
      </c>
      <c r="BR13" s="224"/>
      <c r="BS13" s="975" t="s">
        <v>588</v>
      </c>
      <c r="BT13" s="976"/>
      <c r="BU13" s="976"/>
      <c r="BV13" s="976"/>
      <c r="BW13" s="976"/>
      <c r="BX13" s="976"/>
      <c r="BY13" s="976"/>
      <c r="BZ13" s="976"/>
      <c r="CA13" s="976"/>
      <c r="CB13" s="976"/>
      <c r="CC13" s="976"/>
      <c r="CD13" s="976"/>
      <c r="CE13" s="976"/>
      <c r="CF13" s="976"/>
      <c r="CG13" s="997"/>
      <c r="CH13" s="972">
        <v>-2</v>
      </c>
      <c r="CI13" s="973"/>
      <c r="CJ13" s="973"/>
      <c r="CK13" s="973"/>
      <c r="CL13" s="974"/>
      <c r="CM13" s="972">
        <v>1278</v>
      </c>
      <c r="CN13" s="973"/>
      <c r="CO13" s="973"/>
      <c r="CP13" s="973"/>
      <c r="CQ13" s="974"/>
      <c r="CR13" s="972">
        <v>3</v>
      </c>
      <c r="CS13" s="973"/>
      <c r="CT13" s="973"/>
      <c r="CU13" s="973"/>
      <c r="CV13" s="974"/>
      <c r="CW13" s="972">
        <v>75</v>
      </c>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19"/>
    </row>
    <row r="14" spans="1:131" s="220" customFormat="1" ht="26.25" customHeight="1" x14ac:dyDescent="0.15">
      <c r="A14" s="223">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6"/>
      <c r="BA14" s="216"/>
      <c r="BB14" s="216"/>
      <c r="BC14" s="216"/>
      <c r="BD14" s="216"/>
      <c r="BE14" s="217"/>
      <c r="BF14" s="217"/>
      <c r="BG14" s="217"/>
      <c r="BH14" s="217"/>
      <c r="BI14" s="217"/>
      <c r="BJ14" s="217"/>
      <c r="BK14" s="217"/>
      <c r="BL14" s="217"/>
      <c r="BM14" s="217"/>
      <c r="BN14" s="217"/>
      <c r="BO14" s="217"/>
      <c r="BP14" s="217"/>
      <c r="BQ14" s="223">
        <v>8</v>
      </c>
      <c r="BR14" s="224"/>
      <c r="BS14" s="975" t="s">
        <v>589</v>
      </c>
      <c r="BT14" s="976"/>
      <c r="BU14" s="976"/>
      <c r="BV14" s="976"/>
      <c r="BW14" s="976"/>
      <c r="BX14" s="976"/>
      <c r="BY14" s="976"/>
      <c r="BZ14" s="976"/>
      <c r="CA14" s="976"/>
      <c r="CB14" s="976"/>
      <c r="CC14" s="976"/>
      <c r="CD14" s="976"/>
      <c r="CE14" s="976"/>
      <c r="CF14" s="976"/>
      <c r="CG14" s="997"/>
      <c r="CH14" s="972">
        <v>1</v>
      </c>
      <c r="CI14" s="973"/>
      <c r="CJ14" s="973"/>
      <c r="CK14" s="973"/>
      <c r="CL14" s="974"/>
      <c r="CM14" s="972">
        <v>158</v>
      </c>
      <c r="CN14" s="973"/>
      <c r="CO14" s="973"/>
      <c r="CP14" s="973"/>
      <c r="CQ14" s="974"/>
      <c r="CR14" s="972">
        <v>100</v>
      </c>
      <c r="CS14" s="973"/>
      <c r="CT14" s="973"/>
      <c r="CU14" s="973"/>
      <c r="CV14" s="974"/>
      <c r="CW14" s="972">
        <v>10</v>
      </c>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19"/>
    </row>
    <row r="15" spans="1:131" s="220" customFormat="1" ht="26.25" customHeight="1" x14ac:dyDescent="0.15">
      <c r="A15" s="223">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6"/>
      <c r="BA15" s="216"/>
      <c r="BB15" s="216"/>
      <c r="BC15" s="216"/>
      <c r="BD15" s="216"/>
      <c r="BE15" s="217"/>
      <c r="BF15" s="217"/>
      <c r="BG15" s="217"/>
      <c r="BH15" s="217"/>
      <c r="BI15" s="217"/>
      <c r="BJ15" s="217"/>
      <c r="BK15" s="217"/>
      <c r="BL15" s="217"/>
      <c r="BM15" s="217"/>
      <c r="BN15" s="217"/>
      <c r="BO15" s="217"/>
      <c r="BP15" s="217"/>
      <c r="BQ15" s="223">
        <v>9</v>
      </c>
      <c r="BR15" s="224"/>
      <c r="BS15" s="975" t="s">
        <v>590</v>
      </c>
      <c r="BT15" s="976"/>
      <c r="BU15" s="976"/>
      <c r="BV15" s="976"/>
      <c r="BW15" s="976"/>
      <c r="BX15" s="976"/>
      <c r="BY15" s="976"/>
      <c r="BZ15" s="976"/>
      <c r="CA15" s="976"/>
      <c r="CB15" s="976"/>
      <c r="CC15" s="976"/>
      <c r="CD15" s="976"/>
      <c r="CE15" s="976"/>
      <c r="CF15" s="976"/>
      <c r="CG15" s="997"/>
      <c r="CH15" s="972">
        <v>-5</v>
      </c>
      <c r="CI15" s="973"/>
      <c r="CJ15" s="973"/>
      <c r="CK15" s="973"/>
      <c r="CL15" s="974"/>
      <c r="CM15" s="972">
        <v>69</v>
      </c>
      <c r="CN15" s="973"/>
      <c r="CO15" s="973"/>
      <c r="CP15" s="973"/>
      <c r="CQ15" s="974"/>
      <c r="CR15" s="972">
        <v>1</v>
      </c>
      <c r="CS15" s="973"/>
      <c r="CT15" s="973"/>
      <c r="CU15" s="973"/>
      <c r="CV15" s="974"/>
      <c r="CW15" s="972" t="s">
        <v>598</v>
      </c>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19"/>
    </row>
    <row r="16" spans="1:131" s="220" customFormat="1" ht="26.25" customHeight="1" x14ac:dyDescent="0.15">
      <c r="A16" s="223">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6"/>
      <c r="BA16" s="216"/>
      <c r="BB16" s="216"/>
      <c r="BC16" s="216"/>
      <c r="BD16" s="216"/>
      <c r="BE16" s="217"/>
      <c r="BF16" s="217"/>
      <c r="BG16" s="217"/>
      <c r="BH16" s="217"/>
      <c r="BI16" s="217"/>
      <c r="BJ16" s="217"/>
      <c r="BK16" s="217"/>
      <c r="BL16" s="217"/>
      <c r="BM16" s="217"/>
      <c r="BN16" s="217"/>
      <c r="BO16" s="217"/>
      <c r="BP16" s="217"/>
      <c r="BQ16" s="223">
        <v>10</v>
      </c>
      <c r="BR16" s="224"/>
      <c r="BS16" s="975" t="s">
        <v>591</v>
      </c>
      <c r="BT16" s="976"/>
      <c r="BU16" s="976"/>
      <c r="BV16" s="976"/>
      <c r="BW16" s="976"/>
      <c r="BX16" s="976"/>
      <c r="BY16" s="976"/>
      <c r="BZ16" s="976"/>
      <c r="CA16" s="976"/>
      <c r="CB16" s="976"/>
      <c r="CC16" s="976"/>
      <c r="CD16" s="976"/>
      <c r="CE16" s="976"/>
      <c r="CF16" s="976"/>
      <c r="CG16" s="997"/>
      <c r="CH16" s="972">
        <v>2</v>
      </c>
      <c r="CI16" s="973"/>
      <c r="CJ16" s="973"/>
      <c r="CK16" s="973"/>
      <c r="CL16" s="974"/>
      <c r="CM16" s="972">
        <v>30</v>
      </c>
      <c r="CN16" s="973"/>
      <c r="CO16" s="973"/>
      <c r="CP16" s="973"/>
      <c r="CQ16" s="974"/>
      <c r="CR16" s="972">
        <v>5</v>
      </c>
      <c r="CS16" s="973"/>
      <c r="CT16" s="973"/>
      <c r="CU16" s="973"/>
      <c r="CV16" s="974"/>
      <c r="CW16" s="972" t="s">
        <v>598</v>
      </c>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19"/>
    </row>
    <row r="17" spans="1:131" s="220" customFormat="1" ht="26.25" customHeight="1" x14ac:dyDescent="0.15">
      <c r="A17" s="223">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6"/>
      <c r="BA17" s="216"/>
      <c r="BB17" s="216"/>
      <c r="BC17" s="216"/>
      <c r="BD17" s="216"/>
      <c r="BE17" s="217"/>
      <c r="BF17" s="217"/>
      <c r="BG17" s="217"/>
      <c r="BH17" s="217"/>
      <c r="BI17" s="217"/>
      <c r="BJ17" s="217"/>
      <c r="BK17" s="217"/>
      <c r="BL17" s="217"/>
      <c r="BM17" s="217"/>
      <c r="BN17" s="217"/>
      <c r="BO17" s="217"/>
      <c r="BP17" s="217"/>
      <c r="BQ17" s="223">
        <v>11</v>
      </c>
      <c r="BR17" s="224"/>
      <c r="BS17" s="975" t="s">
        <v>592</v>
      </c>
      <c r="BT17" s="976"/>
      <c r="BU17" s="976"/>
      <c r="BV17" s="976"/>
      <c r="BW17" s="976"/>
      <c r="BX17" s="976"/>
      <c r="BY17" s="976"/>
      <c r="BZ17" s="976"/>
      <c r="CA17" s="976"/>
      <c r="CB17" s="976"/>
      <c r="CC17" s="976"/>
      <c r="CD17" s="976"/>
      <c r="CE17" s="976"/>
      <c r="CF17" s="976"/>
      <c r="CG17" s="997"/>
      <c r="CH17" s="972">
        <v>0</v>
      </c>
      <c r="CI17" s="973"/>
      <c r="CJ17" s="973"/>
      <c r="CK17" s="973"/>
      <c r="CL17" s="974"/>
      <c r="CM17" s="972">
        <v>10</v>
      </c>
      <c r="CN17" s="973"/>
      <c r="CO17" s="973"/>
      <c r="CP17" s="973"/>
      <c r="CQ17" s="974"/>
      <c r="CR17" s="972">
        <v>3</v>
      </c>
      <c r="CS17" s="973"/>
      <c r="CT17" s="973"/>
      <c r="CU17" s="973"/>
      <c r="CV17" s="974"/>
      <c r="CW17" s="972" t="s">
        <v>598</v>
      </c>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19"/>
    </row>
    <row r="18" spans="1:131" s="220" customFormat="1" ht="26.25" customHeight="1" x14ac:dyDescent="0.15">
      <c r="A18" s="223">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6"/>
      <c r="BA18" s="216"/>
      <c r="BB18" s="216"/>
      <c r="BC18" s="216"/>
      <c r="BD18" s="216"/>
      <c r="BE18" s="217"/>
      <c r="BF18" s="217"/>
      <c r="BG18" s="217"/>
      <c r="BH18" s="217"/>
      <c r="BI18" s="217"/>
      <c r="BJ18" s="217"/>
      <c r="BK18" s="217"/>
      <c r="BL18" s="217"/>
      <c r="BM18" s="217"/>
      <c r="BN18" s="217"/>
      <c r="BO18" s="217"/>
      <c r="BP18" s="217"/>
      <c r="BQ18" s="223">
        <v>12</v>
      </c>
      <c r="BR18" s="224"/>
      <c r="BS18" s="975" t="s">
        <v>593</v>
      </c>
      <c r="BT18" s="976"/>
      <c r="BU18" s="976"/>
      <c r="BV18" s="976"/>
      <c r="BW18" s="976"/>
      <c r="BX18" s="976"/>
      <c r="BY18" s="976"/>
      <c r="BZ18" s="976"/>
      <c r="CA18" s="976"/>
      <c r="CB18" s="976"/>
      <c r="CC18" s="976"/>
      <c r="CD18" s="976"/>
      <c r="CE18" s="976"/>
      <c r="CF18" s="976"/>
      <c r="CG18" s="997"/>
      <c r="CH18" s="972">
        <v>40</v>
      </c>
      <c r="CI18" s="973"/>
      <c r="CJ18" s="973"/>
      <c r="CK18" s="973"/>
      <c r="CL18" s="974"/>
      <c r="CM18" s="972">
        <v>56</v>
      </c>
      <c r="CN18" s="973"/>
      <c r="CO18" s="973"/>
      <c r="CP18" s="973"/>
      <c r="CQ18" s="974"/>
      <c r="CR18" s="972">
        <v>5</v>
      </c>
      <c r="CS18" s="973"/>
      <c r="CT18" s="973"/>
      <c r="CU18" s="973"/>
      <c r="CV18" s="974"/>
      <c r="CW18" s="972" t="s">
        <v>598</v>
      </c>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19"/>
    </row>
    <row r="19" spans="1:131" s="220" customFormat="1" ht="26.25" customHeight="1" x14ac:dyDescent="0.15">
      <c r="A19" s="223">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6"/>
      <c r="BA19" s="216"/>
      <c r="BB19" s="216"/>
      <c r="BC19" s="216"/>
      <c r="BD19" s="216"/>
      <c r="BE19" s="217"/>
      <c r="BF19" s="217"/>
      <c r="BG19" s="217"/>
      <c r="BH19" s="217"/>
      <c r="BI19" s="217"/>
      <c r="BJ19" s="217"/>
      <c r="BK19" s="217"/>
      <c r="BL19" s="217"/>
      <c r="BM19" s="217"/>
      <c r="BN19" s="217"/>
      <c r="BO19" s="217"/>
      <c r="BP19" s="217"/>
      <c r="BQ19" s="223">
        <v>13</v>
      </c>
      <c r="BR19" s="224"/>
      <c r="BS19" s="975" t="s">
        <v>594</v>
      </c>
      <c r="BT19" s="976"/>
      <c r="BU19" s="976"/>
      <c r="BV19" s="976"/>
      <c r="BW19" s="976"/>
      <c r="BX19" s="976"/>
      <c r="BY19" s="976"/>
      <c r="BZ19" s="976"/>
      <c r="CA19" s="976"/>
      <c r="CB19" s="976"/>
      <c r="CC19" s="976"/>
      <c r="CD19" s="976"/>
      <c r="CE19" s="976"/>
      <c r="CF19" s="976"/>
      <c r="CG19" s="997"/>
      <c r="CH19" s="972">
        <v>0</v>
      </c>
      <c r="CI19" s="973"/>
      <c r="CJ19" s="973"/>
      <c r="CK19" s="973"/>
      <c r="CL19" s="974"/>
      <c r="CM19" s="972">
        <v>141</v>
      </c>
      <c r="CN19" s="973"/>
      <c r="CO19" s="973"/>
      <c r="CP19" s="973"/>
      <c r="CQ19" s="974"/>
      <c r="CR19" s="972">
        <v>68</v>
      </c>
      <c r="CS19" s="973"/>
      <c r="CT19" s="973"/>
      <c r="CU19" s="973"/>
      <c r="CV19" s="974"/>
      <c r="CW19" s="972">
        <v>0</v>
      </c>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19"/>
    </row>
    <row r="20" spans="1:131" s="220" customFormat="1" ht="26.25" customHeight="1" x14ac:dyDescent="0.15">
      <c r="A20" s="223">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6"/>
      <c r="BA20" s="216"/>
      <c r="BB20" s="216"/>
      <c r="BC20" s="216"/>
      <c r="BD20" s="216"/>
      <c r="BE20" s="217"/>
      <c r="BF20" s="217"/>
      <c r="BG20" s="217"/>
      <c r="BH20" s="217"/>
      <c r="BI20" s="217"/>
      <c r="BJ20" s="217"/>
      <c r="BK20" s="217"/>
      <c r="BL20" s="217"/>
      <c r="BM20" s="217"/>
      <c r="BN20" s="217"/>
      <c r="BO20" s="217"/>
      <c r="BP20" s="217"/>
      <c r="BQ20" s="223">
        <v>14</v>
      </c>
      <c r="BR20" s="224"/>
      <c r="BS20" s="975" t="s">
        <v>595</v>
      </c>
      <c r="BT20" s="976"/>
      <c r="BU20" s="976"/>
      <c r="BV20" s="976"/>
      <c r="BW20" s="976"/>
      <c r="BX20" s="976"/>
      <c r="BY20" s="976"/>
      <c r="BZ20" s="976"/>
      <c r="CA20" s="976"/>
      <c r="CB20" s="976"/>
      <c r="CC20" s="976"/>
      <c r="CD20" s="976"/>
      <c r="CE20" s="976"/>
      <c r="CF20" s="976"/>
      <c r="CG20" s="997"/>
      <c r="CH20" s="972">
        <v>-14</v>
      </c>
      <c r="CI20" s="973"/>
      <c r="CJ20" s="973"/>
      <c r="CK20" s="973"/>
      <c r="CL20" s="974"/>
      <c r="CM20" s="972">
        <v>222</v>
      </c>
      <c r="CN20" s="973"/>
      <c r="CO20" s="973"/>
      <c r="CP20" s="973"/>
      <c r="CQ20" s="974"/>
      <c r="CR20" s="972">
        <v>100</v>
      </c>
      <c r="CS20" s="973"/>
      <c r="CT20" s="973"/>
      <c r="CU20" s="973"/>
      <c r="CV20" s="974"/>
      <c r="CW20" s="972">
        <v>100</v>
      </c>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19"/>
    </row>
    <row r="21" spans="1:131" s="220" customFormat="1" ht="26.25" customHeight="1" thickBot="1" x14ac:dyDescent="0.2">
      <c r="A21" s="223">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6"/>
      <c r="BA21" s="216"/>
      <c r="BB21" s="216"/>
      <c r="BC21" s="216"/>
      <c r="BD21" s="216"/>
      <c r="BE21" s="217"/>
      <c r="BF21" s="217"/>
      <c r="BG21" s="217"/>
      <c r="BH21" s="217"/>
      <c r="BI21" s="217"/>
      <c r="BJ21" s="217"/>
      <c r="BK21" s="217"/>
      <c r="BL21" s="217"/>
      <c r="BM21" s="217"/>
      <c r="BN21" s="217"/>
      <c r="BO21" s="217"/>
      <c r="BP21" s="217"/>
      <c r="BQ21" s="223">
        <v>15</v>
      </c>
      <c r="BR21" s="224"/>
      <c r="BS21" s="975" t="s">
        <v>596</v>
      </c>
      <c r="BT21" s="976"/>
      <c r="BU21" s="976"/>
      <c r="BV21" s="976"/>
      <c r="BW21" s="976"/>
      <c r="BX21" s="976"/>
      <c r="BY21" s="976"/>
      <c r="BZ21" s="976"/>
      <c r="CA21" s="976"/>
      <c r="CB21" s="976"/>
      <c r="CC21" s="976"/>
      <c r="CD21" s="976"/>
      <c r="CE21" s="976"/>
      <c r="CF21" s="976"/>
      <c r="CG21" s="997"/>
      <c r="CH21" s="972">
        <v>-34</v>
      </c>
      <c r="CI21" s="973"/>
      <c r="CJ21" s="973"/>
      <c r="CK21" s="973"/>
      <c r="CL21" s="974"/>
      <c r="CM21" s="972">
        <v>183</v>
      </c>
      <c r="CN21" s="973"/>
      <c r="CO21" s="973"/>
      <c r="CP21" s="973"/>
      <c r="CQ21" s="974"/>
      <c r="CR21" s="972">
        <v>58</v>
      </c>
      <c r="CS21" s="973"/>
      <c r="CT21" s="973"/>
      <c r="CU21" s="973"/>
      <c r="CV21" s="974"/>
      <c r="CW21" s="972">
        <v>35</v>
      </c>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19"/>
    </row>
    <row r="22" spans="1:131" s="220" customFormat="1" ht="26.25" customHeight="1" x14ac:dyDescent="0.15">
      <c r="A22" s="223">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391</v>
      </c>
      <c r="BA22" s="1011"/>
      <c r="BB22" s="1011"/>
      <c r="BC22" s="1011"/>
      <c r="BD22" s="1012"/>
      <c r="BE22" s="217"/>
      <c r="BF22" s="217"/>
      <c r="BG22" s="217"/>
      <c r="BH22" s="217"/>
      <c r="BI22" s="217"/>
      <c r="BJ22" s="217"/>
      <c r="BK22" s="217"/>
      <c r="BL22" s="217"/>
      <c r="BM22" s="217"/>
      <c r="BN22" s="217"/>
      <c r="BO22" s="217"/>
      <c r="BP22" s="217"/>
      <c r="BQ22" s="223">
        <v>16</v>
      </c>
      <c r="BR22" s="224"/>
      <c r="BS22" s="975" t="s">
        <v>597</v>
      </c>
      <c r="BT22" s="976"/>
      <c r="BU22" s="976"/>
      <c r="BV22" s="976"/>
      <c r="BW22" s="976"/>
      <c r="BX22" s="976"/>
      <c r="BY22" s="976"/>
      <c r="BZ22" s="976"/>
      <c r="CA22" s="976"/>
      <c r="CB22" s="976"/>
      <c r="CC22" s="976"/>
      <c r="CD22" s="976"/>
      <c r="CE22" s="976"/>
      <c r="CF22" s="976"/>
      <c r="CG22" s="997"/>
      <c r="CH22" s="972">
        <v>-16</v>
      </c>
      <c r="CI22" s="973"/>
      <c r="CJ22" s="973"/>
      <c r="CK22" s="973"/>
      <c r="CL22" s="974"/>
      <c r="CM22" s="972">
        <v>24</v>
      </c>
      <c r="CN22" s="973"/>
      <c r="CO22" s="973"/>
      <c r="CP22" s="973"/>
      <c r="CQ22" s="974"/>
      <c r="CR22" s="972">
        <v>30</v>
      </c>
      <c r="CS22" s="973"/>
      <c r="CT22" s="973"/>
      <c r="CU22" s="973"/>
      <c r="CV22" s="974"/>
      <c r="CW22" s="972" t="s">
        <v>598</v>
      </c>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19"/>
    </row>
    <row r="23" spans="1:131" s="220" customFormat="1" ht="26.25" customHeight="1" thickBot="1" x14ac:dyDescent="0.2">
      <c r="A23" s="225" t="s">
        <v>392</v>
      </c>
      <c r="B23" s="920" t="s">
        <v>393</v>
      </c>
      <c r="C23" s="921"/>
      <c r="D23" s="921"/>
      <c r="E23" s="921"/>
      <c r="F23" s="921"/>
      <c r="G23" s="921"/>
      <c r="H23" s="921"/>
      <c r="I23" s="921"/>
      <c r="J23" s="921"/>
      <c r="K23" s="921"/>
      <c r="L23" s="921"/>
      <c r="M23" s="921"/>
      <c r="N23" s="921"/>
      <c r="O23" s="921"/>
      <c r="P23" s="931"/>
      <c r="Q23" s="1050">
        <v>139031</v>
      </c>
      <c r="R23" s="1044"/>
      <c r="S23" s="1044"/>
      <c r="T23" s="1044"/>
      <c r="U23" s="1044"/>
      <c r="V23" s="1044">
        <v>136528</v>
      </c>
      <c r="W23" s="1044"/>
      <c r="X23" s="1044"/>
      <c r="Y23" s="1044"/>
      <c r="Z23" s="1044"/>
      <c r="AA23" s="1044">
        <v>2503</v>
      </c>
      <c r="AB23" s="1044"/>
      <c r="AC23" s="1044"/>
      <c r="AD23" s="1044"/>
      <c r="AE23" s="1051"/>
      <c r="AF23" s="1052">
        <v>1593</v>
      </c>
      <c r="AG23" s="1044"/>
      <c r="AH23" s="1044"/>
      <c r="AI23" s="1044"/>
      <c r="AJ23" s="1053"/>
      <c r="AK23" s="1054"/>
      <c r="AL23" s="1055"/>
      <c r="AM23" s="1055"/>
      <c r="AN23" s="1055"/>
      <c r="AO23" s="1055"/>
      <c r="AP23" s="1044">
        <v>1593</v>
      </c>
      <c r="AQ23" s="1044"/>
      <c r="AR23" s="1044"/>
      <c r="AS23" s="1044"/>
      <c r="AT23" s="1044"/>
      <c r="AU23" s="1045"/>
      <c r="AV23" s="1045"/>
      <c r="AW23" s="1045"/>
      <c r="AX23" s="1045"/>
      <c r="AY23" s="1046"/>
      <c r="AZ23" s="1047" t="s">
        <v>394</v>
      </c>
      <c r="BA23" s="1048"/>
      <c r="BB23" s="1048"/>
      <c r="BC23" s="1048"/>
      <c r="BD23" s="1049"/>
      <c r="BE23" s="217"/>
      <c r="BF23" s="217"/>
      <c r="BG23" s="217"/>
      <c r="BH23" s="217"/>
      <c r="BI23" s="217"/>
      <c r="BJ23" s="217"/>
      <c r="BK23" s="217"/>
      <c r="BL23" s="217"/>
      <c r="BM23" s="217"/>
      <c r="BN23" s="217"/>
      <c r="BO23" s="217"/>
      <c r="BP23" s="217"/>
      <c r="BQ23" s="223">
        <v>17</v>
      </c>
      <c r="BR23" s="224"/>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19"/>
    </row>
    <row r="24" spans="1:131" s="220" customFormat="1" ht="26.25" customHeight="1" x14ac:dyDescent="0.15">
      <c r="A24" s="1043" t="s">
        <v>395</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6"/>
      <c r="BA24" s="216"/>
      <c r="BB24" s="216"/>
      <c r="BC24" s="216"/>
      <c r="BD24" s="216"/>
      <c r="BE24" s="217"/>
      <c r="BF24" s="217"/>
      <c r="BG24" s="217"/>
      <c r="BH24" s="217"/>
      <c r="BI24" s="217"/>
      <c r="BJ24" s="217"/>
      <c r="BK24" s="217"/>
      <c r="BL24" s="217"/>
      <c r="BM24" s="217"/>
      <c r="BN24" s="217"/>
      <c r="BO24" s="217"/>
      <c r="BP24" s="217"/>
      <c r="BQ24" s="223">
        <v>18</v>
      </c>
      <c r="BR24" s="224"/>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19"/>
    </row>
    <row r="25" spans="1:131" ht="26.25" customHeight="1" thickBot="1" x14ac:dyDescent="0.2">
      <c r="A25" s="1042" t="s">
        <v>396</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6"/>
      <c r="BK25" s="216"/>
      <c r="BL25" s="216"/>
      <c r="BM25" s="216"/>
      <c r="BN25" s="216"/>
      <c r="BO25" s="226"/>
      <c r="BP25" s="226"/>
      <c r="BQ25" s="223">
        <v>19</v>
      </c>
      <c r="BR25" s="224"/>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4"/>
    </row>
    <row r="26" spans="1:131" ht="26.25" customHeight="1" x14ac:dyDescent="0.15">
      <c r="A26" s="978" t="s">
        <v>371</v>
      </c>
      <c r="B26" s="979"/>
      <c r="C26" s="979"/>
      <c r="D26" s="979"/>
      <c r="E26" s="979"/>
      <c r="F26" s="979"/>
      <c r="G26" s="979"/>
      <c r="H26" s="979"/>
      <c r="I26" s="979"/>
      <c r="J26" s="979"/>
      <c r="K26" s="979"/>
      <c r="L26" s="979"/>
      <c r="M26" s="979"/>
      <c r="N26" s="979"/>
      <c r="O26" s="979"/>
      <c r="P26" s="980"/>
      <c r="Q26" s="984" t="s">
        <v>397</v>
      </c>
      <c r="R26" s="985"/>
      <c r="S26" s="985"/>
      <c r="T26" s="985"/>
      <c r="U26" s="986"/>
      <c r="V26" s="984" t="s">
        <v>398</v>
      </c>
      <c r="W26" s="985"/>
      <c r="X26" s="985"/>
      <c r="Y26" s="985"/>
      <c r="Z26" s="986"/>
      <c r="AA26" s="984" t="s">
        <v>399</v>
      </c>
      <c r="AB26" s="985"/>
      <c r="AC26" s="985"/>
      <c r="AD26" s="985"/>
      <c r="AE26" s="985"/>
      <c r="AF26" s="1038" t="s">
        <v>400</v>
      </c>
      <c r="AG26" s="991"/>
      <c r="AH26" s="991"/>
      <c r="AI26" s="991"/>
      <c r="AJ26" s="1039"/>
      <c r="AK26" s="985" t="s">
        <v>401</v>
      </c>
      <c r="AL26" s="985"/>
      <c r="AM26" s="985"/>
      <c r="AN26" s="985"/>
      <c r="AO26" s="986"/>
      <c r="AP26" s="984" t="s">
        <v>402</v>
      </c>
      <c r="AQ26" s="985"/>
      <c r="AR26" s="985"/>
      <c r="AS26" s="985"/>
      <c r="AT26" s="986"/>
      <c r="AU26" s="984" t="s">
        <v>403</v>
      </c>
      <c r="AV26" s="985"/>
      <c r="AW26" s="985"/>
      <c r="AX26" s="985"/>
      <c r="AY26" s="986"/>
      <c r="AZ26" s="984" t="s">
        <v>404</v>
      </c>
      <c r="BA26" s="985"/>
      <c r="BB26" s="985"/>
      <c r="BC26" s="985"/>
      <c r="BD26" s="986"/>
      <c r="BE26" s="984" t="s">
        <v>378</v>
      </c>
      <c r="BF26" s="985"/>
      <c r="BG26" s="985"/>
      <c r="BH26" s="985"/>
      <c r="BI26" s="998"/>
      <c r="BJ26" s="216"/>
      <c r="BK26" s="216"/>
      <c r="BL26" s="216"/>
      <c r="BM26" s="216"/>
      <c r="BN26" s="216"/>
      <c r="BO26" s="226"/>
      <c r="BP26" s="226"/>
      <c r="BQ26" s="223">
        <v>20</v>
      </c>
      <c r="BR26" s="224"/>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4"/>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6"/>
      <c r="BK27" s="216"/>
      <c r="BL27" s="216"/>
      <c r="BM27" s="216"/>
      <c r="BN27" s="216"/>
      <c r="BO27" s="226"/>
      <c r="BP27" s="226"/>
      <c r="BQ27" s="223">
        <v>21</v>
      </c>
      <c r="BR27" s="224"/>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4"/>
    </row>
    <row r="28" spans="1:131" ht="26.25" customHeight="1" thickTop="1" x14ac:dyDescent="0.15">
      <c r="A28" s="227">
        <v>1</v>
      </c>
      <c r="B28" s="1030" t="s">
        <v>405</v>
      </c>
      <c r="C28" s="1031"/>
      <c r="D28" s="1031"/>
      <c r="E28" s="1031"/>
      <c r="F28" s="1031"/>
      <c r="G28" s="1031"/>
      <c r="H28" s="1031"/>
      <c r="I28" s="1031"/>
      <c r="J28" s="1031"/>
      <c r="K28" s="1031"/>
      <c r="L28" s="1031"/>
      <c r="M28" s="1031"/>
      <c r="N28" s="1031"/>
      <c r="O28" s="1031"/>
      <c r="P28" s="1032"/>
      <c r="Q28" s="1033">
        <v>26078</v>
      </c>
      <c r="R28" s="1034"/>
      <c r="S28" s="1034"/>
      <c r="T28" s="1034"/>
      <c r="U28" s="1034"/>
      <c r="V28" s="1034">
        <v>25874</v>
      </c>
      <c r="W28" s="1034"/>
      <c r="X28" s="1034"/>
      <c r="Y28" s="1034"/>
      <c r="Z28" s="1034"/>
      <c r="AA28" s="1034">
        <v>204</v>
      </c>
      <c r="AB28" s="1034"/>
      <c r="AC28" s="1034"/>
      <c r="AD28" s="1034"/>
      <c r="AE28" s="1035"/>
      <c r="AF28" s="1036">
        <v>204</v>
      </c>
      <c r="AG28" s="1034"/>
      <c r="AH28" s="1034"/>
      <c r="AI28" s="1034"/>
      <c r="AJ28" s="1037"/>
      <c r="AK28" s="1025">
        <v>1698</v>
      </c>
      <c r="AL28" s="1026"/>
      <c r="AM28" s="1026"/>
      <c r="AN28" s="1026"/>
      <c r="AO28" s="1026"/>
      <c r="AP28" s="1026" t="s">
        <v>598</v>
      </c>
      <c r="AQ28" s="1026"/>
      <c r="AR28" s="1026"/>
      <c r="AS28" s="1026"/>
      <c r="AT28" s="1026"/>
      <c r="AU28" s="1026" t="s">
        <v>598</v>
      </c>
      <c r="AV28" s="1026"/>
      <c r="AW28" s="1026"/>
      <c r="AX28" s="1026"/>
      <c r="AY28" s="1026"/>
      <c r="AZ28" s="1027" t="s">
        <v>598</v>
      </c>
      <c r="BA28" s="1027"/>
      <c r="BB28" s="1027"/>
      <c r="BC28" s="1027"/>
      <c r="BD28" s="1027"/>
      <c r="BE28" s="1028"/>
      <c r="BF28" s="1028"/>
      <c r="BG28" s="1028"/>
      <c r="BH28" s="1028"/>
      <c r="BI28" s="1029"/>
      <c r="BJ28" s="216"/>
      <c r="BK28" s="216"/>
      <c r="BL28" s="216"/>
      <c r="BM28" s="216"/>
      <c r="BN28" s="216"/>
      <c r="BO28" s="226"/>
      <c r="BP28" s="226"/>
      <c r="BQ28" s="223">
        <v>22</v>
      </c>
      <c r="BR28" s="224"/>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4"/>
    </row>
    <row r="29" spans="1:131" ht="26.25" customHeight="1" x14ac:dyDescent="0.15">
      <c r="A29" s="227">
        <v>2</v>
      </c>
      <c r="B29" s="1013" t="s">
        <v>406</v>
      </c>
      <c r="C29" s="1014"/>
      <c r="D29" s="1014"/>
      <c r="E29" s="1014"/>
      <c r="F29" s="1014"/>
      <c r="G29" s="1014"/>
      <c r="H29" s="1014"/>
      <c r="I29" s="1014"/>
      <c r="J29" s="1014"/>
      <c r="K29" s="1014"/>
      <c r="L29" s="1014"/>
      <c r="M29" s="1014"/>
      <c r="N29" s="1014"/>
      <c r="O29" s="1014"/>
      <c r="P29" s="1015"/>
      <c r="Q29" s="1021">
        <v>27374</v>
      </c>
      <c r="R29" s="1022"/>
      <c r="S29" s="1022"/>
      <c r="T29" s="1022"/>
      <c r="U29" s="1022"/>
      <c r="V29" s="1022">
        <v>27119</v>
      </c>
      <c r="W29" s="1022"/>
      <c r="X29" s="1022"/>
      <c r="Y29" s="1022"/>
      <c r="Z29" s="1022"/>
      <c r="AA29" s="1022">
        <v>255</v>
      </c>
      <c r="AB29" s="1022"/>
      <c r="AC29" s="1022"/>
      <c r="AD29" s="1022"/>
      <c r="AE29" s="1023"/>
      <c r="AF29" s="1018">
        <v>255</v>
      </c>
      <c r="AG29" s="1019"/>
      <c r="AH29" s="1019"/>
      <c r="AI29" s="1019"/>
      <c r="AJ29" s="1020"/>
      <c r="AK29" s="963">
        <v>4121</v>
      </c>
      <c r="AL29" s="954"/>
      <c r="AM29" s="954"/>
      <c r="AN29" s="954"/>
      <c r="AO29" s="954"/>
      <c r="AP29" s="954" t="s">
        <v>598</v>
      </c>
      <c r="AQ29" s="954"/>
      <c r="AR29" s="954"/>
      <c r="AS29" s="954"/>
      <c r="AT29" s="954"/>
      <c r="AU29" s="954" t="s">
        <v>598</v>
      </c>
      <c r="AV29" s="954"/>
      <c r="AW29" s="954"/>
      <c r="AX29" s="954"/>
      <c r="AY29" s="954"/>
      <c r="AZ29" s="1024" t="s">
        <v>516</v>
      </c>
      <c r="BA29" s="1024"/>
      <c r="BB29" s="1024"/>
      <c r="BC29" s="1024"/>
      <c r="BD29" s="1024"/>
      <c r="BE29" s="955"/>
      <c r="BF29" s="955"/>
      <c r="BG29" s="955"/>
      <c r="BH29" s="955"/>
      <c r="BI29" s="956"/>
      <c r="BJ29" s="216"/>
      <c r="BK29" s="216"/>
      <c r="BL29" s="216"/>
      <c r="BM29" s="216"/>
      <c r="BN29" s="216"/>
      <c r="BO29" s="226"/>
      <c r="BP29" s="226"/>
      <c r="BQ29" s="223">
        <v>23</v>
      </c>
      <c r="BR29" s="224"/>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4"/>
    </row>
    <row r="30" spans="1:131" ht="26.25" customHeight="1" x14ac:dyDescent="0.15">
      <c r="A30" s="227">
        <v>3</v>
      </c>
      <c r="B30" s="1013" t="s">
        <v>407</v>
      </c>
      <c r="C30" s="1014"/>
      <c r="D30" s="1014"/>
      <c r="E30" s="1014"/>
      <c r="F30" s="1014"/>
      <c r="G30" s="1014"/>
      <c r="H30" s="1014"/>
      <c r="I30" s="1014"/>
      <c r="J30" s="1014"/>
      <c r="K30" s="1014"/>
      <c r="L30" s="1014"/>
      <c r="M30" s="1014"/>
      <c r="N30" s="1014"/>
      <c r="O30" s="1014"/>
      <c r="P30" s="1015"/>
      <c r="Q30" s="1021">
        <v>3263</v>
      </c>
      <c r="R30" s="1022"/>
      <c r="S30" s="1022"/>
      <c r="T30" s="1022"/>
      <c r="U30" s="1022"/>
      <c r="V30" s="1022">
        <v>3256</v>
      </c>
      <c r="W30" s="1022"/>
      <c r="X30" s="1022"/>
      <c r="Y30" s="1022"/>
      <c r="Z30" s="1022"/>
      <c r="AA30" s="1022">
        <v>7</v>
      </c>
      <c r="AB30" s="1022"/>
      <c r="AC30" s="1022"/>
      <c r="AD30" s="1022"/>
      <c r="AE30" s="1023"/>
      <c r="AF30" s="1018">
        <v>7</v>
      </c>
      <c r="AG30" s="1019"/>
      <c r="AH30" s="1019"/>
      <c r="AI30" s="1019"/>
      <c r="AJ30" s="1020"/>
      <c r="AK30" s="963">
        <v>3221</v>
      </c>
      <c r="AL30" s="954"/>
      <c r="AM30" s="954"/>
      <c r="AN30" s="954"/>
      <c r="AO30" s="954"/>
      <c r="AP30" s="954" t="s">
        <v>598</v>
      </c>
      <c r="AQ30" s="954"/>
      <c r="AR30" s="954"/>
      <c r="AS30" s="954"/>
      <c r="AT30" s="954"/>
      <c r="AU30" s="954" t="s">
        <v>598</v>
      </c>
      <c r="AV30" s="954"/>
      <c r="AW30" s="954"/>
      <c r="AX30" s="954"/>
      <c r="AY30" s="954"/>
      <c r="AZ30" s="1024" t="s">
        <v>516</v>
      </c>
      <c r="BA30" s="1024"/>
      <c r="BB30" s="1024"/>
      <c r="BC30" s="1024"/>
      <c r="BD30" s="1024"/>
      <c r="BE30" s="955"/>
      <c r="BF30" s="955"/>
      <c r="BG30" s="955"/>
      <c r="BH30" s="955"/>
      <c r="BI30" s="956"/>
      <c r="BJ30" s="216"/>
      <c r="BK30" s="216"/>
      <c r="BL30" s="216"/>
      <c r="BM30" s="216"/>
      <c r="BN30" s="216"/>
      <c r="BO30" s="226"/>
      <c r="BP30" s="226"/>
      <c r="BQ30" s="223">
        <v>24</v>
      </c>
      <c r="BR30" s="224"/>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4"/>
    </row>
    <row r="31" spans="1:131" ht="26.25" customHeight="1" x14ac:dyDescent="0.15">
      <c r="A31" s="227">
        <v>4</v>
      </c>
      <c r="B31" s="1013" t="s">
        <v>408</v>
      </c>
      <c r="C31" s="1014"/>
      <c r="D31" s="1014"/>
      <c r="E31" s="1014"/>
      <c r="F31" s="1014"/>
      <c r="G31" s="1014"/>
      <c r="H31" s="1014"/>
      <c r="I31" s="1014"/>
      <c r="J31" s="1014"/>
      <c r="K31" s="1014"/>
      <c r="L31" s="1014"/>
      <c r="M31" s="1014"/>
      <c r="N31" s="1014"/>
      <c r="O31" s="1014"/>
      <c r="P31" s="1015"/>
      <c r="Q31" s="1021">
        <v>7113</v>
      </c>
      <c r="R31" s="1022"/>
      <c r="S31" s="1022"/>
      <c r="T31" s="1022"/>
      <c r="U31" s="1022"/>
      <c r="V31" s="1022">
        <v>5352</v>
      </c>
      <c r="W31" s="1022"/>
      <c r="X31" s="1022"/>
      <c r="Y31" s="1022"/>
      <c r="Z31" s="1022"/>
      <c r="AA31" s="1022">
        <v>1761</v>
      </c>
      <c r="AB31" s="1022"/>
      <c r="AC31" s="1022"/>
      <c r="AD31" s="1022"/>
      <c r="AE31" s="1023"/>
      <c r="AF31" s="1018">
        <v>9937</v>
      </c>
      <c r="AG31" s="1019"/>
      <c r="AH31" s="1019"/>
      <c r="AI31" s="1019"/>
      <c r="AJ31" s="1020"/>
      <c r="AK31" s="963">
        <v>161</v>
      </c>
      <c r="AL31" s="954"/>
      <c r="AM31" s="954"/>
      <c r="AN31" s="954"/>
      <c r="AO31" s="954"/>
      <c r="AP31" s="954">
        <v>5603</v>
      </c>
      <c r="AQ31" s="954"/>
      <c r="AR31" s="954"/>
      <c r="AS31" s="954"/>
      <c r="AT31" s="954"/>
      <c r="AU31" s="954">
        <v>39</v>
      </c>
      <c r="AV31" s="954"/>
      <c r="AW31" s="954"/>
      <c r="AX31" s="954"/>
      <c r="AY31" s="954"/>
      <c r="AZ31" s="1024" t="s">
        <v>516</v>
      </c>
      <c r="BA31" s="1024"/>
      <c r="BB31" s="1024"/>
      <c r="BC31" s="1024"/>
      <c r="BD31" s="1024"/>
      <c r="BE31" s="955" t="s">
        <v>409</v>
      </c>
      <c r="BF31" s="955"/>
      <c r="BG31" s="955"/>
      <c r="BH31" s="955"/>
      <c r="BI31" s="956"/>
      <c r="BJ31" s="216"/>
      <c r="BK31" s="216"/>
      <c r="BL31" s="216"/>
      <c r="BM31" s="216"/>
      <c r="BN31" s="216"/>
      <c r="BO31" s="226"/>
      <c r="BP31" s="226"/>
      <c r="BQ31" s="223">
        <v>25</v>
      </c>
      <c r="BR31" s="224"/>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4"/>
    </row>
    <row r="32" spans="1:131" ht="26.25" customHeight="1" x14ac:dyDescent="0.15">
      <c r="A32" s="227">
        <v>5</v>
      </c>
      <c r="B32" s="1013" t="s">
        <v>410</v>
      </c>
      <c r="C32" s="1014"/>
      <c r="D32" s="1014"/>
      <c r="E32" s="1014"/>
      <c r="F32" s="1014"/>
      <c r="G32" s="1014"/>
      <c r="H32" s="1014"/>
      <c r="I32" s="1014"/>
      <c r="J32" s="1014"/>
      <c r="K32" s="1014"/>
      <c r="L32" s="1014"/>
      <c r="M32" s="1014"/>
      <c r="N32" s="1014"/>
      <c r="O32" s="1014"/>
      <c r="P32" s="1015"/>
      <c r="Q32" s="1021">
        <v>7897</v>
      </c>
      <c r="R32" s="1022"/>
      <c r="S32" s="1022"/>
      <c r="T32" s="1022"/>
      <c r="U32" s="1022"/>
      <c r="V32" s="1022">
        <v>7510</v>
      </c>
      <c r="W32" s="1022"/>
      <c r="X32" s="1022"/>
      <c r="Y32" s="1022"/>
      <c r="Z32" s="1022"/>
      <c r="AA32" s="1022">
        <v>387</v>
      </c>
      <c r="AB32" s="1022"/>
      <c r="AC32" s="1022"/>
      <c r="AD32" s="1022"/>
      <c r="AE32" s="1023"/>
      <c r="AF32" s="1018">
        <v>5275</v>
      </c>
      <c r="AG32" s="1019"/>
      <c r="AH32" s="1019"/>
      <c r="AI32" s="1019"/>
      <c r="AJ32" s="1020"/>
      <c r="AK32" s="963">
        <v>3197</v>
      </c>
      <c r="AL32" s="954"/>
      <c r="AM32" s="954"/>
      <c r="AN32" s="954"/>
      <c r="AO32" s="954"/>
      <c r="AP32" s="954">
        <v>30729</v>
      </c>
      <c r="AQ32" s="954"/>
      <c r="AR32" s="954"/>
      <c r="AS32" s="954"/>
      <c r="AT32" s="954"/>
      <c r="AU32" s="954">
        <v>17424</v>
      </c>
      <c r="AV32" s="954"/>
      <c r="AW32" s="954"/>
      <c r="AX32" s="954"/>
      <c r="AY32" s="954"/>
      <c r="AZ32" s="1024" t="s">
        <v>516</v>
      </c>
      <c r="BA32" s="1024"/>
      <c r="BB32" s="1024"/>
      <c r="BC32" s="1024"/>
      <c r="BD32" s="1024"/>
      <c r="BE32" s="955" t="s">
        <v>411</v>
      </c>
      <c r="BF32" s="955"/>
      <c r="BG32" s="955"/>
      <c r="BH32" s="955"/>
      <c r="BI32" s="956"/>
      <c r="BJ32" s="216"/>
      <c r="BK32" s="216"/>
      <c r="BL32" s="216"/>
      <c r="BM32" s="216"/>
      <c r="BN32" s="216"/>
      <c r="BO32" s="226"/>
      <c r="BP32" s="226"/>
      <c r="BQ32" s="223">
        <v>26</v>
      </c>
      <c r="BR32" s="224"/>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4"/>
    </row>
    <row r="33" spans="1:131" ht="26.25" customHeight="1" x14ac:dyDescent="0.15">
      <c r="A33" s="227">
        <v>6</v>
      </c>
      <c r="B33" s="1013" t="s">
        <v>412</v>
      </c>
      <c r="C33" s="1014"/>
      <c r="D33" s="1014"/>
      <c r="E33" s="1014"/>
      <c r="F33" s="1014"/>
      <c r="G33" s="1014"/>
      <c r="H33" s="1014"/>
      <c r="I33" s="1014"/>
      <c r="J33" s="1014"/>
      <c r="K33" s="1014"/>
      <c r="L33" s="1014"/>
      <c r="M33" s="1014"/>
      <c r="N33" s="1014"/>
      <c r="O33" s="1014"/>
      <c r="P33" s="1015"/>
      <c r="Q33" s="1021">
        <v>5388</v>
      </c>
      <c r="R33" s="1022"/>
      <c r="S33" s="1022"/>
      <c r="T33" s="1022"/>
      <c r="U33" s="1022"/>
      <c r="V33" s="1022">
        <v>4567</v>
      </c>
      <c r="W33" s="1022"/>
      <c r="X33" s="1022"/>
      <c r="Y33" s="1022"/>
      <c r="Z33" s="1022"/>
      <c r="AA33" s="1022">
        <v>821</v>
      </c>
      <c r="AB33" s="1022"/>
      <c r="AC33" s="1022"/>
      <c r="AD33" s="1022"/>
      <c r="AE33" s="1023"/>
      <c r="AF33" s="1018">
        <v>865</v>
      </c>
      <c r="AG33" s="1019"/>
      <c r="AH33" s="1019"/>
      <c r="AI33" s="1019"/>
      <c r="AJ33" s="1020"/>
      <c r="AK33" s="963">
        <v>793</v>
      </c>
      <c r="AL33" s="954"/>
      <c r="AM33" s="954"/>
      <c r="AN33" s="954"/>
      <c r="AO33" s="954"/>
      <c r="AP33" s="954">
        <v>3488</v>
      </c>
      <c r="AQ33" s="954"/>
      <c r="AR33" s="954"/>
      <c r="AS33" s="954"/>
      <c r="AT33" s="954"/>
      <c r="AU33" s="954">
        <v>2274</v>
      </c>
      <c r="AV33" s="954"/>
      <c r="AW33" s="954"/>
      <c r="AX33" s="954"/>
      <c r="AY33" s="954"/>
      <c r="AZ33" s="1024" t="s">
        <v>516</v>
      </c>
      <c r="BA33" s="1024"/>
      <c r="BB33" s="1024"/>
      <c r="BC33" s="1024"/>
      <c r="BD33" s="1024"/>
      <c r="BE33" s="955" t="s">
        <v>411</v>
      </c>
      <c r="BF33" s="955"/>
      <c r="BG33" s="955"/>
      <c r="BH33" s="955"/>
      <c r="BI33" s="956"/>
      <c r="BJ33" s="216"/>
      <c r="BK33" s="216"/>
      <c r="BL33" s="216"/>
      <c r="BM33" s="216"/>
      <c r="BN33" s="216"/>
      <c r="BO33" s="226"/>
      <c r="BP33" s="226"/>
      <c r="BQ33" s="223">
        <v>27</v>
      </c>
      <c r="BR33" s="224"/>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4"/>
    </row>
    <row r="34" spans="1:131" ht="26.25" customHeight="1" x14ac:dyDescent="0.15">
      <c r="A34" s="227">
        <v>7</v>
      </c>
      <c r="B34" s="1013" t="s">
        <v>413</v>
      </c>
      <c r="C34" s="1014"/>
      <c r="D34" s="1014"/>
      <c r="E34" s="1014"/>
      <c r="F34" s="1014"/>
      <c r="G34" s="1014"/>
      <c r="H34" s="1014"/>
      <c r="I34" s="1014"/>
      <c r="J34" s="1014"/>
      <c r="K34" s="1014"/>
      <c r="L34" s="1014"/>
      <c r="M34" s="1014"/>
      <c r="N34" s="1014"/>
      <c r="O34" s="1014"/>
      <c r="P34" s="1015"/>
      <c r="Q34" s="1021">
        <v>505</v>
      </c>
      <c r="R34" s="1022"/>
      <c r="S34" s="1022"/>
      <c r="T34" s="1022"/>
      <c r="U34" s="1022"/>
      <c r="V34" s="1022">
        <v>505</v>
      </c>
      <c r="W34" s="1022"/>
      <c r="X34" s="1022"/>
      <c r="Y34" s="1022"/>
      <c r="Z34" s="1022"/>
      <c r="AA34" s="1022">
        <v>0</v>
      </c>
      <c r="AB34" s="1022"/>
      <c r="AC34" s="1022"/>
      <c r="AD34" s="1022"/>
      <c r="AE34" s="1023"/>
      <c r="AF34" s="1018">
        <v>0</v>
      </c>
      <c r="AG34" s="1019"/>
      <c r="AH34" s="1019"/>
      <c r="AI34" s="1019"/>
      <c r="AJ34" s="1020"/>
      <c r="AK34" s="963">
        <v>413</v>
      </c>
      <c r="AL34" s="954"/>
      <c r="AM34" s="954"/>
      <c r="AN34" s="954"/>
      <c r="AO34" s="954"/>
      <c r="AP34" s="954">
        <v>1812</v>
      </c>
      <c r="AQ34" s="954"/>
      <c r="AR34" s="954"/>
      <c r="AS34" s="954"/>
      <c r="AT34" s="954"/>
      <c r="AU34" s="954">
        <v>1794</v>
      </c>
      <c r="AV34" s="954"/>
      <c r="AW34" s="954"/>
      <c r="AX34" s="954"/>
      <c r="AY34" s="954"/>
      <c r="AZ34" s="1024" t="s">
        <v>516</v>
      </c>
      <c r="BA34" s="1024"/>
      <c r="BB34" s="1024"/>
      <c r="BC34" s="1024"/>
      <c r="BD34" s="1024"/>
      <c r="BE34" s="955" t="s">
        <v>414</v>
      </c>
      <c r="BF34" s="955"/>
      <c r="BG34" s="955"/>
      <c r="BH34" s="955"/>
      <c r="BI34" s="956"/>
      <c r="BJ34" s="216"/>
      <c r="BK34" s="216"/>
      <c r="BL34" s="216"/>
      <c r="BM34" s="216"/>
      <c r="BN34" s="216"/>
      <c r="BO34" s="226"/>
      <c r="BP34" s="226"/>
      <c r="BQ34" s="223">
        <v>28</v>
      </c>
      <c r="BR34" s="224"/>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4"/>
    </row>
    <row r="35" spans="1:131" ht="26.25" customHeight="1" x14ac:dyDescent="0.15">
      <c r="A35" s="227">
        <v>8</v>
      </c>
      <c r="B35" s="1013" t="s">
        <v>415</v>
      </c>
      <c r="C35" s="1014"/>
      <c r="D35" s="1014"/>
      <c r="E35" s="1014"/>
      <c r="F35" s="1014"/>
      <c r="G35" s="1014"/>
      <c r="H35" s="1014"/>
      <c r="I35" s="1014"/>
      <c r="J35" s="1014"/>
      <c r="K35" s="1014"/>
      <c r="L35" s="1014"/>
      <c r="M35" s="1014"/>
      <c r="N35" s="1014"/>
      <c r="O35" s="1014"/>
      <c r="P35" s="1015"/>
      <c r="Q35" s="1021">
        <v>11</v>
      </c>
      <c r="R35" s="1022"/>
      <c r="S35" s="1022"/>
      <c r="T35" s="1022"/>
      <c r="U35" s="1022"/>
      <c r="V35" s="1022">
        <v>11</v>
      </c>
      <c r="W35" s="1022"/>
      <c r="X35" s="1022"/>
      <c r="Y35" s="1022"/>
      <c r="Z35" s="1022"/>
      <c r="AA35" s="1022">
        <v>0</v>
      </c>
      <c r="AB35" s="1022"/>
      <c r="AC35" s="1022"/>
      <c r="AD35" s="1022"/>
      <c r="AE35" s="1023"/>
      <c r="AF35" s="1018">
        <v>0</v>
      </c>
      <c r="AG35" s="1019"/>
      <c r="AH35" s="1019"/>
      <c r="AI35" s="1019"/>
      <c r="AJ35" s="1020"/>
      <c r="AK35" s="963">
        <v>4</v>
      </c>
      <c r="AL35" s="954"/>
      <c r="AM35" s="954"/>
      <c r="AN35" s="954"/>
      <c r="AO35" s="954"/>
      <c r="AP35" s="954">
        <v>66</v>
      </c>
      <c r="AQ35" s="954"/>
      <c r="AR35" s="954"/>
      <c r="AS35" s="954"/>
      <c r="AT35" s="954"/>
      <c r="AU35" s="954">
        <v>57</v>
      </c>
      <c r="AV35" s="954"/>
      <c r="AW35" s="954"/>
      <c r="AX35" s="954"/>
      <c r="AY35" s="954"/>
      <c r="AZ35" s="1024" t="s">
        <v>516</v>
      </c>
      <c r="BA35" s="1024"/>
      <c r="BB35" s="1024"/>
      <c r="BC35" s="1024"/>
      <c r="BD35" s="1024"/>
      <c r="BE35" s="955" t="s">
        <v>414</v>
      </c>
      <c r="BF35" s="955"/>
      <c r="BG35" s="955"/>
      <c r="BH35" s="955"/>
      <c r="BI35" s="956"/>
      <c r="BJ35" s="216"/>
      <c r="BK35" s="216"/>
      <c r="BL35" s="216"/>
      <c r="BM35" s="216"/>
      <c r="BN35" s="216"/>
      <c r="BO35" s="226"/>
      <c r="BP35" s="226"/>
      <c r="BQ35" s="223">
        <v>29</v>
      </c>
      <c r="BR35" s="224"/>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4"/>
    </row>
    <row r="36" spans="1:131" ht="26.25" customHeight="1" x14ac:dyDescent="0.15">
      <c r="A36" s="227">
        <v>9</v>
      </c>
      <c r="B36" s="1013" t="s">
        <v>416</v>
      </c>
      <c r="C36" s="1014"/>
      <c r="D36" s="1014"/>
      <c r="E36" s="1014"/>
      <c r="F36" s="1014"/>
      <c r="G36" s="1014"/>
      <c r="H36" s="1014"/>
      <c r="I36" s="1014"/>
      <c r="J36" s="1014"/>
      <c r="K36" s="1014"/>
      <c r="L36" s="1014"/>
      <c r="M36" s="1014"/>
      <c r="N36" s="1014"/>
      <c r="O36" s="1014"/>
      <c r="P36" s="1015"/>
      <c r="Q36" s="1021">
        <v>1279</v>
      </c>
      <c r="R36" s="1022"/>
      <c r="S36" s="1022"/>
      <c r="T36" s="1022"/>
      <c r="U36" s="1022"/>
      <c r="V36" s="1022">
        <v>1279</v>
      </c>
      <c r="W36" s="1022"/>
      <c r="X36" s="1022"/>
      <c r="Y36" s="1022"/>
      <c r="Z36" s="1022"/>
      <c r="AA36" s="1022">
        <v>0</v>
      </c>
      <c r="AB36" s="1022"/>
      <c r="AC36" s="1022"/>
      <c r="AD36" s="1022"/>
      <c r="AE36" s="1023"/>
      <c r="AF36" s="1018">
        <v>0</v>
      </c>
      <c r="AG36" s="1019"/>
      <c r="AH36" s="1019"/>
      <c r="AI36" s="1019"/>
      <c r="AJ36" s="1020"/>
      <c r="AK36" s="963">
        <v>451</v>
      </c>
      <c r="AL36" s="954"/>
      <c r="AM36" s="954"/>
      <c r="AN36" s="954"/>
      <c r="AO36" s="954"/>
      <c r="AP36" s="954">
        <v>2243</v>
      </c>
      <c r="AQ36" s="954"/>
      <c r="AR36" s="954"/>
      <c r="AS36" s="954"/>
      <c r="AT36" s="954"/>
      <c r="AU36" s="954">
        <v>1220</v>
      </c>
      <c r="AV36" s="954"/>
      <c r="AW36" s="954"/>
      <c r="AX36" s="954"/>
      <c r="AY36" s="954"/>
      <c r="AZ36" s="1024" t="s">
        <v>516</v>
      </c>
      <c r="BA36" s="1024"/>
      <c r="BB36" s="1024"/>
      <c r="BC36" s="1024"/>
      <c r="BD36" s="1024"/>
      <c r="BE36" s="955" t="s">
        <v>414</v>
      </c>
      <c r="BF36" s="955"/>
      <c r="BG36" s="955"/>
      <c r="BH36" s="955"/>
      <c r="BI36" s="956"/>
      <c r="BJ36" s="216"/>
      <c r="BK36" s="216"/>
      <c r="BL36" s="216"/>
      <c r="BM36" s="216"/>
      <c r="BN36" s="216"/>
      <c r="BO36" s="226"/>
      <c r="BP36" s="226"/>
      <c r="BQ36" s="223">
        <v>30</v>
      </c>
      <c r="BR36" s="224"/>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4"/>
    </row>
    <row r="37" spans="1:131" ht="26.25" customHeight="1" x14ac:dyDescent="0.15">
      <c r="A37" s="227">
        <v>10</v>
      </c>
      <c r="B37" s="1013" t="s">
        <v>417</v>
      </c>
      <c r="C37" s="1014"/>
      <c r="D37" s="1014"/>
      <c r="E37" s="1014"/>
      <c r="F37" s="1014"/>
      <c r="G37" s="1014"/>
      <c r="H37" s="1014"/>
      <c r="I37" s="1014"/>
      <c r="J37" s="1014"/>
      <c r="K37" s="1014"/>
      <c r="L37" s="1014"/>
      <c r="M37" s="1014"/>
      <c r="N37" s="1014"/>
      <c r="O37" s="1014"/>
      <c r="P37" s="1015"/>
      <c r="Q37" s="1021">
        <v>148</v>
      </c>
      <c r="R37" s="1022"/>
      <c r="S37" s="1022"/>
      <c r="T37" s="1022"/>
      <c r="U37" s="1022"/>
      <c r="V37" s="1022">
        <v>148</v>
      </c>
      <c r="W37" s="1022"/>
      <c r="X37" s="1022"/>
      <c r="Y37" s="1022"/>
      <c r="Z37" s="1022"/>
      <c r="AA37" s="1022">
        <v>0</v>
      </c>
      <c r="AB37" s="1022"/>
      <c r="AC37" s="1022"/>
      <c r="AD37" s="1022"/>
      <c r="AE37" s="1023"/>
      <c r="AF37" s="1018" t="s">
        <v>128</v>
      </c>
      <c r="AG37" s="1019"/>
      <c r="AH37" s="1019"/>
      <c r="AI37" s="1019"/>
      <c r="AJ37" s="1020"/>
      <c r="AK37" s="963">
        <v>2</v>
      </c>
      <c r="AL37" s="954"/>
      <c r="AM37" s="954"/>
      <c r="AN37" s="954"/>
      <c r="AO37" s="954"/>
      <c r="AP37" s="954">
        <v>1178</v>
      </c>
      <c r="AQ37" s="954"/>
      <c r="AR37" s="954"/>
      <c r="AS37" s="954"/>
      <c r="AT37" s="954"/>
      <c r="AU37" s="954">
        <v>499</v>
      </c>
      <c r="AV37" s="954"/>
      <c r="AW37" s="954"/>
      <c r="AX37" s="954"/>
      <c r="AY37" s="954"/>
      <c r="AZ37" s="1024" t="s">
        <v>516</v>
      </c>
      <c r="BA37" s="1024"/>
      <c r="BB37" s="1024"/>
      <c r="BC37" s="1024"/>
      <c r="BD37" s="1024"/>
      <c r="BE37" s="955" t="s">
        <v>414</v>
      </c>
      <c r="BF37" s="955"/>
      <c r="BG37" s="955"/>
      <c r="BH37" s="955"/>
      <c r="BI37" s="956"/>
      <c r="BJ37" s="216"/>
      <c r="BK37" s="216"/>
      <c r="BL37" s="216"/>
      <c r="BM37" s="216"/>
      <c r="BN37" s="216"/>
      <c r="BO37" s="226"/>
      <c r="BP37" s="226"/>
      <c r="BQ37" s="223">
        <v>31</v>
      </c>
      <c r="BR37" s="224"/>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4"/>
    </row>
    <row r="38" spans="1:131" ht="26.25" customHeight="1" x14ac:dyDescent="0.15">
      <c r="A38" s="227">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6"/>
      <c r="BK38" s="216"/>
      <c r="BL38" s="216"/>
      <c r="BM38" s="216"/>
      <c r="BN38" s="216"/>
      <c r="BO38" s="226"/>
      <c r="BP38" s="226"/>
      <c r="BQ38" s="223">
        <v>32</v>
      </c>
      <c r="BR38" s="224"/>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4"/>
    </row>
    <row r="39" spans="1:131" ht="26.25" customHeight="1" x14ac:dyDescent="0.15">
      <c r="A39" s="227">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6"/>
      <c r="BK39" s="216"/>
      <c r="BL39" s="216"/>
      <c r="BM39" s="216"/>
      <c r="BN39" s="216"/>
      <c r="BO39" s="226"/>
      <c r="BP39" s="226"/>
      <c r="BQ39" s="223">
        <v>33</v>
      </c>
      <c r="BR39" s="224"/>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4"/>
    </row>
    <row r="40" spans="1:131" ht="26.25" customHeight="1" x14ac:dyDescent="0.15">
      <c r="A40" s="223">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6"/>
      <c r="BK40" s="216"/>
      <c r="BL40" s="216"/>
      <c r="BM40" s="216"/>
      <c r="BN40" s="216"/>
      <c r="BO40" s="226"/>
      <c r="BP40" s="226"/>
      <c r="BQ40" s="223">
        <v>34</v>
      </c>
      <c r="BR40" s="224"/>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4"/>
    </row>
    <row r="41" spans="1:131" ht="26.25" customHeight="1" x14ac:dyDescent="0.15">
      <c r="A41" s="223">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6"/>
      <c r="BK41" s="216"/>
      <c r="BL41" s="216"/>
      <c r="BM41" s="216"/>
      <c r="BN41" s="216"/>
      <c r="BO41" s="226"/>
      <c r="BP41" s="226"/>
      <c r="BQ41" s="223">
        <v>35</v>
      </c>
      <c r="BR41" s="224"/>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4"/>
    </row>
    <row r="42" spans="1:131" ht="26.25" customHeight="1" x14ac:dyDescent="0.15">
      <c r="A42" s="223">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6"/>
      <c r="BK42" s="216"/>
      <c r="BL42" s="216"/>
      <c r="BM42" s="216"/>
      <c r="BN42" s="216"/>
      <c r="BO42" s="226"/>
      <c r="BP42" s="226"/>
      <c r="BQ42" s="223">
        <v>36</v>
      </c>
      <c r="BR42" s="224"/>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4"/>
    </row>
    <row r="43" spans="1:131" ht="26.25" customHeight="1" x14ac:dyDescent="0.15">
      <c r="A43" s="223">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6"/>
      <c r="BK43" s="216"/>
      <c r="BL43" s="216"/>
      <c r="BM43" s="216"/>
      <c r="BN43" s="216"/>
      <c r="BO43" s="226"/>
      <c r="BP43" s="226"/>
      <c r="BQ43" s="223">
        <v>37</v>
      </c>
      <c r="BR43" s="224"/>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4"/>
    </row>
    <row r="44" spans="1:131" ht="26.25" customHeight="1" x14ac:dyDescent="0.15">
      <c r="A44" s="223">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6"/>
      <c r="BK44" s="216"/>
      <c r="BL44" s="216"/>
      <c r="BM44" s="216"/>
      <c r="BN44" s="216"/>
      <c r="BO44" s="226"/>
      <c r="BP44" s="226"/>
      <c r="BQ44" s="223">
        <v>38</v>
      </c>
      <c r="BR44" s="224"/>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4"/>
    </row>
    <row r="45" spans="1:131" ht="26.25" customHeight="1" x14ac:dyDescent="0.15">
      <c r="A45" s="223">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6"/>
      <c r="BK45" s="216"/>
      <c r="BL45" s="216"/>
      <c r="BM45" s="216"/>
      <c r="BN45" s="216"/>
      <c r="BO45" s="226"/>
      <c r="BP45" s="226"/>
      <c r="BQ45" s="223">
        <v>39</v>
      </c>
      <c r="BR45" s="224"/>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4"/>
    </row>
    <row r="46" spans="1:131" ht="26.25" customHeight="1" x14ac:dyDescent="0.15">
      <c r="A46" s="223">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6"/>
      <c r="BK46" s="216"/>
      <c r="BL46" s="216"/>
      <c r="BM46" s="216"/>
      <c r="BN46" s="216"/>
      <c r="BO46" s="226"/>
      <c r="BP46" s="226"/>
      <c r="BQ46" s="223">
        <v>40</v>
      </c>
      <c r="BR46" s="224"/>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4"/>
    </row>
    <row r="47" spans="1:131" ht="26.25" customHeight="1" x14ac:dyDescent="0.15">
      <c r="A47" s="223">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6"/>
      <c r="BK47" s="216"/>
      <c r="BL47" s="216"/>
      <c r="BM47" s="216"/>
      <c r="BN47" s="216"/>
      <c r="BO47" s="226"/>
      <c r="BP47" s="226"/>
      <c r="BQ47" s="223">
        <v>41</v>
      </c>
      <c r="BR47" s="224"/>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4"/>
    </row>
    <row r="48" spans="1:131" ht="26.25" customHeight="1" x14ac:dyDescent="0.15">
      <c r="A48" s="223">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6"/>
      <c r="BK48" s="216"/>
      <c r="BL48" s="216"/>
      <c r="BM48" s="216"/>
      <c r="BN48" s="216"/>
      <c r="BO48" s="226"/>
      <c r="BP48" s="226"/>
      <c r="BQ48" s="223">
        <v>42</v>
      </c>
      <c r="BR48" s="224"/>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4"/>
    </row>
    <row r="49" spans="1:131" ht="26.25" customHeight="1" x14ac:dyDescent="0.15">
      <c r="A49" s="223">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6"/>
      <c r="BK49" s="216"/>
      <c r="BL49" s="216"/>
      <c r="BM49" s="216"/>
      <c r="BN49" s="216"/>
      <c r="BO49" s="226"/>
      <c r="BP49" s="226"/>
      <c r="BQ49" s="223">
        <v>43</v>
      </c>
      <c r="BR49" s="224"/>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4"/>
    </row>
    <row r="50" spans="1:131" ht="26.25" customHeight="1" x14ac:dyDescent="0.15">
      <c r="A50" s="223">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6"/>
      <c r="BK50" s="216"/>
      <c r="BL50" s="216"/>
      <c r="BM50" s="216"/>
      <c r="BN50" s="216"/>
      <c r="BO50" s="226"/>
      <c r="BP50" s="226"/>
      <c r="BQ50" s="223">
        <v>44</v>
      </c>
      <c r="BR50" s="224"/>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4"/>
    </row>
    <row r="51" spans="1:131" ht="26.25" customHeight="1" x14ac:dyDescent="0.15">
      <c r="A51" s="223">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6"/>
      <c r="BK51" s="216"/>
      <c r="BL51" s="216"/>
      <c r="BM51" s="216"/>
      <c r="BN51" s="216"/>
      <c r="BO51" s="226"/>
      <c r="BP51" s="226"/>
      <c r="BQ51" s="223">
        <v>45</v>
      </c>
      <c r="BR51" s="224"/>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4"/>
    </row>
    <row r="52" spans="1:131" ht="26.25" customHeight="1" x14ac:dyDescent="0.15">
      <c r="A52" s="223">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6"/>
      <c r="BK52" s="216"/>
      <c r="BL52" s="216"/>
      <c r="BM52" s="216"/>
      <c r="BN52" s="216"/>
      <c r="BO52" s="226"/>
      <c r="BP52" s="226"/>
      <c r="BQ52" s="223">
        <v>46</v>
      </c>
      <c r="BR52" s="224"/>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4"/>
    </row>
    <row r="53" spans="1:131" ht="26.25" customHeight="1" x14ac:dyDescent="0.15">
      <c r="A53" s="223">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6"/>
      <c r="BK53" s="216"/>
      <c r="BL53" s="216"/>
      <c r="BM53" s="216"/>
      <c r="BN53" s="216"/>
      <c r="BO53" s="226"/>
      <c r="BP53" s="226"/>
      <c r="BQ53" s="223">
        <v>47</v>
      </c>
      <c r="BR53" s="224"/>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4"/>
    </row>
    <row r="54" spans="1:131" ht="26.25" customHeight="1" x14ac:dyDescent="0.15">
      <c r="A54" s="223">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6"/>
      <c r="BK54" s="216"/>
      <c r="BL54" s="216"/>
      <c r="BM54" s="216"/>
      <c r="BN54" s="216"/>
      <c r="BO54" s="226"/>
      <c r="BP54" s="226"/>
      <c r="BQ54" s="223">
        <v>48</v>
      </c>
      <c r="BR54" s="224"/>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4"/>
    </row>
    <row r="55" spans="1:131" ht="26.25" customHeight="1" x14ac:dyDescent="0.15">
      <c r="A55" s="223">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6"/>
      <c r="BK55" s="216"/>
      <c r="BL55" s="216"/>
      <c r="BM55" s="216"/>
      <c r="BN55" s="216"/>
      <c r="BO55" s="226"/>
      <c r="BP55" s="226"/>
      <c r="BQ55" s="223">
        <v>49</v>
      </c>
      <c r="BR55" s="224"/>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4"/>
    </row>
    <row r="56" spans="1:131" ht="26.25" customHeight="1" x14ac:dyDescent="0.15">
      <c r="A56" s="223">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6"/>
      <c r="BK56" s="216"/>
      <c r="BL56" s="216"/>
      <c r="BM56" s="216"/>
      <c r="BN56" s="216"/>
      <c r="BO56" s="226"/>
      <c r="BP56" s="226"/>
      <c r="BQ56" s="223">
        <v>50</v>
      </c>
      <c r="BR56" s="224"/>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4"/>
    </row>
    <row r="57" spans="1:131" ht="26.25" customHeight="1" x14ac:dyDescent="0.15">
      <c r="A57" s="223">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6"/>
      <c r="BK57" s="216"/>
      <c r="BL57" s="216"/>
      <c r="BM57" s="216"/>
      <c r="BN57" s="216"/>
      <c r="BO57" s="226"/>
      <c r="BP57" s="226"/>
      <c r="BQ57" s="223">
        <v>51</v>
      </c>
      <c r="BR57" s="224"/>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4"/>
    </row>
    <row r="58" spans="1:131" ht="26.25" customHeight="1" x14ac:dyDescent="0.15">
      <c r="A58" s="223">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6"/>
      <c r="BK58" s="216"/>
      <c r="BL58" s="216"/>
      <c r="BM58" s="216"/>
      <c r="BN58" s="216"/>
      <c r="BO58" s="226"/>
      <c r="BP58" s="226"/>
      <c r="BQ58" s="223">
        <v>52</v>
      </c>
      <c r="BR58" s="224"/>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4"/>
    </row>
    <row r="59" spans="1:131" ht="26.25" customHeight="1" x14ac:dyDescent="0.15">
      <c r="A59" s="223">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6"/>
      <c r="BK59" s="216"/>
      <c r="BL59" s="216"/>
      <c r="BM59" s="216"/>
      <c r="BN59" s="216"/>
      <c r="BO59" s="226"/>
      <c r="BP59" s="226"/>
      <c r="BQ59" s="223">
        <v>53</v>
      </c>
      <c r="BR59" s="224"/>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4"/>
    </row>
    <row r="60" spans="1:131" ht="26.25" customHeight="1" x14ac:dyDescent="0.15">
      <c r="A60" s="223">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6"/>
      <c r="BK60" s="216"/>
      <c r="BL60" s="216"/>
      <c r="BM60" s="216"/>
      <c r="BN60" s="216"/>
      <c r="BO60" s="226"/>
      <c r="BP60" s="226"/>
      <c r="BQ60" s="223">
        <v>54</v>
      </c>
      <c r="BR60" s="224"/>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4"/>
    </row>
    <row r="61" spans="1:131" ht="26.25" customHeight="1" thickBot="1" x14ac:dyDescent="0.2">
      <c r="A61" s="223">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6"/>
      <c r="BK61" s="216"/>
      <c r="BL61" s="216"/>
      <c r="BM61" s="216"/>
      <c r="BN61" s="216"/>
      <c r="BO61" s="226"/>
      <c r="BP61" s="226"/>
      <c r="BQ61" s="223">
        <v>55</v>
      </c>
      <c r="BR61" s="224"/>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4"/>
    </row>
    <row r="62" spans="1:131" ht="26.25" customHeight="1" x14ac:dyDescent="0.15">
      <c r="A62" s="223">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418</v>
      </c>
      <c r="BK62" s="1011"/>
      <c r="BL62" s="1011"/>
      <c r="BM62" s="1011"/>
      <c r="BN62" s="1012"/>
      <c r="BO62" s="226"/>
      <c r="BP62" s="226"/>
      <c r="BQ62" s="223">
        <v>56</v>
      </c>
      <c r="BR62" s="224"/>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4"/>
    </row>
    <row r="63" spans="1:131" ht="26.25" customHeight="1" thickBot="1" x14ac:dyDescent="0.2">
      <c r="A63" s="225" t="s">
        <v>392</v>
      </c>
      <c r="B63" s="920" t="s">
        <v>419</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16543</v>
      </c>
      <c r="AG63" s="942"/>
      <c r="AH63" s="942"/>
      <c r="AI63" s="942"/>
      <c r="AJ63" s="1005"/>
      <c r="AK63" s="1006"/>
      <c r="AL63" s="946"/>
      <c r="AM63" s="946"/>
      <c r="AN63" s="946"/>
      <c r="AO63" s="946"/>
      <c r="AP63" s="942">
        <v>45119</v>
      </c>
      <c r="AQ63" s="942"/>
      <c r="AR63" s="942"/>
      <c r="AS63" s="942"/>
      <c r="AT63" s="942"/>
      <c r="AU63" s="942">
        <v>23307</v>
      </c>
      <c r="AV63" s="942"/>
      <c r="AW63" s="942"/>
      <c r="AX63" s="942"/>
      <c r="AY63" s="942"/>
      <c r="AZ63" s="1000"/>
      <c r="BA63" s="1000"/>
      <c r="BB63" s="1000"/>
      <c r="BC63" s="1000"/>
      <c r="BD63" s="1000"/>
      <c r="BE63" s="943"/>
      <c r="BF63" s="943"/>
      <c r="BG63" s="943"/>
      <c r="BH63" s="943"/>
      <c r="BI63" s="944"/>
      <c r="BJ63" s="1001" t="s">
        <v>420</v>
      </c>
      <c r="BK63" s="936"/>
      <c r="BL63" s="936"/>
      <c r="BM63" s="936"/>
      <c r="BN63" s="1002"/>
      <c r="BO63" s="226"/>
      <c r="BP63" s="226"/>
      <c r="BQ63" s="223">
        <v>57</v>
      </c>
      <c r="BR63" s="224"/>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4"/>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4"/>
    </row>
    <row r="65" spans="1:131" ht="26.25" customHeight="1" thickBot="1" x14ac:dyDescent="0.2">
      <c r="A65" s="216" t="s">
        <v>421</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4"/>
    </row>
    <row r="66" spans="1:131" ht="26.25" customHeight="1" x14ac:dyDescent="0.15">
      <c r="A66" s="978" t="s">
        <v>422</v>
      </c>
      <c r="B66" s="979"/>
      <c r="C66" s="979"/>
      <c r="D66" s="979"/>
      <c r="E66" s="979"/>
      <c r="F66" s="979"/>
      <c r="G66" s="979"/>
      <c r="H66" s="979"/>
      <c r="I66" s="979"/>
      <c r="J66" s="979"/>
      <c r="K66" s="979"/>
      <c r="L66" s="979"/>
      <c r="M66" s="979"/>
      <c r="N66" s="979"/>
      <c r="O66" s="979"/>
      <c r="P66" s="980"/>
      <c r="Q66" s="984" t="s">
        <v>423</v>
      </c>
      <c r="R66" s="985"/>
      <c r="S66" s="985"/>
      <c r="T66" s="985"/>
      <c r="U66" s="986"/>
      <c r="V66" s="984" t="s">
        <v>424</v>
      </c>
      <c r="W66" s="985"/>
      <c r="X66" s="985"/>
      <c r="Y66" s="985"/>
      <c r="Z66" s="986"/>
      <c r="AA66" s="984" t="s">
        <v>425</v>
      </c>
      <c r="AB66" s="985"/>
      <c r="AC66" s="985"/>
      <c r="AD66" s="985"/>
      <c r="AE66" s="986"/>
      <c r="AF66" s="990" t="s">
        <v>426</v>
      </c>
      <c r="AG66" s="991"/>
      <c r="AH66" s="991"/>
      <c r="AI66" s="991"/>
      <c r="AJ66" s="992"/>
      <c r="AK66" s="984" t="s">
        <v>401</v>
      </c>
      <c r="AL66" s="979"/>
      <c r="AM66" s="979"/>
      <c r="AN66" s="979"/>
      <c r="AO66" s="980"/>
      <c r="AP66" s="984" t="s">
        <v>402</v>
      </c>
      <c r="AQ66" s="985"/>
      <c r="AR66" s="985"/>
      <c r="AS66" s="985"/>
      <c r="AT66" s="986"/>
      <c r="AU66" s="984" t="s">
        <v>427</v>
      </c>
      <c r="AV66" s="985"/>
      <c r="AW66" s="985"/>
      <c r="AX66" s="985"/>
      <c r="AY66" s="986"/>
      <c r="AZ66" s="984" t="s">
        <v>378</v>
      </c>
      <c r="BA66" s="985"/>
      <c r="BB66" s="985"/>
      <c r="BC66" s="985"/>
      <c r="BD66" s="998"/>
      <c r="BE66" s="226"/>
      <c r="BF66" s="226"/>
      <c r="BG66" s="226"/>
      <c r="BH66" s="226"/>
      <c r="BI66" s="226"/>
      <c r="BJ66" s="226"/>
      <c r="BK66" s="226"/>
      <c r="BL66" s="226"/>
      <c r="BM66" s="226"/>
      <c r="BN66" s="226"/>
      <c r="BO66" s="226"/>
      <c r="BP66" s="226"/>
      <c r="BQ66" s="223">
        <v>60</v>
      </c>
      <c r="BR66" s="228"/>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4"/>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6"/>
      <c r="BF67" s="226"/>
      <c r="BG67" s="226"/>
      <c r="BH67" s="226"/>
      <c r="BI67" s="226"/>
      <c r="BJ67" s="226"/>
      <c r="BK67" s="226"/>
      <c r="BL67" s="226"/>
      <c r="BM67" s="226"/>
      <c r="BN67" s="226"/>
      <c r="BO67" s="226"/>
      <c r="BP67" s="226"/>
      <c r="BQ67" s="223">
        <v>61</v>
      </c>
      <c r="BR67" s="228"/>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4"/>
    </row>
    <row r="68" spans="1:131" ht="26.25" customHeight="1" thickTop="1" x14ac:dyDescent="0.15">
      <c r="A68" s="221">
        <v>1</v>
      </c>
      <c r="B68" s="968" t="s">
        <v>599</v>
      </c>
      <c r="C68" s="969"/>
      <c r="D68" s="969"/>
      <c r="E68" s="969"/>
      <c r="F68" s="969"/>
      <c r="G68" s="969"/>
      <c r="H68" s="969"/>
      <c r="I68" s="969"/>
      <c r="J68" s="969"/>
      <c r="K68" s="969"/>
      <c r="L68" s="969"/>
      <c r="M68" s="969"/>
      <c r="N68" s="969"/>
      <c r="O68" s="969"/>
      <c r="P68" s="970"/>
      <c r="Q68" s="971">
        <v>6835</v>
      </c>
      <c r="R68" s="965"/>
      <c r="S68" s="965"/>
      <c r="T68" s="965"/>
      <c r="U68" s="965"/>
      <c r="V68" s="965">
        <v>6776</v>
      </c>
      <c r="W68" s="965"/>
      <c r="X68" s="965"/>
      <c r="Y68" s="965"/>
      <c r="Z68" s="965"/>
      <c r="AA68" s="965">
        <v>59</v>
      </c>
      <c r="AB68" s="965"/>
      <c r="AC68" s="965"/>
      <c r="AD68" s="965"/>
      <c r="AE68" s="965"/>
      <c r="AF68" s="965">
        <v>59</v>
      </c>
      <c r="AG68" s="965"/>
      <c r="AH68" s="965"/>
      <c r="AI68" s="965"/>
      <c r="AJ68" s="965"/>
      <c r="AK68" s="965" t="s">
        <v>598</v>
      </c>
      <c r="AL68" s="965"/>
      <c r="AM68" s="965"/>
      <c r="AN68" s="965"/>
      <c r="AO68" s="965"/>
      <c r="AP68" s="965">
        <v>3069</v>
      </c>
      <c r="AQ68" s="965"/>
      <c r="AR68" s="965"/>
      <c r="AS68" s="965"/>
      <c r="AT68" s="965"/>
      <c r="AU68" s="965">
        <v>1419</v>
      </c>
      <c r="AV68" s="965"/>
      <c r="AW68" s="965"/>
      <c r="AX68" s="965"/>
      <c r="AY68" s="965"/>
      <c r="AZ68" s="966"/>
      <c r="BA68" s="966"/>
      <c r="BB68" s="966"/>
      <c r="BC68" s="966"/>
      <c r="BD68" s="967"/>
      <c r="BE68" s="226"/>
      <c r="BF68" s="226"/>
      <c r="BG68" s="226"/>
      <c r="BH68" s="226"/>
      <c r="BI68" s="226"/>
      <c r="BJ68" s="226"/>
      <c r="BK68" s="226"/>
      <c r="BL68" s="226"/>
      <c r="BM68" s="226"/>
      <c r="BN68" s="226"/>
      <c r="BO68" s="226"/>
      <c r="BP68" s="226"/>
      <c r="BQ68" s="223">
        <v>62</v>
      </c>
      <c r="BR68" s="228"/>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4"/>
    </row>
    <row r="69" spans="1:131" ht="26.25" customHeight="1" x14ac:dyDescent="0.15">
      <c r="A69" s="223">
        <v>2</v>
      </c>
      <c r="B69" s="957" t="s">
        <v>600</v>
      </c>
      <c r="C69" s="958"/>
      <c r="D69" s="958"/>
      <c r="E69" s="958"/>
      <c r="F69" s="958"/>
      <c r="G69" s="958"/>
      <c r="H69" s="958"/>
      <c r="I69" s="958"/>
      <c r="J69" s="958"/>
      <c r="K69" s="958"/>
      <c r="L69" s="958"/>
      <c r="M69" s="958"/>
      <c r="N69" s="958"/>
      <c r="O69" s="958"/>
      <c r="P69" s="959"/>
      <c r="Q69" s="960">
        <v>2140</v>
      </c>
      <c r="R69" s="954"/>
      <c r="S69" s="954"/>
      <c r="T69" s="954"/>
      <c r="U69" s="954"/>
      <c r="V69" s="954">
        <v>2056</v>
      </c>
      <c r="W69" s="954"/>
      <c r="X69" s="954"/>
      <c r="Y69" s="954"/>
      <c r="Z69" s="954"/>
      <c r="AA69" s="954">
        <v>84</v>
      </c>
      <c r="AB69" s="954"/>
      <c r="AC69" s="954"/>
      <c r="AD69" s="954"/>
      <c r="AE69" s="954"/>
      <c r="AF69" s="954">
        <v>84</v>
      </c>
      <c r="AG69" s="954"/>
      <c r="AH69" s="954"/>
      <c r="AI69" s="954"/>
      <c r="AJ69" s="954"/>
      <c r="AK69" s="954" t="s">
        <v>598</v>
      </c>
      <c r="AL69" s="954"/>
      <c r="AM69" s="954"/>
      <c r="AN69" s="954"/>
      <c r="AO69" s="954"/>
      <c r="AP69" s="954">
        <v>1449</v>
      </c>
      <c r="AQ69" s="954"/>
      <c r="AR69" s="954"/>
      <c r="AS69" s="954"/>
      <c r="AT69" s="954"/>
      <c r="AU69" s="954">
        <v>147</v>
      </c>
      <c r="AV69" s="954"/>
      <c r="AW69" s="954"/>
      <c r="AX69" s="954"/>
      <c r="AY69" s="954"/>
      <c r="AZ69" s="955"/>
      <c r="BA69" s="955"/>
      <c r="BB69" s="955"/>
      <c r="BC69" s="955"/>
      <c r="BD69" s="956"/>
      <c r="BE69" s="226"/>
      <c r="BF69" s="226"/>
      <c r="BG69" s="226"/>
      <c r="BH69" s="226"/>
      <c r="BI69" s="226"/>
      <c r="BJ69" s="226"/>
      <c r="BK69" s="226"/>
      <c r="BL69" s="226"/>
      <c r="BM69" s="226"/>
      <c r="BN69" s="226"/>
      <c r="BO69" s="226"/>
      <c r="BP69" s="226"/>
      <c r="BQ69" s="223">
        <v>63</v>
      </c>
      <c r="BR69" s="228"/>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4"/>
    </row>
    <row r="70" spans="1:131" ht="26.25" customHeight="1" x14ac:dyDescent="0.15">
      <c r="A70" s="223">
        <v>3</v>
      </c>
      <c r="B70" s="957" t="s">
        <v>601</v>
      </c>
      <c r="C70" s="958"/>
      <c r="D70" s="958"/>
      <c r="E70" s="958"/>
      <c r="F70" s="958"/>
      <c r="G70" s="958"/>
      <c r="H70" s="958"/>
      <c r="I70" s="958"/>
      <c r="J70" s="958"/>
      <c r="K70" s="958"/>
      <c r="L70" s="958"/>
      <c r="M70" s="958"/>
      <c r="N70" s="958"/>
      <c r="O70" s="958"/>
      <c r="P70" s="959"/>
      <c r="Q70" s="960">
        <v>525</v>
      </c>
      <c r="R70" s="954"/>
      <c r="S70" s="954"/>
      <c r="T70" s="954"/>
      <c r="U70" s="954"/>
      <c r="V70" s="954">
        <v>524</v>
      </c>
      <c r="W70" s="954"/>
      <c r="X70" s="954"/>
      <c r="Y70" s="954"/>
      <c r="Z70" s="954"/>
      <c r="AA70" s="954">
        <v>1</v>
      </c>
      <c r="AB70" s="954"/>
      <c r="AC70" s="954"/>
      <c r="AD70" s="954"/>
      <c r="AE70" s="954"/>
      <c r="AF70" s="954">
        <v>1</v>
      </c>
      <c r="AG70" s="954"/>
      <c r="AH70" s="954"/>
      <c r="AI70" s="954"/>
      <c r="AJ70" s="954"/>
      <c r="AK70" s="954" t="s">
        <v>598</v>
      </c>
      <c r="AL70" s="954"/>
      <c r="AM70" s="954"/>
      <c r="AN70" s="954"/>
      <c r="AO70" s="954"/>
      <c r="AP70" s="954" t="s">
        <v>516</v>
      </c>
      <c r="AQ70" s="954"/>
      <c r="AR70" s="954"/>
      <c r="AS70" s="954"/>
      <c r="AT70" s="954"/>
      <c r="AU70" s="954" t="s">
        <v>516</v>
      </c>
      <c r="AV70" s="954"/>
      <c r="AW70" s="954"/>
      <c r="AX70" s="954"/>
      <c r="AY70" s="954"/>
      <c r="AZ70" s="955"/>
      <c r="BA70" s="955"/>
      <c r="BB70" s="955"/>
      <c r="BC70" s="955"/>
      <c r="BD70" s="956"/>
      <c r="BE70" s="226"/>
      <c r="BF70" s="226"/>
      <c r="BG70" s="226"/>
      <c r="BH70" s="226"/>
      <c r="BI70" s="226"/>
      <c r="BJ70" s="226"/>
      <c r="BK70" s="226"/>
      <c r="BL70" s="226"/>
      <c r="BM70" s="226"/>
      <c r="BN70" s="226"/>
      <c r="BO70" s="226"/>
      <c r="BP70" s="226"/>
      <c r="BQ70" s="223">
        <v>64</v>
      </c>
      <c r="BR70" s="228"/>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4"/>
    </row>
    <row r="71" spans="1:131" ht="26.25" customHeight="1" x14ac:dyDescent="0.15">
      <c r="A71" s="223">
        <v>4</v>
      </c>
      <c r="B71" s="957" t="s">
        <v>602</v>
      </c>
      <c r="C71" s="958"/>
      <c r="D71" s="958"/>
      <c r="E71" s="958"/>
      <c r="F71" s="958"/>
      <c r="G71" s="958"/>
      <c r="H71" s="958"/>
      <c r="I71" s="958"/>
      <c r="J71" s="958"/>
      <c r="K71" s="958"/>
      <c r="L71" s="958"/>
      <c r="M71" s="958"/>
      <c r="N71" s="958"/>
      <c r="O71" s="958"/>
      <c r="P71" s="959"/>
      <c r="Q71" s="960">
        <v>3</v>
      </c>
      <c r="R71" s="954"/>
      <c r="S71" s="954"/>
      <c r="T71" s="954"/>
      <c r="U71" s="954"/>
      <c r="V71" s="954">
        <v>1</v>
      </c>
      <c r="W71" s="954"/>
      <c r="X71" s="954"/>
      <c r="Y71" s="954"/>
      <c r="Z71" s="954"/>
      <c r="AA71" s="954">
        <v>2</v>
      </c>
      <c r="AB71" s="954"/>
      <c r="AC71" s="954"/>
      <c r="AD71" s="954"/>
      <c r="AE71" s="954"/>
      <c r="AF71" s="954">
        <v>2</v>
      </c>
      <c r="AG71" s="954"/>
      <c r="AH71" s="954"/>
      <c r="AI71" s="954"/>
      <c r="AJ71" s="954"/>
      <c r="AK71" s="954" t="s">
        <v>598</v>
      </c>
      <c r="AL71" s="954"/>
      <c r="AM71" s="954"/>
      <c r="AN71" s="954"/>
      <c r="AO71" s="954"/>
      <c r="AP71" s="954" t="s">
        <v>516</v>
      </c>
      <c r="AQ71" s="954"/>
      <c r="AR71" s="954"/>
      <c r="AS71" s="954"/>
      <c r="AT71" s="954"/>
      <c r="AU71" s="954" t="s">
        <v>516</v>
      </c>
      <c r="AV71" s="954"/>
      <c r="AW71" s="954"/>
      <c r="AX71" s="954"/>
      <c r="AY71" s="954"/>
      <c r="AZ71" s="955"/>
      <c r="BA71" s="955"/>
      <c r="BB71" s="955"/>
      <c r="BC71" s="955"/>
      <c r="BD71" s="956"/>
      <c r="BE71" s="226"/>
      <c r="BF71" s="226"/>
      <c r="BG71" s="226"/>
      <c r="BH71" s="226"/>
      <c r="BI71" s="226"/>
      <c r="BJ71" s="226"/>
      <c r="BK71" s="226"/>
      <c r="BL71" s="226"/>
      <c r="BM71" s="226"/>
      <c r="BN71" s="226"/>
      <c r="BO71" s="226"/>
      <c r="BP71" s="226"/>
      <c r="BQ71" s="223">
        <v>65</v>
      </c>
      <c r="BR71" s="228"/>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4"/>
    </row>
    <row r="72" spans="1:131" ht="26.25" customHeight="1" x14ac:dyDescent="0.15">
      <c r="A72" s="223">
        <v>5</v>
      </c>
      <c r="B72" s="957" t="s">
        <v>603</v>
      </c>
      <c r="C72" s="958"/>
      <c r="D72" s="958"/>
      <c r="E72" s="958"/>
      <c r="F72" s="958"/>
      <c r="G72" s="958"/>
      <c r="H72" s="958"/>
      <c r="I72" s="958"/>
      <c r="J72" s="958"/>
      <c r="K72" s="958"/>
      <c r="L72" s="958"/>
      <c r="M72" s="958"/>
      <c r="N72" s="958"/>
      <c r="O72" s="958"/>
      <c r="P72" s="959"/>
      <c r="Q72" s="960">
        <v>457</v>
      </c>
      <c r="R72" s="954"/>
      <c r="S72" s="954"/>
      <c r="T72" s="954"/>
      <c r="U72" s="954"/>
      <c r="V72" s="954">
        <v>421</v>
      </c>
      <c r="W72" s="954"/>
      <c r="X72" s="954"/>
      <c r="Y72" s="954"/>
      <c r="Z72" s="954"/>
      <c r="AA72" s="954">
        <v>36</v>
      </c>
      <c r="AB72" s="954"/>
      <c r="AC72" s="954"/>
      <c r="AD72" s="954"/>
      <c r="AE72" s="954"/>
      <c r="AF72" s="954">
        <v>36</v>
      </c>
      <c r="AG72" s="954"/>
      <c r="AH72" s="954"/>
      <c r="AI72" s="954"/>
      <c r="AJ72" s="954"/>
      <c r="AK72" s="954" t="s">
        <v>598</v>
      </c>
      <c r="AL72" s="954"/>
      <c r="AM72" s="954"/>
      <c r="AN72" s="954"/>
      <c r="AO72" s="954"/>
      <c r="AP72" s="954">
        <v>627</v>
      </c>
      <c r="AQ72" s="954"/>
      <c r="AR72" s="954"/>
      <c r="AS72" s="954"/>
      <c r="AT72" s="954"/>
      <c r="AU72" s="954">
        <v>303</v>
      </c>
      <c r="AV72" s="954"/>
      <c r="AW72" s="954"/>
      <c r="AX72" s="954"/>
      <c r="AY72" s="954"/>
      <c r="AZ72" s="955"/>
      <c r="BA72" s="955"/>
      <c r="BB72" s="955"/>
      <c r="BC72" s="955"/>
      <c r="BD72" s="956"/>
      <c r="BE72" s="226"/>
      <c r="BF72" s="226"/>
      <c r="BG72" s="226"/>
      <c r="BH72" s="226"/>
      <c r="BI72" s="226"/>
      <c r="BJ72" s="226"/>
      <c r="BK72" s="226"/>
      <c r="BL72" s="226"/>
      <c r="BM72" s="226"/>
      <c r="BN72" s="226"/>
      <c r="BO72" s="226"/>
      <c r="BP72" s="226"/>
      <c r="BQ72" s="223">
        <v>66</v>
      </c>
      <c r="BR72" s="228"/>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4"/>
    </row>
    <row r="73" spans="1:131" ht="26.25" customHeight="1" x14ac:dyDescent="0.15">
      <c r="A73" s="223">
        <v>6</v>
      </c>
      <c r="B73" s="957" t="s">
        <v>609</v>
      </c>
      <c r="C73" s="958"/>
      <c r="D73" s="958"/>
      <c r="E73" s="958"/>
      <c r="F73" s="958"/>
      <c r="G73" s="958"/>
      <c r="H73" s="958"/>
      <c r="I73" s="958"/>
      <c r="J73" s="958"/>
      <c r="K73" s="958"/>
      <c r="L73" s="958"/>
      <c r="M73" s="958"/>
      <c r="N73" s="958"/>
      <c r="O73" s="958"/>
      <c r="P73" s="959"/>
      <c r="Q73" s="960">
        <v>471</v>
      </c>
      <c r="R73" s="954"/>
      <c r="S73" s="954"/>
      <c r="T73" s="954"/>
      <c r="U73" s="954"/>
      <c r="V73" s="954">
        <v>446</v>
      </c>
      <c r="W73" s="954"/>
      <c r="X73" s="954"/>
      <c r="Y73" s="954"/>
      <c r="Z73" s="954"/>
      <c r="AA73" s="954">
        <v>25</v>
      </c>
      <c r="AB73" s="954"/>
      <c r="AC73" s="954"/>
      <c r="AD73" s="954"/>
      <c r="AE73" s="954"/>
      <c r="AF73" s="954">
        <v>25</v>
      </c>
      <c r="AG73" s="954"/>
      <c r="AH73" s="954"/>
      <c r="AI73" s="954"/>
      <c r="AJ73" s="954"/>
      <c r="AK73" s="954" t="s">
        <v>598</v>
      </c>
      <c r="AL73" s="954"/>
      <c r="AM73" s="954"/>
      <c r="AN73" s="954"/>
      <c r="AO73" s="954"/>
      <c r="AP73" s="954" t="s">
        <v>516</v>
      </c>
      <c r="AQ73" s="954"/>
      <c r="AR73" s="954"/>
      <c r="AS73" s="954"/>
      <c r="AT73" s="954"/>
      <c r="AU73" s="954" t="s">
        <v>516</v>
      </c>
      <c r="AV73" s="954"/>
      <c r="AW73" s="954"/>
      <c r="AX73" s="954"/>
      <c r="AY73" s="954"/>
      <c r="AZ73" s="955"/>
      <c r="BA73" s="955"/>
      <c r="BB73" s="955"/>
      <c r="BC73" s="955"/>
      <c r="BD73" s="956"/>
      <c r="BE73" s="226"/>
      <c r="BF73" s="226"/>
      <c r="BG73" s="226"/>
      <c r="BH73" s="226"/>
      <c r="BI73" s="226"/>
      <c r="BJ73" s="226"/>
      <c r="BK73" s="226"/>
      <c r="BL73" s="226"/>
      <c r="BM73" s="226"/>
      <c r="BN73" s="226"/>
      <c r="BO73" s="226"/>
      <c r="BP73" s="226"/>
      <c r="BQ73" s="223">
        <v>67</v>
      </c>
      <c r="BR73" s="228"/>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4"/>
    </row>
    <row r="74" spans="1:131" ht="26.25" customHeight="1" x14ac:dyDescent="0.15">
      <c r="A74" s="223">
        <v>7</v>
      </c>
      <c r="B74" s="957" t="s">
        <v>610</v>
      </c>
      <c r="C74" s="958"/>
      <c r="D74" s="958"/>
      <c r="E74" s="958"/>
      <c r="F74" s="958"/>
      <c r="G74" s="958"/>
      <c r="H74" s="958"/>
      <c r="I74" s="958"/>
      <c r="J74" s="958"/>
      <c r="K74" s="958"/>
      <c r="L74" s="958"/>
      <c r="M74" s="958"/>
      <c r="N74" s="958"/>
      <c r="O74" s="958"/>
      <c r="P74" s="959"/>
      <c r="Q74" s="960">
        <v>195</v>
      </c>
      <c r="R74" s="954"/>
      <c r="S74" s="954"/>
      <c r="T74" s="954"/>
      <c r="U74" s="954"/>
      <c r="V74" s="954">
        <v>189</v>
      </c>
      <c r="W74" s="954"/>
      <c r="X74" s="954"/>
      <c r="Y74" s="954"/>
      <c r="Z74" s="954"/>
      <c r="AA74" s="954">
        <v>6</v>
      </c>
      <c r="AB74" s="954"/>
      <c r="AC74" s="954"/>
      <c r="AD74" s="954"/>
      <c r="AE74" s="954"/>
      <c r="AF74" s="954">
        <v>6</v>
      </c>
      <c r="AG74" s="954"/>
      <c r="AH74" s="954"/>
      <c r="AI74" s="954"/>
      <c r="AJ74" s="954"/>
      <c r="AK74" s="954" t="s">
        <v>598</v>
      </c>
      <c r="AL74" s="954"/>
      <c r="AM74" s="954"/>
      <c r="AN74" s="954"/>
      <c r="AO74" s="954"/>
      <c r="AP74" s="954" t="s">
        <v>516</v>
      </c>
      <c r="AQ74" s="954"/>
      <c r="AR74" s="954"/>
      <c r="AS74" s="954"/>
      <c r="AT74" s="954"/>
      <c r="AU74" s="954" t="s">
        <v>516</v>
      </c>
      <c r="AV74" s="954"/>
      <c r="AW74" s="954"/>
      <c r="AX74" s="954"/>
      <c r="AY74" s="954"/>
      <c r="AZ74" s="955"/>
      <c r="BA74" s="955"/>
      <c r="BB74" s="955"/>
      <c r="BC74" s="955"/>
      <c r="BD74" s="956"/>
      <c r="BE74" s="226"/>
      <c r="BF74" s="226"/>
      <c r="BG74" s="226"/>
      <c r="BH74" s="226"/>
      <c r="BI74" s="226"/>
      <c r="BJ74" s="226"/>
      <c r="BK74" s="226"/>
      <c r="BL74" s="226"/>
      <c r="BM74" s="226"/>
      <c r="BN74" s="226"/>
      <c r="BO74" s="226"/>
      <c r="BP74" s="226"/>
      <c r="BQ74" s="223">
        <v>68</v>
      </c>
      <c r="BR74" s="228"/>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4"/>
    </row>
    <row r="75" spans="1:131" ht="26.25" customHeight="1" x14ac:dyDescent="0.15">
      <c r="A75" s="223">
        <v>8</v>
      </c>
      <c r="B75" s="957" t="s">
        <v>611</v>
      </c>
      <c r="C75" s="958"/>
      <c r="D75" s="958"/>
      <c r="E75" s="958"/>
      <c r="F75" s="958"/>
      <c r="G75" s="958"/>
      <c r="H75" s="958"/>
      <c r="I75" s="958"/>
      <c r="J75" s="958"/>
      <c r="K75" s="958"/>
      <c r="L75" s="958"/>
      <c r="M75" s="958"/>
      <c r="N75" s="958"/>
      <c r="O75" s="958"/>
      <c r="P75" s="959"/>
      <c r="Q75" s="964">
        <v>10965</v>
      </c>
      <c r="R75" s="962"/>
      <c r="S75" s="962"/>
      <c r="T75" s="962"/>
      <c r="U75" s="963"/>
      <c r="V75" s="961">
        <v>10735</v>
      </c>
      <c r="W75" s="962"/>
      <c r="X75" s="962"/>
      <c r="Y75" s="962"/>
      <c r="Z75" s="963"/>
      <c r="AA75" s="961">
        <v>230</v>
      </c>
      <c r="AB75" s="962"/>
      <c r="AC75" s="962"/>
      <c r="AD75" s="962"/>
      <c r="AE75" s="963"/>
      <c r="AF75" s="961">
        <v>230</v>
      </c>
      <c r="AG75" s="962"/>
      <c r="AH75" s="962"/>
      <c r="AI75" s="962"/>
      <c r="AJ75" s="963"/>
      <c r="AK75" s="961" t="s">
        <v>598</v>
      </c>
      <c r="AL75" s="962"/>
      <c r="AM75" s="962"/>
      <c r="AN75" s="962"/>
      <c r="AO75" s="963"/>
      <c r="AP75" s="961" t="s">
        <v>516</v>
      </c>
      <c r="AQ75" s="962"/>
      <c r="AR75" s="962"/>
      <c r="AS75" s="962"/>
      <c r="AT75" s="963"/>
      <c r="AU75" s="961" t="s">
        <v>516</v>
      </c>
      <c r="AV75" s="962"/>
      <c r="AW75" s="962"/>
      <c r="AX75" s="962"/>
      <c r="AY75" s="963"/>
      <c r="AZ75" s="955"/>
      <c r="BA75" s="955"/>
      <c r="BB75" s="955"/>
      <c r="BC75" s="955"/>
      <c r="BD75" s="956"/>
      <c r="BE75" s="226"/>
      <c r="BF75" s="226"/>
      <c r="BG75" s="226"/>
      <c r="BH75" s="226"/>
      <c r="BI75" s="226"/>
      <c r="BJ75" s="226"/>
      <c r="BK75" s="226"/>
      <c r="BL75" s="226"/>
      <c r="BM75" s="226"/>
      <c r="BN75" s="226"/>
      <c r="BO75" s="226"/>
      <c r="BP75" s="226"/>
      <c r="BQ75" s="223">
        <v>69</v>
      </c>
      <c r="BR75" s="228"/>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4"/>
    </row>
    <row r="76" spans="1:131" ht="26.25" customHeight="1" x14ac:dyDescent="0.15">
      <c r="A76" s="223">
        <v>9</v>
      </c>
      <c r="B76" s="957" t="s">
        <v>612</v>
      </c>
      <c r="C76" s="958"/>
      <c r="D76" s="958"/>
      <c r="E76" s="958"/>
      <c r="F76" s="958"/>
      <c r="G76" s="958"/>
      <c r="H76" s="958"/>
      <c r="I76" s="958"/>
      <c r="J76" s="958"/>
      <c r="K76" s="958"/>
      <c r="L76" s="958"/>
      <c r="M76" s="958"/>
      <c r="N76" s="958"/>
      <c r="O76" s="958"/>
      <c r="P76" s="959"/>
      <c r="Q76" s="964">
        <v>7204</v>
      </c>
      <c r="R76" s="962"/>
      <c r="S76" s="962"/>
      <c r="T76" s="962"/>
      <c r="U76" s="963"/>
      <c r="V76" s="961">
        <v>7072</v>
      </c>
      <c r="W76" s="962"/>
      <c r="X76" s="962"/>
      <c r="Y76" s="962"/>
      <c r="Z76" s="963"/>
      <c r="AA76" s="961">
        <v>132</v>
      </c>
      <c r="AB76" s="962"/>
      <c r="AC76" s="962"/>
      <c r="AD76" s="962"/>
      <c r="AE76" s="963"/>
      <c r="AF76" s="961">
        <v>132</v>
      </c>
      <c r="AG76" s="962"/>
      <c r="AH76" s="962"/>
      <c r="AI76" s="962"/>
      <c r="AJ76" s="963"/>
      <c r="AK76" s="961" t="s">
        <v>598</v>
      </c>
      <c r="AL76" s="962"/>
      <c r="AM76" s="962"/>
      <c r="AN76" s="962"/>
      <c r="AO76" s="963"/>
      <c r="AP76" s="961" t="s">
        <v>516</v>
      </c>
      <c r="AQ76" s="962"/>
      <c r="AR76" s="962"/>
      <c r="AS76" s="962"/>
      <c r="AT76" s="963"/>
      <c r="AU76" s="961" t="s">
        <v>516</v>
      </c>
      <c r="AV76" s="962"/>
      <c r="AW76" s="962"/>
      <c r="AX76" s="962"/>
      <c r="AY76" s="963"/>
      <c r="AZ76" s="955"/>
      <c r="BA76" s="955"/>
      <c r="BB76" s="955"/>
      <c r="BC76" s="955"/>
      <c r="BD76" s="956"/>
      <c r="BE76" s="226"/>
      <c r="BF76" s="226"/>
      <c r="BG76" s="226"/>
      <c r="BH76" s="226"/>
      <c r="BI76" s="226"/>
      <c r="BJ76" s="226"/>
      <c r="BK76" s="226"/>
      <c r="BL76" s="226"/>
      <c r="BM76" s="226"/>
      <c r="BN76" s="226"/>
      <c r="BO76" s="226"/>
      <c r="BP76" s="226"/>
      <c r="BQ76" s="223">
        <v>70</v>
      </c>
      <c r="BR76" s="228"/>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4"/>
    </row>
    <row r="77" spans="1:131" ht="26.25" customHeight="1" x14ac:dyDescent="0.15">
      <c r="A77" s="223">
        <v>10</v>
      </c>
      <c r="B77" s="957" t="s">
        <v>613</v>
      </c>
      <c r="C77" s="958"/>
      <c r="D77" s="958"/>
      <c r="E77" s="958"/>
      <c r="F77" s="958"/>
      <c r="G77" s="958"/>
      <c r="H77" s="958"/>
      <c r="I77" s="958"/>
      <c r="J77" s="958"/>
      <c r="K77" s="958"/>
      <c r="L77" s="958"/>
      <c r="M77" s="958"/>
      <c r="N77" s="958"/>
      <c r="O77" s="958"/>
      <c r="P77" s="959"/>
      <c r="Q77" s="964">
        <v>161625</v>
      </c>
      <c r="R77" s="962"/>
      <c r="S77" s="962"/>
      <c r="T77" s="962"/>
      <c r="U77" s="963"/>
      <c r="V77" s="961">
        <v>158326</v>
      </c>
      <c r="W77" s="962"/>
      <c r="X77" s="962"/>
      <c r="Y77" s="962"/>
      <c r="Z77" s="963"/>
      <c r="AA77" s="961">
        <v>3299</v>
      </c>
      <c r="AB77" s="962"/>
      <c r="AC77" s="962"/>
      <c r="AD77" s="962"/>
      <c r="AE77" s="963"/>
      <c r="AF77" s="961">
        <v>3299</v>
      </c>
      <c r="AG77" s="962"/>
      <c r="AH77" s="962"/>
      <c r="AI77" s="962"/>
      <c r="AJ77" s="963"/>
      <c r="AK77" s="961" t="s">
        <v>598</v>
      </c>
      <c r="AL77" s="962"/>
      <c r="AM77" s="962"/>
      <c r="AN77" s="962"/>
      <c r="AO77" s="963"/>
      <c r="AP77" s="961" t="s">
        <v>516</v>
      </c>
      <c r="AQ77" s="962"/>
      <c r="AR77" s="962"/>
      <c r="AS77" s="962"/>
      <c r="AT77" s="963"/>
      <c r="AU77" s="961" t="s">
        <v>516</v>
      </c>
      <c r="AV77" s="962"/>
      <c r="AW77" s="962"/>
      <c r="AX77" s="962"/>
      <c r="AY77" s="963"/>
      <c r="AZ77" s="955"/>
      <c r="BA77" s="955"/>
      <c r="BB77" s="955"/>
      <c r="BC77" s="955"/>
      <c r="BD77" s="956"/>
      <c r="BE77" s="226"/>
      <c r="BF77" s="226"/>
      <c r="BG77" s="226"/>
      <c r="BH77" s="226"/>
      <c r="BI77" s="226"/>
      <c r="BJ77" s="226"/>
      <c r="BK77" s="226"/>
      <c r="BL77" s="226"/>
      <c r="BM77" s="226"/>
      <c r="BN77" s="226"/>
      <c r="BO77" s="226"/>
      <c r="BP77" s="226"/>
      <c r="BQ77" s="223">
        <v>71</v>
      </c>
      <c r="BR77" s="228"/>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4"/>
    </row>
    <row r="78" spans="1:131" ht="26.25" customHeight="1" x14ac:dyDescent="0.15">
      <c r="A78" s="223">
        <v>11</v>
      </c>
      <c r="B78" s="957" t="s">
        <v>614</v>
      </c>
      <c r="C78" s="958"/>
      <c r="D78" s="958"/>
      <c r="E78" s="958"/>
      <c r="F78" s="958"/>
      <c r="G78" s="958"/>
      <c r="H78" s="958"/>
      <c r="I78" s="958"/>
      <c r="J78" s="958"/>
      <c r="K78" s="958"/>
      <c r="L78" s="958"/>
      <c r="M78" s="958"/>
      <c r="N78" s="958"/>
      <c r="O78" s="958"/>
      <c r="P78" s="959"/>
      <c r="Q78" s="960">
        <v>97</v>
      </c>
      <c r="R78" s="954"/>
      <c r="S78" s="954"/>
      <c r="T78" s="954"/>
      <c r="U78" s="954"/>
      <c r="V78" s="954">
        <v>92</v>
      </c>
      <c r="W78" s="954"/>
      <c r="X78" s="954"/>
      <c r="Y78" s="954"/>
      <c r="Z78" s="954"/>
      <c r="AA78" s="954">
        <v>5</v>
      </c>
      <c r="AB78" s="954"/>
      <c r="AC78" s="954"/>
      <c r="AD78" s="954"/>
      <c r="AE78" s="954"/>
      <c r="AF78" s="954">
        <v>5</v>
      </c>
      <c r="AG78" s="954"/>
      <c r="AH78" s="954"/>
      <c r="AI78" s="954"/>
      <c r="AJ78" s="954"/>
      <c r="AK78" s="961" t="s">
        <v>598</v>
      </c>
      <c r="AL78" s="962"/>
      <c r="AM78" s="962"/>
      <c r="AN78" s="962"/>
      <c r="AO78" s="963"/>
      <c r="AP78" s="961" t="s">
        <v>516</v>
      </c>
      <c r="AQ78" s="962"/>
      <c r="AR78" s="962"/>
      <c r="AS78" s="962"/>
      <c r="AT78" s="963"/>
      <c r="AU78" s="961" t="s">
        <v>516</v>
      </c>
      <c r="AV78" s="962"/>
      <c r="AW78" s="962"/>
      <c r="AX78" s="962"/>
      <c r="AY78" s="963"/>
      <c r="AZ78" s="955"/>
      <c r="BA78" s="955"/>
      <c r="BB78" s="955"/>
      <c r="BC78" s="955"/>
      <c r="BD78" s="956"/>
      <c r="BE78" s="226"/>
      <c r="BF78" s="226"/>
      <c r="BG78" s="226"/>
      <c r="BH78" s="226"/>
      <c r="BI78" s="226"/>
      <c r="BJ78" s="214"/>
      <c r="BK78" s="214"/>
      <c r="BL78" s="214"/>
      <c r="BM78" s="214"/>
      <c r="BN78" s="214"/>
      <c r="BO78" s="226"/>
      <c r="BP78" s="226"/>
      <c r="BQ78" s="223">
        <v>72</v>
      </c>
      <c r="BR78" s="228"/>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4"/>
    </row>
    <row r="79" spans="1:131" ht="26.25" customHeight="1" x14ac:dyDescent="0.15">
      <c r="A79" s="223">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6"/>
      <c r="BF79" s="226"/>
      <c r="BG79" s="226"/>
      <c r="BH79" s="226"/>
      <c r="BI79" s="226"/>
      <c r="BJ79" s="214"/>
      <c r="BK79" s="214"/>
      <c r="BL79" s="214"/>
      <c r="BM79" s="214"/>
      <c r="BN79" s="214"/>
      <c r="BO79" s="226"/>
      <c r="BP79" s="226"/>
      <c r="BQ79" s="223">
        <v>73</v>
      </c>
      <c r="BR79" s="228"/>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4"/>
    </row>
    <row r="80" spans="1:131" ht="26.25" customHeight="1" x14ac:dyDescent="0.15">
      <c r="A80" s="223">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6"/>
      <c r="BF80" s="226"/>
      <c r="BG80" s="226"/>
      <c r="BH80" s="226"/>
      <c r="BI80" s="226"/>
      <c r="BJ80" s="226"/>
      <c r="BK80" s="226"/>
      <c r="BL80" s="226"/>
      <c r="BM80" s="226"/>
      <c r="BN80" s="226"/>
      <c r="BO80" s="226"/>
      <c r="BP80" s="226"/>
      <c r="BQ80" s="223">
        <v>74</v>
      </c>
      <c r="BR80" s="228"/>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4"/>
    </row>
    <row r="81" spans="1:131" ht="26.25" customHeight="1" x14ac:dyDescent="0.15">
      <c r="A81" s="223">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6"/>
      <c r="BF81" s="226"/>
      <c r="BG81" s="226"/>
      <c r="BH81" s="226"/>
      <c r="BI81" s="226"/>
      <c r="BJ81" s="226"/>
      <c r="BK81" s="226"/>
      <c r="BL81" s="226"/>
      <c r="BM81" s="226"/>
      <c r="BN81" s="226"/>
      <c r="BO81" s="226"/>
      <c r="BP81" s="226"/>
      <c r="BQ81" s="223">
        <v>75</v>
      </c>
      <c r="BR81" s="228"/>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4"/>
    </row>
    <row r="82" spans="1:131" ht="26.25" customHeight="1" x14ac:dyDescent="0.15">
      <c r="A82" s="223">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6"/>
      <c r="BF82" s="226"/>
      <c r="BG82" s="226"/>
      <c r="BH82" s="226"/>
      <c r="BI82" s="226"/>
      <c r="BJ82" s="226"/>
      <c r="BK82" s="226"/>
      <c r="BL82" s="226"/>
      <c r="BM82" s="226"/>
      <c r="BN82" s="226"/>
      <c r="BO82" s="226"/>
      <c r="BP82" s="226"/>
      <c r="BQ82" s="223">
        <v>76</v>
      </c>
      <c r="BR82" s="228"/>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4"/>
    </row>
    <row r="83" spans="1:131" ht="26.25" customHeight="1" x14ac:dyDescent="0.15">
      <c r="A83" s="223">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6"/>
      <c r="BF83" s="226"/>
      <c r="BG83" s="226"/>
      <c r="BH83" s="226"/>
      <c r="BI83" s="226"/>
      <c r="BJ83" s="226"/>
      <c r="BK83" s="226"/>
      <c r="BL83" s="226"/>
      <c r="BM83" s="226"/>
      <c r="BN83" s="226"/>
      <c r="BO83" s="226"/>
      <c r="BP83" s="226"/>
      <c r="BQ83" s="223">
        <v>77</v>
      </c>
      <c r="BR83" s="228"/>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4"/>
    </row>
    <row r="84" spans="1:131" ht="26.25" customHeight="1" x14ac:dyDescent="0.15">
      <c r="A84" s="223">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6"/>
      <c r="BF84" s="226"/>
      <c r="BG84" s="226"/>
      <c r="BH84" s="226"/>
      <c r="BI84" s="226"/>
      <c r="BJ84" s="226"/>
      <c r="BK84" s="226"/>
      <c r="BL84" s="226"/>
      <c r="BM84" s="226"/>
      <c r="BN84" s="226"/>
      <c r="BO84" s="226"/>
      <c r="BP84" s="226"/>
      <c r="BQ84" s="223">
        <v>78</v>
      </c>
      <c r="BR84" s="228"/>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4"/>
    </row>
    <row r="85" spans="1:131" ht="26.25" customHeight="1" x14ac:dyDescent="0.15">
      <c r="A85" s="223">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6"/>
      <c r="BF85" s="226"/>
      <c r="BG85" s="226"/>
      <c r="BH85" s="226"/>
      <c r="BI85" s="226"/>
      <c r="BJ85" s="226"/>
      <c r="BK85" s="226"/>
      <c r="BL85" s="226"/>
      <c r="BM85" s="226"/>
      <c r="BN85" s="226"/>
      <c r="BO85" s="226"/>
      <c r="BP85" s="226"/>
      <c r="BQ85" s="223">
        <v>79</v>
      </c>
      <c r="BR85" s="228"/>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4"/>
    </row>
    <row r="86" spans="1:131" ht="26.25" customHeight="1" x14ac:dyDescent="0.15">
      <c r="A86" s="223">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6"/>
      <c r="BF86" s="226"/>
      <c r="BG86" s="226"/>
      <c r="BH86" s="226"/>
      <c r="BI86" s="226"/>
      <c r="BJ86" s="226"/>
      <c r="BK86" s="226"/>
      <c r="BL86" s="226"/>
      <c r="BM86" s="226"/>
      <c r="BN86" s="226"/>
      <c r="BO86" s="226"/>
      <c r="BP86" s="226"/>
      <c r="BQ86" s="223">
        <v>80</v>
      </c>
      <c r="BR86" s="228"/>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4"/>
    </row>
    <row r="87" spans="1:131" ht="26.25" customHeight="1" x14ac:dyDescent="0.15">
      <c r="A87" s="229">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6"/>
      <c r="BF87" s="226"/>
      <c r="BG87" s="226"/>
      <c r="BH87" s="226"/>
      <c r="BI87" s="226"/>
      <c r="BJ87" s="226"/>
      <c r="BK87" s="226"/>
      <c r="BL87" s="226"/>
      <c r="BM87" s="226"/>
      <c r="BN87" s="226"/>
      <c r="BO87" s="226"/>
      <c r="BP87" s="226"/>
      <c r="BQ87" s="223">
        <v>81</v>
      </c>
      <c r="BR87" s="228"/>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4"/>
    </row>
    <row r="88" spans="1:131" ht="26.25" customHeight="1" thickBot="1" x14ac:dyDescent="0.2">
      <c r="A88" s="225" t="s">
        <v>392</v>
      </c>
      <c r="B88" s="920" t="s">
        <v>428</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3879</v>
      </c>
      <c r="AG88" s="942"/>
      <c r="AH88" s="942"/>
      <c r="AI88" s="942"/>
      <c r="AJ88" s="942"/>
      <c r="AK88" s="946"/>
      <c r="AL88" s="946"/>
      <c r="AM88" s="946"/>
      <c r="AN88" s="946"/>
      <c r="AO88" s="946"/>
      <c r="AP88" s="942">
        <v>5145</v>
      </c>
      <c r="AQ88" s="942"/>
      <c r="AR88" s="942"/>
      <c r="AS88" s="942"/>
      <c r="AT88" s="942"/>
      <c r="AU88" s="942">
        <v>1869</v>
      </c>
      <c r="AV88" s="942"/>
      <c r="AW88" s="942"/>
      <c r="AX88" s="942"/>
      <c r="AY88" s="942"/>
      <c r="AZ88" s="943"/>
      <c r="BA88" s="943"/>
      <c r="BB88" s="943"/>
      <c r="BC88" s="943"/>
      <c r="BD88" s="944"/>
      <c r="BE88" s="226"/>
      <c r="BF88" s="226"/>
      <c r="BG88" s="226"/>
      <c r="BH88" s="226"/>
      <c r="BI88" s="226"/>
      <c r="BJ88" s="226"/>
      <c r="BK88" s="226"/>
      <c r="BL88" s="226"/>
      <c r="BM88" s="226"/>
      <c r="BN88" s="226"/>
      <c r="BO88" s="226"/>
      <c r="BP88" s="226"/>
      <c r="BQ88" s="223">
        <v>82</v>
      </c>
      <c r="BR88" s="228"/>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4"/>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4"/>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4"/>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4"/>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4"/>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4"/>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4"/>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4"/>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4"/>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4"/>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4"/>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4"/>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4"/>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4"/>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392</v>
      </c>
      <c r="BR102" s="920" t="s">
        <v>429</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1383</v>
      </c>
      <c r="CS102" s="936"/>
      <c r="CT102" s="936"/>
      <c r="CU102" s="936"/>
      <c r="CV102" s="937"/>
      <c r="CW102" s="935">
        <v>295</v>
      </c>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14"/>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3" t="s">
        <v>430</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4"/>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4" t="s">
        <v>431</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4"/>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18" t="s">
        <v>432</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433</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25" t="s">
        <v>434</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435</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4" customFormat="1" ht="26.25" customHeight="1" x14ac:dyDescent="0.15">
      <c r="A109" s="878" t="s">
        <v>436</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437</v>
      </c>
      <c r="AB109" s="879"/>
      <c r="AC109" s="879"/>
      <c r="AD109" s="879"/>
      <c r="AE109" s="880"/>
      <c r="AF109" s="881" t="s">
        <v>438</v>
      </c>
      <c r="AG109" s="879"/>
      <c r="AH109" s="879"/>
      <c r="AI109" s="879"/>
      <c r="AJ109" s="880"/>
      <c r="AK109" s="881" t="s">
        <v>305</v>
      </c>
      <c r="AL109" s="879"/>
      <c r="AM109" s="879"/>
      <c r="AN109" s="879"/>
      <c r="AO109" s="880"/>
      <c r="AP109" s="881" t="s">
        <v>439</v>
      </c>
      <c r="AQ109" s="879"/>
      <c r="AR109" s="879"/>
      <c r="AS109" s="879"/>
      <c r="AT109" s="912"/>
      <c r="AU109" s="878" t="s">
        <v>436</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437</v>
      </c>
      <c r="BR109" s="879"/>
      <c r="BS109" s="879"/>
      <c r="BT109" s="879"/>
      <c r="BU109" s="880"/>
      <c r="BV109" s="881" t="s">
        <v>438</v>
      </c>
      <c r="BW109" s="879"/>
      <c r="BX109" s="879"/>
      <c r="BY109" s="879"/>
      <c r="BZ109" s="880"/>
      <c r="CA109" s="881" t="s">
        <v>305</v>
      </c>
      <c r="CB109" s="879"/>
      <c r="CC109" s="879"/>
      <c r="CD109" s="879"/>
      <c r="CE109" s="880"/>
      <c r="CF109" s="919" t="s">
        <v>439</v>
      </c>
      <c r="CG109" s="919"/>
      <c r="CH109" s="919"/>
      <c r="CI109" s="919"/>
      <c r="CJ109" s="919"/>
      <c r="CK109" s="881" t="s">
        <v>440</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437</v>
      </c>
      <c r="DH109" s="879"/>
      <c r="DI109" s="879"/>
      <c r="DJ109" s="879"/>
      <c r="DK109" s="880"/>
      <c r="DL109" s="881" t="s">
        <v>438</v>
      </c>
      <c r="DM109" s="879"/>
      <c r="DN109" s="879"/>
      <c r="DO109" s="879"/>
      <c r="DP109" s="880"/>
      <c r="DQ109" s="881" t="s">
        <v>305</v>
      </c>
      <c r="DR109" s="879"/>
      <c r="DS109" s="879"/>
      <c r="DT109" s="879"/>
      <c r="DU109" s="880"/>
      <c r="DV109" s="881" t="s">
        <v>439</v>
      </c>
      <c r="DW109" s="879"/>
      <c r="DX109" s="879"/>
      <c r="DY109" s="879"/>
      <c r="DZ109" s="912"/>
    </row>
    <row r="110" spans="1:131" s="214" customFormat="1" ht="26.25" customHeight="1" x14ac:dyDescent="0.15">
      <c r="A110" s="790" t="s">
        <v>441</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12353150</v>
      </c>
      <c r="AB110" s="872"/>
      <c r="AC110" s="872"/>
      <c r="AD110" s="872"/>
      <c r="AE110" s="873"/>
      <c r="AF110" s="874">
        <v>12364113</v>
      </c>
      <c r="AG110" s="872"/>
      <c r="AH110" s="872"/>
      <c r="AI110" s="872"/>
      <c r="AJ110" s="873"/>
      <c r="AK110" s="874">
        <v>12536400</v>
      </c>
      <c r="AL110" s="872"/>
      <c r="AM110" s="872"/>
      <c r="AN110" s="872"/>
      <c r="AO110" s="873"/>
      <c r="AP110" s="875">
        <v>21.3</v>
      </c>
      <c r="AQ110" s="876"/>
      <c r="AR110" s="876"/>
      <c r="AS110" s="876"/>
      <c r="AT110" s="877"/>
      <c r="AU110" s="913" t="s">
        <v>72</v>
      </c>
      <c r="AV110" s="914"/>
      <c r="AW110" s="914"/>
      <c r="AX110" s="914"/>
      <c r="AY110" s="914"/>
      <c r="AZ110" s="843" t="s">
        <v>442</v>
      </c>
      <c r="BA110" s="791"/>
      <c r="BB110" s="791"/>
      <c r="BC110" s="791"/>
      <c r="BD110" s="791"/>
      <c r="BE110" s="791"/>
      <c r="BF110" s="791"/>
      <c r="BG110" s="791"/>
      <c r="BH110" s="791"/>
      <c r="BI110" s="791"/>
      <c r="BJ110" s="791"/>
      <c r="BK110" s="791"/>
      <c r="BL110" s="791"/>
      <c r="BM110" s="791"/>
      <c r="BN110" s="791"/>
      <c r="BO110" s="791"/>
      <c r="BP110" s="792"/>
      <c r="BQ110" s="844">
        <v>133658298</v>
      </c>
      <c r="BR110" s="825"/>
      <c r="BS110" s="825"/>
      <c r="BT110" s="825"/>
      <c r="BU110" s="825"/>
      <c r="BV110" s="825">
        <v>135587119</v>
      </c>
      <c r="BW110" s="825"/>
      <c r="BX110" s="825"/>
      <c r="BY110" s="825"/>
      <c r="BZ110" s="825"/>
      <c r="CA110" s="825">
        <v>138975875</v>
      </c>
      <c r="CB110" s="825"/>
      <c r="CC110" s="825"/>
      <c r="CD110" s="825"/>
      <c r="CE110" s="825"/>
      <c r="CF110" s="849">
        <v>236.3</v>
      </c>
      <c r="CG110" s="850"/>
      <c r="CH110" s="850"/>
      <c r="CI110" s="850"/>
      <c r="CJ110" s="850"/>
      <c r="CK110" s="909" t="s">
        <v>443</v>
      </c>
      <c r="CL110" s="802"/>
      <c r="CM110" s="843" t="s">
        <v>444</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128</v>
      </c>
      <c r="DH110" s="825"/>
      <c r="DI110" s="825"/>
      <c r="DJ110" s="825"/>
      <c r="DK110" s="825"/>
      <c r="DL110" s="825" t="s">
        <v>128</v>
      </c>
      <c r="DM110" s="825"/>
      <c r="DN110" s="825"/>
      <c r="DO110" s="825"/>
      <c r="DP110" s="825"/>
      <c r="DQ110" s="825" t="s">
        <v>128</v>
      </c>
      <c r="DR110" s="825"/>
      <c r="DS110" s="825"/>
      <c r="DT110" s="825"/>
      <c r="DU110" s="825"/>
      <c r="DV110" s="826" t="s">
        <v>128</v>
      </c>
      <c r="DW110" s="826"/>
      <c r="DX110" s="826"/>
      <c r="DY110" s="826"/>
      <c r="DZ110" s="827"/>
    </row>
    <row r="111" spans="1:131" s="214" customFormat="1" ht="26.25" customHeight="1" x14ac:dyDescent="0.15">
      <c r="A111" s="757" t="s">
        <v>445</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128</v>
      </c>
      <c r="AB111" s="902"/>
      <c r="AC111" s="902"/>
      <c r="AD111" s="902"/>
      <c r="AE111" s="903"/>
      <c r="AF111" s="904" t="s">
        <v>128</v>
      </c>
      <c r="AG111" s="902"/>
      <c r="AH111" s="902"/>
      <c r="AI111" s="902"/>
      <c r="AJ111" s="903"/>
      <c r="AK111" s="904" t="s">
        <v>394</v>
      </c>
      <c r="AL111" s="902"/>
      <c r="AM111" s="902"/>
      <c r="AN111" s="902"/>
      <c r="AO111" s="903"/>
      <c r="AP111" s="905" t="s">
        <v>128</v>
      </c>
      <c r="AQ111" s="906"/>
      <c r="AR111" s="906"/>
      <c r="AS111" s="906"/>
      <c r="AT111" s="907"/>
      <c r="AU111" s="915"/>
      <c r="AV111" s="916"/>
      <c r="AW111" s="916"/>
      <c r="AX111" s="916"/>
      <c r="AY111" s="916"/>
      <c r="AZ111" s="798" t="s">
        <v>446</v>
      </c>
      <c r="BA111" s="735"/>
      <c r="BB111" s="735"/>
      <c r="BC111" s="735"/>
      <c r="BD111" s="735"/>
      <c r="BE111" s="735"/>
      <c r="BF111" s="735"/>
      <c r="BG111" s="735"/>
      <c r="BH111" s="735"/>
      <c r="BI111" s="735"/>
      <c r="BJ111" s="735"/>
      <c r="BK111" s="735"/>
      <c r="BL111" s="735"/>
      <c r="BM111" s="735"/>
      <c r="BN111" s="735"/>
      <c r="BO111" s="735"/>
      <c r="BP111" s="736"/>
      <c r="BQ111" s="799">
        <v>373580</v>
      </c>
      <c r="BR111" s="800"/>
      <c r="BS111" s="800"/>
      <c r="BT111" s="800"/>
      <c r="BU111" s="800"/>
      <c r="BV111" s="800">
        <v>264194</v>
      </c>
      <c r="BW111" s="800"/>
      <c r="BX111" s="800"/>
      <c r="BY111" s="800"/>
      <c r="BZ111" s="800"/>
      <c r="CA111" s="800">
        <v>172531</v>
      </c>
      <c r="CB111" s="800"/>
      <c r="CC111" s="800"/>
      <c r="CD111" s="800"/>
      <c r="CE111" s="800"/>
      <c r="CF111" s="858">
        <v>0.3</v>
      </c>
      <c r="CG111" s="859"/>
      <c r="CH111" s="859"/>
      <c r="CI111" s="859"/>
      <c r="CJ111" s="859"/>
      <c r="CK111" s="910"/>
      <c r="CL111" s="804"/>
      <c r="CM111" s="798" t="s">
        <v>447</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v>353575</v>
      </c>
      <c r="DH111" s="800"/>
      <c r="DI111" s="800"/>
      <c r="DJ111" s="800"/>
      <c r="DK111" s="800"/>
      <c r="DL111" s="800">
        <v>249194</v>
      </c>
      <c r="DM111" s="800"/>
      <c r="DN111" s="800"/>
      <c r="DO111" s="800"/>
      <c r="DP111" s="800"/>
      <c r="DQ111" s="800">
        <v>162531</v>
      </c>
      <c r="DR111" s="800"/>
      <c r="DS111" s="800"/>
      <c r="DT111" s="800"/>
      <c r="DU111" s="800"/>
      <c r="DV111" s="777">
        <v>0.3</v>
      </c>
      <c r="DW111" s="777"/>
      <c r="DX111" s="777"/>
      <c r="DY111" s="777"/>
      <c r="DZ111" s="778"/>
    </row>
    <row r="112" spans="1:131" s="214" customFormat="1" ht="26.25" customHeight="1" x14ac:dyDescent="0.15">
      <c r="A112" s="895" t="s">
        <v>448</v>
      </c>
      <c r="B112" s="896"/>
      <c r="C112" s="735" t="s">
        <v>449</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128</v>
      </c>
      <c r="AB112" s="763"/>
      <c r="AC112" s="763"/>
      <c r="AD112" s="763"/>
      <c r="AE112" s="764"/>
      <c r="AF112" s="765" t="s">
        <v>128</v>
      </c>
      <c r="AG112" s="763"/>
      <c r="AH112" s="763"/>
      <c r="AI112" s="763"/>
      <c r="AJ112" s="764"/>
      <c r="AK112" s="765" t="s">
        <v>128</v>
      </c>
      <c r="AL112" s="763"/>
      <c r="AM112" s="763"/>
      <c r="AN112" s="763"/>
      <c r="AO112" s="764"/>
      <c r="AP112" s="807" t="s">
        <v>128</v>
      </c>
      <c r="AQ112" s="808"/>
      <c r="AR112" s="808"/>
      <c r="AS112" s="808"/>
      <c r="AT112" s="809"/>
      <c r="AU112" s="915"/>
      <c r="AV112" s="916"/>
      <c r="AW112" s="916"/>
      <c r="AX112" s="916"/>
      <c r="AY112" s="916"/>
      <c r="AZ112" s="798" t="s">
        <v>450</v>
      </c>
      <c r="BA112" s="735"/>
      <c r="BB112" s="735"/>
      <c r="BC112" s="735"/>
      <c r="BD112" s="735"/>
      <c r="BE112" s="735"/>
      <c r="BF112" s="735"/>
      <c r="BG112" s="735"/>
      <c r="BH112" s="735"/>
      <c r="BI112" s="735"/>
      <c r="BJ112" s="735"/>
      <c r="BK112" s="735"/>
      <c r="BL112" s="735"/>
      <c r="BM112" s="735"/>
      <c r="BN112" s="735"/>
      <c r="BO112" s="735"/>
      <c r="BP112" s="736"/>
      <c r="BQ112" s="799">
        <v>24858383</v>
      </c>
      <c r="BR112" s="800"/>
      <c r="BS112" s="800"/>
      <c r="BT112" s="800"/>
      <c r="BU112" s="800"/>
      <c r="BV112" s="800">
        <v>24168980</v>
      </c>
      <c r="BW112" s="800"/>
      <c r="BX112" s="800"/>
      <c r="BY112" s="800"/>
      <c r="BZ112" s="800"/>
      <c r="CA112" s="800">
        <v>23307367</v>
      </c>
      <c r="CB112" s="800"/>
      <c r="CC112" s="800"/>
      <c r="CD112" s="800"/>
      <c r="CE112" s="800"/>
      <c r="CF112" s="858">
        <v>39.6</v>
      </c>
      <c r="CG112" s="859"/>
      <c r="CH112" s="859"/>
      <c r="CI112" s="859"/>
      <c r="CJ112" s="859"/>
      <c r="CK112" s="910"/>
      <c r="CL112" s="804"/>
      <c r="CM112" s="798" t="s">
        <v>451</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394</v>
      </c>
      <c r="DH112" s="800"/>
      <c r="DI112" s="800"/>
      <c r="DJ112" s="800"/>
      <c r="DK112" s="800"/>
      <c r="DL112" s="800" t="s">
        <v>128</v>
      </c>
      <c r="DM112" s="800"/>
      <c r="DN112" s="800"/>
      <c r="DO112" s="800"/>
      <c r="DP112" s="800"/>
      <c r="DQ112" s="800" t="s">
        <v>128</v>
      </c>
      <c r="DR112" s="800"/>
      <c r="DS112" s="800"/>
      <c r="DT112" s="800"/>
      <c r="DU112" s="800"/>
      <c r="DV112" s="777" t="s">
        <v>128</v>
      </c>
      <c r="DW112" s="777"/>
      <c r="DX112" s="777"/>
      <c r="DY112" s="777"/>
      <c r="DZ112" s="778"/>
    </row>
    <row r="113" spans="1:130" s="214" customFormat="1" ht="26.25" customHeight="1" x14ac:dyDescent="0.15">
      <c r="A113" s="897"/>
      <c r="B113" s="898"/>
      <c r="C113" s="735" t="s">
        <v>452</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3399267</v>
      </c>
      <c r="AB113" s="902"/>
      <c r="AC113" s="902"/>
      <c r="AD113" s="902"/>
      <c r="AE113" s="903"/>
      <c r="AF113" s="904">
        <v>3358285</v>
      </c>
      <c r="AG113" s="902"/>
      <c r="AH113" s="902"/>
      <c r="AI113" s="902"/>
      <c r="AJ113" s="903"/>
      <c r="AK113" s="904">
        <v>3351446</v>
      </c>
      <c r="AL113" s="902"/>
      <c r="AM113" s="902"/>
      <c r="AN113" s="902"/>
      <c r="AO113" s="903"/>
      <c r="AP113" s="905">
        <v>5.7</v>
      </c>
      <c r="AQ113" s="906"/>
      <c r="AR113" s="906"/>
      <c r="AS113" s="906"/>
      <c r="AT113" s="907"/>
      <c r="AU113" s="915"/>
      <c r="AV113" s="916"/>
      <c r="AW113" s="916"/>
      <c r="AX113" s="916"/>
      <c r="AY113" s="916"/>
      <c r="AZ113" s="798" t="s">
        <v>453</v>
      </c>
      <c r="BA113" s="735"/>
      <c r="BB113" s="735"/>
      <c r="BC113" s="735"/>
      <c r="BD113" s="735"/>
      <c r="BE113" s="735"/>
      <c r="BF113" s="735"/>
      <c r="BG113" s="735"/>
      <c r="BH113" s="735"/>
      <c r="BI113" s="735"/>
      <c r="BJ113" s="735"/>
      <c r="BK113" s="735"/>
      <c r="BL113" s="735"/>
      <c r="BM113" s="735"/>
      <c r="BN113" s="735"/>
      <c r="BO113" s="735"/>
      <c r="BP113" s="736"/>
      <c r="BQ113" s="799">
        <v>2941119</v>
      </c>
      <c r="BR113" s="800"/>
      <c r="BS113" s="800"/>
      <c r="BT113" s="800"/>
      <c r="BU113" s="800"/>
      <c r="BV113" s="800">
        <v>2956993</v>
      </c>
      <c r="BW113" s="800"/>
      <c r="BX113" s="800"/>
      <c r="BY113" s="800"/>
      <c r="BZ113" s="800"/>
      <c r="CA113" s="800">
        <v>2462162</v>
      </c>
      <c r="CB113" s="800"/>
      <c r="CC113" s="800"/>
      <c r="CD113" s="800"/>
      <c r="CE113" s="800"/>
      <c r="CF113" s="858">
        <v>4.2</v>
      </c>
      <c r="CG113" s="859"/>
      <c r="CH113" s="859"/>
      <c r="CI113" s="859"/>
      <c r="CJ113" s="859"/>
      <c r="CK113" s="910"/>
      <c r="CL113" s="804"/>
      <c r="CM113" s="798" t="s">
        <v>454</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394</v>
      </c>
      <c r="DH113" s="763"/>
      <c r="DI113" s="763"/>
      <c r="DJ113" s="763"/>
      <c r="DK113" s="764"/>
      <c r="DL113" s="765" t="s">
        <v>128</v>
      </c>
      <c r="DM113" s="763"/>
      <c r="DN113" s="763"/>
      <c r="DO113" s="763"/>
      <c r="DP113" s="764"/>
      <c r="DQ113" s="765" t="s">
        <v>128</v>
      </c>
      <c r="DR113" s="763"/>
      <c r="DS113" s="763"/>
      <c r="DT113" s="763"/>
      <c r="DU113" s="764"/>
      <c r="DV113" s="807" t="s">
        <v>128</v>
      </c>
      <c r="DW113" s="808"/>
      <c r="DX113" s="808"/>
      <c r="DY113" s="808"/>
      <c r="DZ113" s="809"/>
    </row>
    <row r="114" spans="1:130" s="214" customFormat="1" ht="26.25" customHeight="1" x14ac:dyDescent="0.15">
      <c r="A114" s="897"/>
      <c r="B114" s="898"/>
      <c r="C114" s="735" t="s">
        <v>455</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562936</v>
      </c>
      <c r="AB114" s="763"/>
      <c r="AC114" s="763"/>
      <c r="AD114" s="763"/>
      <c r="AE114" s="764"/>
      <c r="AF114" s="765">
        <v>541072</v>
      </c>
      <c r="AG114" s="763"/>
      <c r="AH114" s="763"/>
      <c r="AI114" s="763"/>
      <c r="AJ114" s="764"/>
      <c r="AK114" s="765">
        <v>572097</v>
      </c>
      <c r="AL114" s="763"/>
      <c r="AM114" s="763"/>
      <c r="AN114" s="763"/>
      <c r="AO114" s="764"/>
      <c r="AP114" s="807">
        <v>1</v>
      </c>
      <c r="AQ114" s="808"/>
      <c r="AR114" s="808"/>
      <c r="AS114" s="808"/>
      <c r="AT114" s="809"/>
      <c r="AU114" s="915"/>
      <c r="AV114" s="916"/>
      <c r="AW114" s="916"/>
      <c r="AX114" s="916"/>
      <c r="AY114" s="916"/>
      <c r="AZ114" s="798" t="s">
        <v>456</v>
      </c>
      <c r="BA114" s="735"/>
      <c r="BB114" s="735"/>
      <c r="BC114" s="735"/>
      <c r="BD114" s="735"/>
      <c r="BE114" s="735"/>
      <c r="BF114" s="735"/>
      <c r="BG114" s="735"/>
      <c r="BH114" s="735"/>
      <c r="BI114" s="735"/>
      <c r="BJ114" s="735"/>
      <c r="BK114" s="735"/>
      <c r="BL114" s="735"/>
      <c r="BM114" s="735"/>
      <c r="BN114" s="735"/>
      <c r="BO114" s="735"/>
      <c r="BP114" s="736"/>
      <c r="BQ114" s="799">
        <v>12584615</v>
      </c>
      <c r="BR114" s="800"/>
      <c r="BS114" s="800"/>
      <c r="BT114" s="800"/>
      <c r="BU114" s="800"/>
      <c r="BV114" s="800">
        <v>12068515</v>
      </c>
      <c r="BW114" s="800"/>
      <c r="BX114" s="800"/>
      <c r="BY114" s="800"/>
      <c r="BZ114" s="800"/>
      <c r="CA114" s="800">
        <v>12073370</v>
      </c>
      <c r="CB114" s="800"/>
      <c r="CC114" s="800"/>
      <c r="CD114" s="800"/>
      <c r="CE114" s="800"/>
      <c r="CF114" s="858">
        <v>20.5</v>
      </c>
      <c r="CG114" s="859"/>
      <c r="CH114" s="859"/>
      <c r="CI114" s="859"/>
      <c r="CJ114" s="859"/>
      <c r="CK114" s="910"/>
      <c r="CL114" s="804"/>
      <c r="CM114" s="798" t="s">
        <v>457</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128</v>
      </c>
      <c r="DH114" s="763"/>
      <c r="DI114" s="763"/>
      <c r="DJ114" s="763"/>
      <c r="DK114" s="764"/>
      <c r="DL114" s="765" t="s">
        <v>128</v>
      </c>
      <c r="DM114" s="763"/>
      <c r="DN114" s="763"/>
      <c r="DO114" s="763"/>
      <c r="DP114" s="764"/>
      <c r="DQ114" s="765" t="s">
        <v>128</v>
      </c>
      <c r="DR114" s="763"/>
      <c r="DS114" s="763"/>
      <c r="DT114" s="763"/>
      <c r="DU114" s="764"/>
      <c r="DV114" s="807" t="s">
        <v>128</v>
      </c>
      <c r="DW114" s="808"/>
      <c r="DX114" s="808"/>
      <c r="DY114" s="808"/>
      <c r="DZ114" s="809"/>
    </row>
    <row r="115" spans="1:130" s="214" customFormat="1" ht="26.25" customHeight="1" x14ac:dyDescent="0.15">
      <c r="A115" s="897"/>
      <c r="B115" s="898"/>
      <c r="C115" s="735" t="s">
        <v>458</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147067</v>
      </c>
      <c r="AB115" s="902"/>
      <c r="AC115" s="902"/>
      <c r="AD115" s="902"/>
      <c r="AE115" s="903"/>
      <c r="AF115" s="904">
        <v>111414</v>
      </c>
      <c r="AG115" s="902"/>
      <c r="AH115" s="902"/>
      <c r="AI115" s="902"/>
      <c r="AJ115" s="903"/>
      <c r="AK115" s="904">
        <v>91244</v>
      </c>
      <c r="AL115" s="902"/>
      <c r="AM115" s="902"/>
      <c r="AN115" s="902"/>
      <c r="AO115" s="903"/>
      <c r="AP115" s="905">
        <v>0.2</v>
      </c>
      <c r="AQ115" s="906"/>
      <c r="AR115" s="906"/>
      <c r="AS115" s="906"/>
      <c r="AT115" s="907"/>
      <c r="AU115" s="915"/>
      <c r="AV115" s="916"/>
      <c r="AW115" s="916"/>
      <c r="AX115" s="916"/>
      <c r="AY115" s="916"/>
      <c r="AZ115" s="798" t="s">
        <v>459</v>
      </c>
      <c r="BA115" s="735"/>
      <c r="BB115" s="735"/>
      <c r="BC115" s="735"/>
      <c r="BD115" s="735"/>
      <c r="BE115" s="735"/>
      <c r="BF115" s="735"/>
      <c r="BG115" s="735"/>
      <c r="BH115" s="735"/>
      <c r="BI115" s="735"/>
      <c r="BJ115" s="735"/>
      <c r="BK115" s="735"/>
      <c r="BL115" s="735"/>
      <c r="BM115" s="735"/>
      <c r="BN115" s="735"/>
      <c r="BO115" s="735"/>
      <c r="BP115" s="736"/>
      <c r="BQ115" s="799" t="s">
        <v>394</v>
      </c>
      <c r="BR115" s="800"/>
      <c r="BS115" s="800"/>
      <c r="BT115" s="800"/>
      <c r="BU115" s="800"/>
      <c r="BV115" s="800" t="s">
        <v>394</v>
      </c>
      <c r="BW115" s="800"/>
      <c r="BX115" s="800"/>
      <c r="BY115" s="800"/>
      <c r="BZ115" s="800"/>
      <c r="CA115" s="800" t="s">
        <v>128</v>
      </c>
      <c r="CB115" s="800"/>
      <c r="CC115" s="800"/>
      <c r="CD115" s="800"/>
      <c r="CE115" s="800"/>
      <c r="CF115" s="858" t="s">
        <v>128</v>
      </c>
      <c r="CG115" s="859"/>
      <c r="CH115" s="859"/>
      <c r="CI115" s="859"/>
      <c r="CJ115" s="859"/>
      <c r="CK115" s="910"/>
      <c r="CL115" s="804"/>
      <c r="CM115" s="798" t="s">
        <v>460</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128</v>
      </c>
      <c r="DH115" s="763"/>
      <c r="DI115" s="763"/>
      <c r="DJ115" s="763"/>
      <c r="DK115" s="764"/>
      <c r="DL115" s="765" t="s">
        <v>128</v>
      </c>
      <c r="DM115" s="763"/>
      <c r="DN115" s="763"/>
      <c r="DO115" s="763"/>
      <c r="DP115" s="764"/>
      <c r="DQ115" s="765" t="s">
        <v>128</v>
      </c>
      <c r="DR115" s="763"/>
      <c r="DS115" s="763"/>
      <c r="DT115" s="763"/>
      <c r="DU115" s="764"/>
      <c r="DV115" s="807" t="s">
        <v>128</v>
      </c>
      <c r="DW115" s="808"/>
      <c r="DX115" s="808"/>
      <c r="DY115" s="808"/>
      <c r="DZ115" s="809"/>
    </row>
    <row r="116" spans="1:130" s="214" customFormat="1" ht="26.25" customHeight="1" x14ac:dyDescent="0.15">
      <c r="A116" s="899"/>
      <c r="B116" s="900"/>
      <c r="C116" s="822" t="s">
        <v>461</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128</v>
      </c>
      <c r="AB116" s="763"/>
      <c r="AC116" s="763"/>
      <c r="AD116" s="763"/>
      <c r="AE116" s="764"/>
      <c r="AF116" s="765" t="s">
        <v>128</v>
      </c>
      <c r="AG116" s="763"/>
      <c r="AH116" s="763"/>
      <c r="AI116" s="763"/>
      <c r="AJ116" s="764"/>
      <c r="AK116" s="765" t="s">
        <v>128</v>
      </c>
      <c r="AL116" s="763"/>
      <c r="AM116" s="763"/>
      <c r="AN116" s="763"/>
      <c r="AO116" s="764"/>
      <c r="AP116" s="807" t="s">
        <v>128</v>
      </c>
      <c r="AQ116" s="808"/>
      <c r="AR116" s="808"/>
      <c r="AS116" s="808"/>
      <c r="AT116" s="809"/>
      <c r="AU116" s="915"/>
      <c r="AV116" s="916"/>
      <c r="AW116" s="916"/>
      <c r="AX116" s="916"/>
      <c r="AY116" s="916"/>
      <c r="AZ116" s="892" t="s">
        <v>462</v>
      </c>
      <c r="BA116" s="893"/>
      <c r="BB116" s="893"/>
      <c r="BC116" s="893"/>
      <c r="BD116" s="893"/>
      <c r="BE116" s="893"/>
      <c r="BF116" s="893"/>
      <c r="BG116" s="893"/>
      <c r="BH116" s="893"/>
      <c r="BI116" s="893"/>
      <c r="BJ116" s="893"/>
      <c r="BK116" s="893"/>
      <c r="BL116" s="893"/>
      <c r="BM116" s="893"/>
      <c r="BN116" s="893"/>
      <c r="BO116" s="893"/>
      <c r="BP116" s="894"/>
      <c r="BQ116" s="799" t="s">
        <v>128</v>
      </c>
      <c r="BR116" s="800"/>
      <c r="BS116" s="800"/>
      <c r="BT116" s="800"/>
      <c r="BU116" s="800"/>
      <c r="BV116" s="800" t="s">
        <v>394</v>
      </c>
      <c r="BW116" s="800"/>
      <c r="BX116" s="800"/>
      <c r="BY116" s="800"/>
      <c r="BZ116" s="800"/>
      <c r="CA116" s="800" t="s">
        <v>128</v>
      </c>
      <c r="CB116" s="800"/>
      <c r="CC116" s="800"/>
      <c r="CD116" s="800"/>
      <c r="CE116" s="800"/>
      <c r="CF116" s="858" t="s">
        <v>128</v>
      </c>
      <c r="CG116" s="859"/>
      <c r="CH116" s="859"/>
      <c r="CI116" s="859"/>
      <c r="CJ116" s="859"/>
      <c r="CK116" s="910"/>
      <c r="CL116" s="804"/>
      <c r="CM116" s="798" t="s">
        <v>463</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v>20000</v>
      </c>
      <c r="DH116" s="763"/>
      <c r="DI116" s="763"/>
      <c r="DJ116" s="763"/>
      <c r="DK116" s="764"/>
      <c r="DL116" s="765">
        <v>15000</v>
      </c>
      <c r="DM116" s="763"/>
      <c r="DN116" s="763"/>
      <c r="DO116" s="763"/>
      <c r="DP116" s="764"/>
      <c r="DQ116" s="765">
        <v>10000</v>
      </c>
      <c r="DR116" s="763"/>
      <c r="DS116" s="763"/>
      <c r="DT116" s="763"/>
      <c r="DU116" s="764"/>
      <c r="DV116" s="807">
        <v>0</v>
      </c>
      <c r="DW116" s="808"/>
      <c r="DX116" s="808"/>
      <c r="DY116" s="808"/>
      <c r="DZ116" s="809"/>
    </row>
    <row r="117" spans="1:130" s="214" customFormat="1" ht="26.25" customHeight="1" x14ac:dyDescent="0.15">
      <c r="A117" s="878" t="s">
        <v>187</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464</v>
      </c>
      <c r="Z117" s="880"/>
      <c r="AA117" s="885">
        <v>16462420</v>
      </c>
      <c r="AB117" s="886"/>
      <c r="AC117" s="886"/>
      <c r="AD117" s="886"/>
      <c r="AE117" s="887"/>
      <c r="AF117" s="888">
        <v>16374884</v>
      </c>
      <c r="AG117" s="886"/>
      <c r="AH117" s="886"/>
      <c r="AI117" s="886"/>
      <c r="AJ117" s="887"/>
      <c r="AK117" s="888">
        <v>16551187</v>
      </c>
      <c r="AL117" s="886"/>
      <c r="AM117" s="886"/>
      <c r="AN117" s="886"/>
      <c r="AO117" s="887"/>
      <c r="AP117" s="889"/>
      <c r="AQ117" s="890"/>
      <c r="AR117" s="890"/>
      <c r="AS117" s="890"/>
      <c r="AT117" s="891"/>
      <c r="AU117" s="915"/>
      <c r="AV117" s="916"/>
      <c r="AW117" s="916"/>
      <c r="AX117" s="916"/>
      <c r="AY117" s="916"/>
      <c r="AZ117" s="846" t="s">
        <v>465</v>
      </c>
      <c r="BA117" s="847"/>
      <c r="BB117" s="847"/>
      <c r="BC117" s="847"/>
      <c r="BD117" s="847"/>
      <c r="BE117" s="847"/>
      <c r="BF117" s="847"/>
      <c r="BG117" s="847"/>
      <c r="BH117" s="847"/>
      <c r="BI117" s="847"/>
      <c r="BJ117" s="847"/>
      <c r="BK117" s="847"/>
      <c r="BL117" s="847"/>
      <c r="BM117" s="847"/>
      <c r="BN117" s="847"/>
      <c r="BO117" s="847"/>
      <c r="BP117" s="848"/>
      <c r="BQ117" s="799" t="s">
        <v>128</v>
      </c>
      <c r="BR117" s="800"/>
      <c r="BS117" s="800"/>
      <c r="BT117" s="800"/>
      <c r="BU117" s="800"/>
      <c r="BV117" s="800" t="s">
        <v>128</v>
      </c>
      <c r="BW117" s="800"/>
      <c r="BX117" s="800"/>
      <c r="BY117" s="800"/>
      <c r="BZ117" s="800"/>
      <c r="CA117" s="800" t="s">
        <v>394</v>
      </c>
      <c r="CB117" s="800"/>
      <c r="CC117" s="800"/>
      <c r="CD117" s="800"/>
      <c r="CE117" s="800"/>
      <c r="CF117" s="858" t="s">
        <v>128</v>
      </c>
      <c r="CG117" s="859"/>
      <c r="CH117" s="859"/>
      <c r="CI117" s="859"/>
      <c r="CJ117" s="859"/>
      <c r="CK117" s="910"/>
      <c r="CL117" s="804"/>
      <c r="CM117" s="798" t="s">
        <v>466</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394</v>
      </c>
      <c r="DH117" s="763"/>
      <c r="DI117" s="763"/>
      <c r="DJ117" s="763"/>
      <c r="DK117" s="764"/>
      <c r="DL117" s="765" t="s">
        <v>128</v>
      </c>
      <c r="DM117" s="763"/>
      <c r="DN117" s="763"/>
      <c r="DO117" s="763"/>
      <c r="DP117" s="764"/>
      <c r="DQ117" s="765" t="s">
        <v>128</v>
      </c>
      <c r="DR117" s="763"/>
      <c r="DS117" s="763"/>
      <c r="DT117" s="763"/>
      <c r="DU117" s="764"/>
      <c r="DV117" s="807" t="s">
        <v>394</v>
      </c>
      <c r="DW117" s="808"/>
      <c r="DX117" s="808"/>
      <c r="DY117" s="808"/>
      <c r="DZ117" s="809"/>
    </row>
    <row r="118" spans="1:130" s="214" customFormat="1" ht="26.25" customHeight="1" x14ac:dyDescent="0.15">
      <c r="A118" s="878" t="s">
        <v>440</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437</v>
      </c>
      <c r="AB118" s="879"/>
      <c r="AC118" s="879"/>
      <c r="AD118" s="879"/>
      <c r="AE118" s="880"/>
      <c r="AF118" s="881" t="s">
        <v>438</v>
      </c>
      <c r="AG118" s="879"/>
      <c r="AH118" s="879"/>
      <c r="AI118" s="879"/>
      <c r="AJ118" s="880"/>
      <c r="AK118" s="881" t="s">
        <v>305</v>
      </c>
      <c r="AL118" s="879"/>
      <c r="AM118" s="879"/>
      <c r="AN118" s="879"/>
      <c r="AO118" s="880"/>
      <c r="AP118" s="882" t="s">
        <v>439</v>
      </c>
      <c r="AQ118" s="883"/>
      <c r="AR118" s="883"/>
      <c r="AS118" s="883"/>
      <c r="AT118" s="884"/>
      <c r="AU118" s="915"/>
      <c r="AV118" s="916"/>
      <c r="AW118" s="916"/>
      <c r="AX118" s="916"/>
      <c r="AY118" s="916"/>
      <c r="AZ118" s="821" t="s">
        <v>467</v>
      </c>
      <c r="BA118" s="822"/>
      <c r="BB118" s="822"/>
      <c r="BC118" s="822"/>
      <c r="BD118" s="822"/>
      <c r="BE118" s="822"/>
      <c r="BF118" s="822"/>
      <c r="BG118" s="822"/>
      <c r="BH118" s="822"/>
      <c r="BI118" s="822"/>
      <c r="BJ118" s="822"/>
      <c r="BK118" s="822"/>
      <c r="BL118" s="822"/>
      <c r="BM118" s="822"/>
      <c r="BN118" s="822"/>
      <c r="BO118" s="822"/>
      <c r="BP118" s="823"/>
      <c r="BQ118" s="862" t="s">
        <v>128</v>
      </c>
      <c r="BR118" s="828"/>
      <c r="BS118" s="828"/>
      <c r="BT118" s="828"/>
      <c r="BU118" s="828"/>
      <c r="BV118" s="828" t="s">
        <v>128</v>
      </c>
      <c r="BW118" s="828"/>
      <c r="BX118" s="828"/>
      <c r="BY118" s="828"/>
      <c r="BZ118" s="828"/>
      <c r="CA118" s="828" t="s">
        <v>128</v>
      </c>
      <c r="CB118" s="828"/>
      <c r="CC118" s="828"/>
      <c r="CD118" s="828"/>
      <c r="CE118" s="828"/>
      <c r="CF118" s="858" t="s">
        <v>394</v>
      </c>
      <c r="CG118" s="859"/>
      <c r="CH118" s="859"/>
      <c r="CI118" s="859"/>
      <c r="CJ118" s="859"/>
      <c r="CK118" s="910"/>
      <c r="CL118" s="804"/>
      <c r="CM118" s="798" t="s">
        <v>468</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128</v>
      </c>
      <c r="DH118" s="763"/>
      <c r="DI118" s="763"/>
      <c r="DJ118" s="763"/>
      <c r="DK118" s="764"/>
      <c r="DL118" s="765" t="s">
        <v>394</v>
      </c>
      <c r="DM118" s="763"/>
      <c r="DN118" s="763"/>
      <c r="DO118" s="763"/>
      <c r="DP118" s="764"/>
      <c r="DQ118" s="765" t="s">
        <v>128</v>
      </c>
      <c r="DR118" s="763"/>
      <c r="DS118" s="763"/>
      <c r="DT118" s="763"/>
      <c r="DU118" s="764"/>
      <c r="DV118" s="807" t="s">
        <v>128</v>
      </c>
      <c r="DW118" s="808"/>
      <c r="DX118" s="808"/>
      <c r="DY118" s="808"/>
      <c r="DZ118" s="809"/>
    </row>
    <row r="119" spans="1:130" s="214" customFormat="1" ht="26.25" customHeight="1" x14ac:dyDescent="0.15">
      <c r="A119" s="801" t="s">
        <v>443</v>
      </c>
      <c r="B119" s="802"/>
      <c r="C119" s="843" t="s">
        <v>444</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128</v>
      </c>
      <c r="AB119" s="872"/>
      <c r="AC119" s="872"/>
      <c r="AD119" s="872"/>
      <c r="AE119" s="873"/>
      <c r="AF119" s="874" t="s">
        <v>128</v>
      </c>
      <c r="AG119" s="872"/>
      <c r="AH119" s="872"/>
      <c r="AI119" s="872"/>
      <c r="AJ119" s="873"/>
      <c r="AK119" s="874" t="s">
        <v>128</v>
      </c>
      <c r="AL119" s="872"/>
      <c r="AM119" s="872"/>
      <c r="AN119" s="872"/>
      <c r="AO119" s="873"/>
      <c r="AP119" s="875" t="s">
        <v>128</v>
      </c>
      <c r="AQ119" s="876"/>
      <c r="AR119" s="876"/>
      <c r="AS119" s="876"/>
      <c r="AT119" s="877"/>
      <c r="AU119" s="917"/>
      <c r="AV119" s="918"/>
      <c r="AW119" s="918"/>
      <c r="AX119" s="918"/>
      <c r="AY119" s="918"/>
      <c r="AZ119" s="237" t="s">
        <v>187</v>
      </c>
      <c r="BA119" s="237"/>
      <c r="BB119" s="237"/>
      <c r="BC119" s="237"/>
      <c r="BD119" s="237"/>
      <c r="BE119" s="237"/>
      <c r="BF119" s="237"/>
      <c r="BG119" s="237"/>
      <c r="BH119" s="237"/>
      <c r="BI119" s="237"/>
      <c r="BJ119" s="237"/>
      <c r="BK119" s="237"/>
      <c r="BL119" s="237"/>
      <c r="BM119" s="237"/>
      <c r="BN119" s="237"/>
      <c r="BO119" s="860" t="s">
        <v>469</v>
      </c>
      <c r="BP119" s="861"/>
      <c r="BQ119" s="862">
        <v>174415995</v>
      </c>
      <c r="BR119" s="828"/>
      <c r="BS119" s="828"/>
      <c r="BT119" s="828"/>
      <c r="BU119" s="828"/>
      <c r="BV119" s="828">
        <v>175045801</v>
      </c>
      <c r="BW119" s="828"/>
      <c r="BX119" s="828"/>
      <c r="BY119" s="828"/>
      <c r="BZ119" s="828"/>
      <c r="CA119" s="828">
        <v>176991305</v>
      </c>
      <c r="CB119" s="828"/>
      <c r="CC119" s="828"/>
      <c r="CD119" s="828"/>
      <c r="CE119" s="828"/>
      <c r="CF119" s="731"/>
      <c r="CG119" s="732"/>
      <c r="CH119" s="732"/>
      <c r="CI119" s="732"/>
      <c r="CJ119" s="817"/>
      <c r="CK119" s="911"/>
      <c r="CL119" s="806"/>
      <c r="CM119" s="821" t="s">
        <v>470</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5</v>
      </c>
      <c r="DH119" s="747"/>
      <c r="DI119" s="747"/>
      <c r="DJ119" s="747"/>
      <c r="DK119" s="748"/>
      <c r="DL119" s="749" t="s">
        <v>394</v>
      </c>
      <c r="DM119" s="747"/>
      <c r="DN119" s="747"/>
      <c r="DO119" s="747"/>
      <c r="DP119" s="748"/>
      <c r="DQ119" s="749" t="s">
        <v>128</v>
      </c>
      <c r="DR119" s="747"/>
      <c r="DS119" s="747"/>
      <c r="DT119" s="747"/>
      <c r="DU119" s="748"/>
      <c r="DV119" s="831" t="s">
        <v>128</v>
      </c>
      <c r="DW119" s="832"/>
      <c r="DX119" s="832"/>
      <c r="DY119" s="832"/>
      <c r="DZ119" s="833"/>
    </row>
    <row r="120" spans="1:130" s="214" customFormat="1" ht="26.25" customHeight="1" x14ac:dyDescent="0.15">
      <c r="A120" s="803"/>
      <c r="B120" s="804"/>
      <c r="C120" s="798" t="s">
        <v>447</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v>147067</v>
      </c>
      <c r="AB120" s="763"/>
      <c r="AC120" s="763"/>
      <c r="AD120" s="763"/>
      <c r="AE120" s="764"/>
      <c r="AF120" s="765">
        <v>111414</v>
      </c>
      <c r="AG120" s="763"/>
      <c r="AH120" s="763"/>
      <c r="AI120" s="763"/>
      <c r="AJ120" s="764"/>
      <c r="AK120" s="765">
        <v>91244</v>
      </c>
      <c r="AL120" s="763"/>
      <c r="AM120" s="763"/>
      <c r="AN120" s="763"/>
      <c r="AO120" s="764"/>
      <c r="AP120" s="807">
        <v>0.2</v>
      </c>
      <c r="AQ120" s="808"/>
      <c r="AR120" s="808"/>
      <c r="AS120" s="808"/>
      <c r="AT120" s="809"/>
      <c r="AU120" s="863" t="s">
        <v>471</v>
      </c>
      <c r="AV120" s="864"/>
      <c r="AW120" s="864"/>
      <c r="AX120" s="864"/>
      <c r="AY120" s="865"/>
      <c r="AZ120" s="843" t="s">
        <v>472</v>
      </c>
      <c r="BA120" s="791"/>
      <c r="BB120" s="791"/>
      <c r="BC120" s="791"/>
      <c r="BD120" s="791"/>
      <c r="BE120" s="791"/>
      <c r="BF120" s="791"/>
      <c r="BG120" s="791"/>
      <c r="BH120" s="791"/>
      <c r="BI120" s="791"/>
      <c r="BJ120" s="791"/>
      <c r="BK120" s="791"/>
      <c r="BL120" s="791"/>
      <c r="BM120" s="791"/>
      <c r="BN120" s="791"/>
      <c r="BO120" s="791"/>
      <c r="BP120" s="792"/>
      <c r="BQ120" s="844">
        <v>15586726</v>
      </c>
      <c r="BR120" s="825"/>
      <c r="BS120" s="825"/>
      <c r="BT120" s="825"/>
      <c r="BU120" s="825"/>
      <c r="BV120" s="825">
        <v>18060439</v>
      </c>
      <c r="BW120" s="825"/>
      <c r="BX120" s="825"/>
      <c r="BY120" s="825"/>
      <c r="BZ120" s="825"/>
      <c r="CA120" s="825">
        <v>20357587</v>
      </c>
      <c r="CB120" s="825"/>
      <c r="CC120" s="825"/>
      <c r="CD120" s="825"/>
      <c r="CE120" s="825"/>
      <c r="CF120" s="849">
        <v>34.6</v>
      </c>
      <c r="CG120" s="850"/>
      <c r="CH120" s="850"/>
      <c r="CI120" s="850"/>
      <c r="CJ120" s="850"/>
      <c r="CK120" s="851" t="s">
        <v>473</v>
      </c>
      <c r="CL120" s="835"/>
      <c r="CM120" s="835"/>
      <c r="CN120" s="835"/>
      <c r="CO120" s="836"/>
      <c r="CP120" s="855" t="s">
        <v>410</v>
      </c>
      <c r="CQ120" s="856"/>
      <c r="CR120" s="856"/>
      <c r="CS120" s="856"/>
      <c r="CT120" s="856"/>
      <c r="CU120" s="856"/>
      <c r="CV120" s="856"/>
      <c r="CW120" s="856"/>
      <c r="CX120" s="856"/>
      <c r="CY120" s="856"/>
      <c r="CZ120" s="856"/>
      <c r="DA120" s="856"/>
      <c r="DB120" s="856"/>
      <c r="DC120" s="856"/>
      <c r="DD120" s="856"/>
      <c r="DE120" s="856"/>
      <c r="DF120" s="857"/>
      <c r="DG120" s="844">
        <v>17587040</v>
      </c>
      <c r="DH120" s="825"/>
      <c r="DI120" s="825"/>
      <c r="DJ120" s="825"/>
      <c r="DK120" s="825"/>
      <c r="DL120" s="825">
        <v>17310384</v>
      </c>
      <c r="DM120" s="825"/>
      <c r="DN120" s="825"/>
      <c r="DO120" s="825"/>
      <c r="DP120" s="825"/>
      <c r="DQ120" s="825">
        <v>17423600</v>
      </c>
      <c r="DR120" s="825"/>
      <c r="DS120" s="825"/>
      <c r="DT120" s="825"/>
      <c r="DU120" s="825"/>
      <c r="DV120" s="826">
        <v>29.6</v>
      </c>
      <c r="DW120" s="826"/>
      <c r="DX120" s="826"/>
      <c r="DY120" s="826"/>
      <c r="DZ120" s="827"/>
    </row>
    <row r="121" spans="1:130" s="214" customFormat="1" ht="26.25" customHeight="1" x14ac:dyDescent="0.15">
      <c r="A121" s="803"/>
      <c r="B121" s="804"/>
      <c r="C121" s="846" t="s">
        <v>474</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128</v>
      </c>
      <c r="AB121" s="763"/>
      <c r="AC121" s="763"/>
      <c r="AD121" s="763"/>
      <c r="AE121" s="764"/>
      <c r="AF121" s="765" t="s">
        <v>394</v>
      </c>
      <c r="AG121" s="763"/>
      <c r="AH121" s="763"/>
      <c r="AI121" s="763"/>
      <c r="AJ121" s="764"/>
      <c r="AK121" s="765" t="s">
        <v>128</v>
      </c>
      <c r="AL121" s="763"/>
      <c r="AM121" s="763"/>
      <c r="AN121" s="763"/>
      <c r="AO121" s="764"/>
      <c r="AP121" s="807" t="s">
        <v>128</v>
      </c>
      <c r="AQ121" s="808"/>
      <c r="AR121" s="808"/>
      <c r="AS121" s="808"/>
      <c r="AT121" s="809"/>
      <c r="AU121" s="866"/>
      <c r="AV121" s="867"/>
      <c r="AW121" s="867"/>
      <c r="AX121" s="867"/>
      <c r="AY121" s="868"/>
      <c r="AZ121" s="798" t="s">
        <v>475</v>
      </c>
      <c r="BA121" s="735"/>
      <c r="BB121" s="735"/>
      <c r="BC121" s="735"/>
      <c r="BD121" s="735"/>
      <c r="BE121" s="735"/>
      <c r="BF121" s="735"/>
      <c r="BG121" s="735"/>
      <c r="BH121" s="735"/>
      <c r="BI121" s="735"/>
      <c r="BJ121" s="735"/>
      <c r="BK121" s="735"/>
      <c r="BL121" s="735"/>
      <c r="BM121" s="735"/>
      <c r="BN121" s="735"/>
      <c r="BO121" s="735"/>
      <c r="BP121" s="736"/>
      <c r="BQ121" s="799">
        <v>20399935</v>
      </c>
      <c r="BR121" s="800"/>
      <c r="BS121" s="800"/>
      <c r="BT121" s="800"/>
      <c r="BU121" s="800"/>
      <c r="BV121" s="800">
        <v>20337942</v>
      </c>
      <c r="BW121" s="800"/>
      <c r="BX121" s="800"/>
      <c r="BY121" s="800"/>
      <c r="BZ121" s="800"/>
      <c r="CA121" s="800">
        <v>19820424</v>
      </c>
      <c r="CB121" s="800"/>
      <c r="CC121" s="800"/>
      <c r="CD121" s="800"/>
      <c r="CE121" s="800"/>
      <c r="CF121" s="858">
        <v>33.700000000000003</v>
      </c>
      <c r="CG121" s="859"/>
      <c r="CH121" s="859"/>
      <c r="CI121" s="859"/>
      <c r="CJ121" s="859"/>
      <c r="CK121" s="852"/>
      <c r="CL121" s="838"/>
      <c r="CM121" s="838"/>
      <c r="CN121" s="838"/>
      <c r="CO121" s="839"/>
      <c r="CP121" s="818" t="s">
        <v>412</v>
      </c>
      <c r="CQ121" s="819"/>
      <c r="CR121" s="819"/>
      <c r="CS121" s="819"/>
      <c r="CT121" s="819"/>
      <c r="CU121" s="819"/>
      <c r="CV121" s="819"/>
      <c r="CW121" s="819"/>
      <c r="CX121" s="819"/>
      <c r="CY121" s="819"/>
      <c r="CZ121" s="819"/>
      <c r="DA121" s="819"/>
      <c r="DB121" s="819"/>
      <c r="DC121" s="819"/>
      <c r="DD121" s="819"/>
      <c r="DE121" s="819"/>
      <c r="DF121" s="820"/>
      <c r="DG121" s="799">
        <v>2849738</v>
      </c>
      <c r="DH121" s="800"/>
      <c r="DI121" s="800"/>
      <c r="DJ121" s="800"/>
      <c r="DK121" s="800"/>
      <c r="DL121" s="800">
        <v>2599973</v>
      </c>
      <c r="DM121" s="800"/>
      <c r="DN121" s="800"/>
      <c r="DO121" s="800"/>
      <c r="DP121" s="800"/>
      <c r="DQ121" s="800">
        <v>2273999</v>
      </c>
      <c r="DR121" s="800"/>
      <c r="DS121" s="800"/>
      <c r="DT121" s="800"/>
      <c r="DU121" s="800"/>
      <c r="DV121" s="777">
        <v>3.9</v>
      </c>
      <c r="DW121" s="777"/>
      <c r="DX121" s="777"/>
      <c r="DY121" s="777"/>
      <c r="DZ121" s="778"/>
    </row>
    <row r="122" spans="1:130" s="214" customFormat="1" ht="26.25" customHeight="1" x14ac:dyDescent="0.15">
      <c r="A122" s="803"/>
      <c r="B122" s="804"/>
      <c r="C122" s="798" t="s">
        <v>457</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128</v>
      </c>
      <c r="AB122" s="763"/>
      <c r="AC122" s="763"/>
      <c r="AD122" s="763"/>
      <c r="AE122" s="764"/>
      <c r="AF122" s="765" t="s">
        <v>128</v>
      </c>
      <c r="AG122" s="763"/>
      <c r="AH122" s="763"/>
      <c r="AI122" s="763"/>
      <c r="AJ122" s="764"/>
      <c r="AK122" s="765" t="s">
        <v>128</v>
      </c>
      <c r="AL122" s="763"/>
      <c r="AM122" s="763"/>
      <c r="AN122" s="763"/>
      <c r="AO122" s="764"/>
      <c r="AP122" s="807" t="s">
        <v>128</v>
      </c>
      <c r="AQ122" s="808"/>
      <c r="AR122" s="808"/>
      <c r="AS122" s="808"/>
      <c r="AT122" s="809"/>
      <c r="AU122" s="866"/>
      <c r="AV122" s="867"/>
      <c r="AW122" s="867"/>
      <c r="AX122" s="867"/>
      <c r="AY122" s="868"/>
      <c r="AZ122" s="821" t="s">
        <v>476</v>
      </c>
      <c r="BA122" s="822"/>
      <c r="BB122" s="822"/>
      <c r="BC122" s="822"/>
      <c r="BD122" s="822"/>
      <c r="BE122" s="822"/>
      <c r="BF122" s="822"/>
      <c r="BG122" s="822"/>
      <c r="BH122" s="822"/>
      <c r="BI122" s="822"/>
      <c r="BJ122" s="822"/>
      <c r="BK122" s="822"/>
      <c r="BL122" s="822"/>
      <c r="BM122" s="822"/>
      <c r="BN122" s="822"/>
      <c r="BO122" s="822"/>
      <c r="BP122" s="823"/>
      <c r="BQ122" s="862">
        <v>104004670</v>
      </c>
      <c r="BR122" s="828"/>
      <c r="BS122" s="828"/>
      <c r="BT122" s="828"/>
      <c r="BU122" s="828"/>
      <c r="BV122" s="828">
        <v>103393542</v>
      </c>
      <c r="BW122" s="828"/>
      <c r="BX122" s="828"/>
      <c r="BY122" s="828"/>
      <c r="BZ122" s="828"/>
      <c r="CA122" s="828">
        <v>102806086</v>
      </c>
      <c r="CB122" s="828"/>
      <c r="CC122" s="828"/>
      <c r="CD122" s="828"/>
      <c r="CE122" s="828"/>
      <c r="CF122" s="829">
        <v>174.8</v>
      </c>
      <c r="CG122" s="830"/>
      <c r="CH122" s="830"/>
      <c r="CI122" s="830"/>
      <c r="CJ122" s="830"/>
      <c r="CK122" s="852"/>
      <c r="CL122" s="838"/>
      <c r="CM122" s="838"/>
      <c r="CN122" s="838"/>
      <c r="CO122" s="839"/>
      <c r="CP122" s="818" t="s">
        <v>477</v>
      </c>
      <c r="CQ122" s="819"/>
      <c r="CR122" s="819"/>
      <c r="CS122" s="819"/>
      <c r="CT122" s="819"/>
      <c r="CU122" s="819"/>
      <c r="CV122" s="819"/>
      <c r="CW122" s="819"/>
      <c r="CX122" s="819"/>
      <c r="CY122" s="819"/>
      <c r="CZ122" s="819"/>
      <c r="DA122" s="819"/>
      <c r="DB122" s="819"/>
      <c r="DC122" s="819"/>
      <c r="DD122" s="819"/>
      <c r="DE122" s="819"/>
      <c r="DF122" s="820"/>
      <c r="DG122" s="799">
        <v>2395166</v>
      </c>
      <c r="DH122" s="800"/>
      <c r="DI122" s="800"/>
      <c r="DJ122" s="800"/>
      <c r="DK122" s="800"/>
      <c r="DL122" s="800">
        <v>2094826</v>
      </c>
      <c r="DM122" s="800"/>
      <c r="DN122" s="800"/>
      <c r="DO122" s="800"/>
      <c r="DP122" s="800"/>
      <c r="DQ122" s="800">
        <v>1793602</v>
      </c>
      <c r="DR122" s="800"/>
      <c r="DS122" s="800"/>
      <c r="DT122" s="800"/>
      <c r="DU122" s="800"/>
      <c r="DV122" s="777">
        <v>3</v>
      </c>
      <c r="DW122" s="777"/>
      <c r="DX122" s="777"/>
      <c r="DY122" s="777"/>
      <c r="DZ122" s="778"/>
    </row>
    <row r="123" spans="1:130" s="214" customFormat="1" ht="26.25" customHeight="1" x14ac:dyDescent="0.15">
      <c r="A123" s="803"/>
      <c r="B123" s="804"/>
      <c r="C123" s="798" t="s">
        <v>463</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394</v>
      </c>
      <c r="AB123" s="763"/>
      <c r="AC123" s="763"/>
      <c r="AD123" s="763"/>
      <c r="AE123" s="764"/>
      <c r="AF123" s="765" t="s">
        <v>128</v>
      </c>
      <c r="AG123" s="763"/>
      <c r="AH123" s="763"/>
      <c r="AI123" s="763"/>
      <c r="AJ123" s="764"/>
      <c r="AK123" s="765" t="s">
        <v>128</v>
      </c>
      <c r="AL123" s="763"/>
      <c r="AM123" s="763"/>
      <c r="AN123" s="763"/>
      <c r="AO123" s="764"/>
      <c r="AP123" s="807" t="s">
        <v>128</v>
      </c>
      <c r="AQ123" s="808"/>
      <c r="AR123" s="808"/>
      <c r="AS123" s="808"/>
      <c r="AT123" s="809"/>
      <c r="AU123" s="869"/>
      <c r="AV123" s="870"/>
      <c r="AW123" s="870"/>
      <c r="AX123" s="870"/>
      <c r="AY123" s="870"/>
      <c r="AZ123" s="237" t="s">
        <v>187</v>
      </c>
      <c r="BA123" s="237"/>
      <c r="BB123" s="237"/>
      <c r="BC123" s="237"/>
      <c r="BD123" s="237"/>
      <c r="BE123" s="237"/>
      <c r="BF123" s="237"/>
      <c r="BG123" s="237"/>
      <c r="BH123" s="237"/>
      <c r="BI123" s="237"/>
      <c r="BJ123" s="237"/>
      <c r="BK123" s="237"/>
      <c r="BL123" s="237"/>
      <c r="BM123" s="237"/>
      <c r="BN123" s="237"/>
      <c r="BO123" s="860" t="s">
        <v>478</v>
      </c>
      <c r="BP123" s="861"/>
      <c r="BQ123" s="815">
        <v>139991331</v>
      </c>
      <c r="BR123" s="816"/>
      <c r="BS123" s="816"/>
      <c r="BT123" s="816"/>
      <c r="BU123" s="816"/>
      <c r="BV123" s="816">
        <v>141791923</v>
      </c>
      <c r="BW123" s="816"/>
      <c r="BX123" s="816"/>
      <c r="BY123" s="816"/>
      <c r="BZ123" s="816"/>
      <c r="CA123" s="816">
        <v>142984097</v>
      </c>
      <c r="CB123" s="816"/>
      <c r="CC123" s="816"/>
      <c r="CD123" s="816"/>
      <c r="CE123" s="816"/>
      <c r="CF123" s="731"/>
      <c r="CG123" s="732"/>
      <c r="CH123" s="732"/>
      <c r="CI123" s="732"/>
      <c r="CJ123" s="817"/>
      <c r="CK123" s="852"/>
      <c r="CL123" s="838"/>
      <c r="CM123" s="838"/>
      <c r="CN123" s="838"/>
      <c r="CO123" s="839"/>
      <c r="CP123" s="818" t="s">
        <v>416</v>
      </c>
      <c r="CQ123" s="819"/>
      <c r="CR123" s="819"/>
      <c r="CS123" s="819"/>
      <c r="CT123" s="819"/>
      <c r="CU123" s="819"/>
      <c r="CV123" s="819"/>
      <c r="CW123" s="819"/>
      <c r="CX123" s="819"/>
      <c r="CY123" s="819"/>
      <c r="CZ123" s="819"/>
      <c r="DA123" s="819"/>
      <c r="DB123" s="819"/>
      <c r="DC123" s="819"/>
      <c r="DD123" s="819"/>
      <c r="DE123" s="819"/>
      <c r="DF123" s="820"/>
      <c r="DG123" s="762">
        <v>1931164</v>
      </c>
      <c r="DH123" s="763"/>
      <c r="DI123" s="763"/>
      <c r="DJ123" s="763"/>
      <c r="DK123" s="764"/>
      <c r="DL123" s="765">
        <v>1586977</v>
      </c>
      <c r="DM123" s="763"/>
      <c r="DN123" s="763"/>
      <c r="DO123" s="763"/>
      <c r="DP123" s="764"/>
      <c r="DQ123" s="765">
        <v>1220447</v>
      </c>
      <c r="DR123" s="763"/>
      <c r="DS123" s="763"/>
      <c r="DT123" s="763"/>
      <c r="DU123" s="764"/>
      <c r="DV123" s="807">
        <v>2.1</v>
      </c>
      <c r="DW123" s="808"/>
      <c r="DX123" s="808"/>
      <c r="DY123" s="808"/>
      <c r="DZ123" s="809"/>
    </row>
    <row r="124" spans="1:130" s="214" customFormat="1" ht="26.25" customHeight="1" thickBot="1" x14ac:dyDescent="0.2">
      <c r="A124" s="803"/>
      <c r="B124" s="804"/>
      <c r="C124" s="798" t="s">
        <v>466</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394</v>
      </c>
      <c r="AB124" s="763"/>
      <c r="AC124" s="763"/>
      <c r="AD124" s="763"/>
      <c r="AE124" s="764"/>
      <c r="AF124" s="765" t="s">
        <v>128</v>
      </c>
      <c r="AG124" s="763"/>
      <c r="AH124" s="763"/>
      <c r="AI124" s="763"/>
      <c r="AJ124" s="764"/>
      <c r="AK124" s="765" t="s">
        <v>128</v>
      </c>
      <c r="AL124" s="763"/>
      <c r="AM124" s="763"/>
      <c r="AN124" s="763"/>
      <c r="AO124" s="764"/>
      <c r="AP124" s="807" t="s">
        <v>128</v>
      </c>
      <c r="AQ124" s="808"/>
      <c r="AR124" s="808"/>
      <c r="AS124" s="808"/>
      <c r="AT124" s="809"/>
      <c r="AU124" s="810" t="s">
        <v>479</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63</v>
      </c>
      <c r="BR124" s="814"/>
      <c r="BS124" s="814"/>
      <c r="BT124" s="814"/>
      <c r="BU124" s="814"/>
      <c r="BV124" s="814">
        <v>59.5</v>
      </c>
      <c r="BW124" s="814"/>
      <c r="BX124" s="814"/>
      <c r="BY124" s="814"/>
      <c r="BZ124" s="814"/>
      <c r="CA124" s="814">
        <v>57.8</v>
      </c>
      <c r="CB124" s="814"/>
      <c r="CC124" s="814"/>
      <c r="CD124" s="814"/>
      <c r="CE124" s="814"/>
      <c r="CF124" s="709"/>
      <c r="CG124" s="710"/>
      <c r="CH124" s="710"/>
      <c r="CI124" s="710"/>
      <c r="CJ124" s="845"/>
      <c r="CK124" s="853"/>
      <c r="CL124" s="853"/>
      <c r="CM124" s="853"/>
      <c r="CN124" s="853"/>
      <c r="CO124" s="854"/>
      <c r="CP124" s="818" t="s">
        <v>480</v>
      </c>
      <c r="CQ124" s="819"/>
      <c r="CR124" s="819"/>
      <c r="CS124" s="819"/>
      <c r="CT124" s="819"/>
      <c r="CU124" s="819"/>
      <c r="CV124" s="819"/>
      <c r="CW124" s="819"/>
      <c r="CX124" s="819"/>
      <c r="CY124" s="819"/>
      <c r="CZ124" s="819"/>
      <c r="DA124" s="819"/>
      <c r="DB124" s="819"/>
      <c r="DC124" s="819"/>
      <c r="DD124" s="819"/>
      <c r="DE124" s="819"/>
      <c r="DF124" s="820"/>
      <c r="DG124" s="746">
        <v>95275</v>
      </c>
      <c r="DH124" s="747"/>
      <c r="DI124" s="747"/>
      <c r="DJ124" s="747"/>
      <c r="DK124" s="748"/>
      <c r="DL124" s="749">
        <v>576820</v>
      </c>
      <c r="DM124" s="747"/>
      <c r="DN124" s="747"/>
      <c r="DO124" s="747"/>
      <c r="DP124" s="748"/>
      <c r="DQ124" s="749">
        <v>595719</v>
      </c>
      <c r="DR124" s="747"/>
      <c r="DS124" s="747"/>
      <c r="DT124" s="747"/>
      <c r="DU124" s="748"/>
      <c r="DV124" s="831">
        <v>1</v>
      </c>
      <c r="DW124" s="832"/>
      <c r="DX124" s="832"/>
      <c r="DY124" s="832"/>
      <c r="DZ124" s="833"/>
    </row>
    <row r="125" spans="1:130" s="214" customFormat="1" ht="26.25" customHeight="1" x14ac:dyDescent="0.15">
      <c r="A125" s="803"/>
      <c r="B125" s="804"/>
      <c r="C125" s="798" t="s">
        <v>468</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128</v>
      </c>
      <c r="AB125" s="763"/>
      <c r="AC125" s="763"/>
      <c r="AD125" s="763"/>
      <c r="AE125" s="764"/>
      <c r="AF125" s="765" t="s">
        <v>394</v>
      </c>
      <c r="AG125" s="763"/>
      <c r="AH125" s="763"/>
      <c r="AI125" s="763"/>
      <c r="AJ125" s="764"/>
      <c r="AK125" s="765" t="s">
        <v>128</v>
      </c>
      <c r="AL125" s="763"/>
      <c r="AM125" s="763"/>
      <c r="AN125" s="763"/>
      <c r="AO125" s="764"/>
      <c r="AP125" s="807" t="s">
        <v>128</v>
      </c>
      <c r="AQ125" s="808"/>
      <c r="AR125" s="808"/>
      <c r="AS125" s="808"/>
      <c r="AT125" s="809"/>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34" t="s">
        <v>481</v>
      </c>
      <c r="CL125" s="835"/>
      <c r="CM125" s="835"/>
      <c r="CN125" s="835"/>
      <c r="CO125" s="836"/>
      <c r="CP125" s="843" t="s">
        <v>482</v>
      </c>
      <c r="CQ125" s="791"/>
      <c r="CR125" s="791"/>
      <c r="CS125" s="791"/>
      <c r="CT125" s="791"/>
      <c r="CU125" s="791"/>
      <c r="CV125" s="791"/>
      <c r="CW125" s="791"/>
      <c r="CX125" s="791"/>
      <c r="CY125" s="791"/>
      <c r="CZ125" s="791"/>
      <c r="DA125" s="791"/>
      <c r="DB125" s="791"/>
      <c r="DC125" s="791"/>
      <c r="DD125" s="791"/>
      <c r="DE125" s="791"/>
      <c r="DF125" s="792"/>
      <c r="DG125" s="844" t="s">
        <v>128</v>
      </c>
      <c r="DH125" s="825"/>
      <c r="DI125" s="825"/>
      <c r="DJ125" s="825"/>
      <c r="DK125" s="825"/>
      <c r="DL125" s="825" t="s">
        <v>128</v>
      </c>
      <c r="DM125" s="825"/>
      <c r="DN125" s="825"/>
      <c r="DO125" s="825"/>
      <c r="DP125" s="825"/>
      <c r="DQ125" s="825" t="s">
        <v>394</v>
      </c>
      <c r="DR125" s="825"/>
      <c r="DS125" s="825"/>
      <c r="DT125" s="825"/>
      <c r="DU125" s="825"/>
      <c r="DV125" s="826" t="s">
        <v>128</v>
      </c>
      <c r="DW125" s="826"/>
      <c r="DX125" s="826"/>
      <c r="DY125" s="826"/>
      <c r="DZ125" s="827"/>
    </row>
    <row r="126" spans="1:130" s="214" customFormat="1" ht="26.25" customHeight="1" thickBot="1" x14ac:dyDescent="0.2">
      <c r="A126" s="803"/>
      <c r="B126" s="804"/>
      <c r="C126" s="798" t="s">
        <v>470</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394</v>
      </c>
      <c r="AB126" s="763"/>
      <c r="AC126" s="763"/>
      <c r="AD126" s="763"/>
      <c r="AE126" s="764"/>
      <c r="AF126" s="765" t="s">
        <v>394</v>
      </c>
      <c r="AG126" s="763"/>
      <c r="AH126" s="763"/>
      <c r="AI126" s="763"/>
      <c r="AJ126" s="764"/>
      <c r="AK126" s="765" t="s">
        <v>128</v>
      </c>
      <c r="AL126" s="763"/>
      <c r="AM126" s="763"/>
      <c r="AN126" s="763"/>
      <c r="AO126" s="764"/>
      <c r="AP126" s="807" t="s">
        <v>128</v>
      </c>
      <c r="AQ126" s="808"/>
      <c r="AR126" s="808"/>
      <c r="AS126" s="808"/>
      <c r="AT126" s="809"/>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37"/>
      <c r="CL126" s="838"/>
      <c r="CM126" s="838"/>
      <c r="CN126" s="838"/>
      <c r="CO126" s="839"/>
      <c r="CP126" s="798" t="s">
        <v>483</v>
      </c>
      <c r="CQ126" s="735"/>
      <c r="CR126" s="735"/>
      <c r="CS126" s="735"/>
      <c r="CT126" s="735"/>
      <c r="CU126" s="735"/>
      <c r="CV126" s="735"/>
      <c r="CW126" s="735"/>
      <c r="CX126" s="735"/>
      <c r="CY126" s="735"/>
      <c r="CZ126" s="735"/>
      <c r="DA126" s="735"/>
      <c r="DB126" s="735"/>
      <c r="DC126" s="735"/>
      <c r="DD126" s="735"/>
      <c r="DE126" s="735"/>
      <c r="DF126" s="736"/>
      <c r="DG126" s="799" t="s">
        <v>128</v>
      </c>
      <c r="DH126" s="800"/>
      <c r="DI126" s="800"/>
      <c r="DJ126" s="800"/>
      <c r="DK126" s="800"/>
      <c r="DL126" s="800" t="s">
        <v>128</v>
      </c>
      <c r="DM126" s="800"/>
      <c r="DN126" s="800"/>
      <c r="DO126" s="800"/>
      <c r="DP126" s="800"/>
      <c r="DQ126" s="800" t="s">
        <v>394</v>
      </c>
      <c r="DR126" s="800"/>
      <c r="DS126" s="800"/>
      <c r="DT126" s="800"/>
      <c r="DU126" s="800"/>
      <c r="DV126" s="777" t="s">
        <v>394</v>
      </c>
      <c r="DW126" s="777"/>
      <c r="DX126" s="777"/>
      <c r="DY126" s="777"/>
      <c r="DZ126" s="778"/>
    </row>
    <row r="127" spans="1:130" s="214" customFormat="1" ht="26.25" customHeight="1" x14ac:dyDescent="0.15">
      <c r="A127" s="805"/>
      <c r="B127" s="806"/>
      <c r="C127" s="821" t="s">
        <v>484</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128</v>
      </c>
      <c r="AB127" s="763"/>
      <c r="AC127" s="763"/>
      <c r="AD127" s="763"/>
      <c r="AE127" s="764"/>
      <c r="AF127" s="765" t="s">
        <v>128</v>
      </c>
      <c r="AG127" s="763"/>
      <c r="AH127" s="763"/>
      <c r="AI127" s="763"/>
      <c r="AJ127" s="764"/>
      <c r="AK127" s="765" t="s">
        <v>128</v>
      </c>
      <c r="AL127" s="763"/>
      <c r="AM127" s="763"/>
      <c r="AN127" s="763"/>
      <c r="AO127" s="764"/>
      <c r="AP127" s="807" t="s">
        <v>394</v>
      </c>
      <c r="AQ127" s="808"/>
      <c r="AR127" s="808"/>
      <c r="AS127" s="808"/>
      <c r="AT127" s="809"/>
      <c r="AU127" s="216"/>
      <c r="AV127" s="216"/>
      <c r="AW127" s="216"/>
      <c r="AX127" s="824" t="s">
        <v>485</v>
      </c>
      <c r="AY127" s="795"/>
      <c r="AZ127" s="795"/>
      <c r="BA127" s="795"/>
      <c r="BB127" s="795"/>
      <c r="BC127" s="795"/>
      <c r="BD127" s="795"/>
      <c r="BE127" s="796"/>
      <c r="BF127" s="794" t="s">
        <v>486</v>
      </c>
      <c r="BG127" s="795"/>
      <c r="BH127" s="795"/>
      <c r="BI127" s="795"/>
      <c r="BJ127" s="795"/>
      <c r="BK127" s="795"/>
      <c r="BL127" s="796"/>
      <c r="BM127" s="794" t="s">
        <v>487</v>
      </c>
      <c r="BN127" s="795"/>
      <c r="BO127" s="795"/>
      <c r="BP127" s="795"/>
      <c r="BQ127" s="795"/>
      <c r="BR127" s="795"/>
      <c r="BS127" s="796"/>
      <c r="BT127" s="794" t="s">
        <v>488</v>
      </c>
      <c r="BU127" s="795"/>
      <c r="BV127" s="795"/>
      <c r="BW127" s="795"/>
      <c r="BX127" s="795"/>
      <c r="BY127" s="795"/>
      <c r="BZ127" s="797"/>
      <c r="CA127" s="216"/>
      <c r="CB127" s="216"/>
      <c r="CC127" s="216"/>
      <c r="CD127" s="239"/>
      <c r="CE127" s="239"/>
      <c r="CF127" s="239"/>
      <c r="CG127" s="216"/>
      <c r="CH127" s="216"/>
      <c r="CI127" s="216"/>
      <c r="CJ127" s="238"/>
      <c r="CK127" s="837"/>
      <c r="CL127" s="838"/>
      <c r="CM127" s="838"/>
      <c r="CN127" s="838"/>
      <c r="CO127" s="839"/>
      <c r="CP127" s="798" t="s">
        <v>489</v>
      </c>
      <c r="CQ127" s="735"/>
      <c r="CR127" s="735"/>
      <c r="CS127" s="735"/>
      <c r="CT127" s="735"/>
      <c r="CU127" s="735"/>
      <c r="CV127" s="735"/>
      <c r="CW127" s="735"/>
      <c r="CX127" s="735"/>
      <c r="CY127" s="735"/>
      <c r="CZ127" s="735"/>
      <c r="DA127" s="735"/>
      <c r="DB127" s="735"/>
      <c r="DC127" s="735"/>
      <c r="DD127" s="735"/>
      <c r="DE127" s="735"/>
      <c r="DF127" s="736"/>
      <c r="DG127" s="799" t="s">
        <v>128</v>
      </c>
      <c r="DH127" s="800"/>
      <c r="DI127" s="800"/>
      <c r="DJ127" s="800"/>
      <c r="DK127" s="800"/>
      <c r="DL127" s="800" t="s">
        <v>128</v>
      </c>
      <c r="DM127" s="800"/>
      <c r="DN127" s="800"/>
      <c r="DO127" s="800"/>
      <c r="DP127" s="800"/>
      <c r="DQ127" s="800" t="s">
        <v>394</v>
      </c>
      <c r="DR127" s="800"/>
      <c r="DS127" s="800"/>
      <c r="DT127" s="800"/>
      <c r="DU127" s="800"/>
      <c r="DV127" s="777" t="s">
        <v>394</v>
      </c>
      <c r="DW127" s="777"/>
      <c r="DX127" s="777"/>
      <c r="DY127" s="777"/>
      <c r="DZ127" s="778"/>
    </row>
    <row r="128" spans="1:130" s="214" customFormat="1" ht="26.25" customHeight="1" thickBot="1" x14ac:dyDescent="0.2">
      <c r="A128" s="779" t="s">
        <v>490</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491</v>
      </c>
      <c r="X128" s="781"/>
      <c r="Y128" s="781"/>
      <c r="Z128" s="782"/>
      <c r="AA128" s="783">
        <v>1723798</v>
      </c>
      <c r="AB128" s="784"/>
      <c r="AC128" s="784"/>
      <c r="AD128" s="784"/>
      <c r="AE128" s="785"/>
      <c r="AF128" s="786">
        <v>1677234</v>
      </c>
      <c r="AG128" s="784"/>
      <c r="AH128" s="784"/>
      <c r="AI128" s="784"/>
      <c r="AJ128" s="785"/>
      <c r="AK128" s="786">
        <v>1675545</v>
      </c>
      <c r="AL128" s="784"/>
      <c r="AM128" s="784"/>
      <c r="AN128" s="784"/>
      <c r="AO128" s="785"/>
      <c r="AP128" s="787"/>
      <c r="AQ128" s="788"/>
      <c r="AR128" s="788"/>
      <c r="AS128" s="788"/>
      <c r="AT128" s="789"/>
      <c r="AU128" s="216"/>
      <c r="AV128" s="216"/>
      <c r="AW128" s="216"/>
      <c r="AX128" s="790" t="s">
        <v>492</v>
      </c>
      <c r="AY128" s="791"/>
      <c r="AZ128" s="791"/>
      <c r="BA128" s="791"/>
      <c r="BB128" s="791"/>
      <c r="BC128" s="791"/>
      <c r="BD128" s="791"/>
      <c r="BE128" s="792"/>
      <c r="BF128" s="769" t="s">
        <v>394</v>
      </c>
      <c r="BG128" s="770"/>
      <c r="BH128" s="770"/>
      <c r="BI128" s="770"/>
      <c r="BJ128" s="770"/>
      <c r="BK128" s="770"/>
      <c r="BL128" s="793"/>
      <c r="BM128" s="769">
        <v>11.25</v>
      </c>
      <c r="BN128" s="770"/>
      <c r="BO128" s="770"/>
      <c r="BP128" s="770"/>
      <c r="BQ128" s="770"/>
      <c r="BR128" s="770"/>
      <c r="BS128" s="793"/>
      <c r="BT128" s="769">
        <v>20</v>
      </c>
      <c r="BU128" s="770"/>
      <c r="BV128" s="770"/>
      <c r="BW128" s="770"/>
      <c r="BX128" s="770"/>
      <c r="BY128" s="770"/>
      <c r="BZ128" s="771"/>
      <c r="CA128" s="239"/>
      <c r="CB128" s="239"/>
      <c r="CC128" s="239"/>
      <c r="CD128" s="239"/>
      <c r="CE128" s="239"/>
      <c r="CF128" s="239"/>
      <c r="CG128" s="216"/>
      <c r="CH128" s="216"/>
      <c r="CI128" s="216"/>
      <c r="CJ128" s="238"/>
      <c r="CK128" s="840"/>
      <c r="CL128" s="841"/>
      <c r="CM128" s="841"/>
      <c r="CN128" s="841"/>
      <c r="CO128" s="842"/>
      <c r="CP128" s="772" t="s">
        <v>493</v>
      </c>
      <c r="CQ128" s="713"/>
      <c r="CR128" s="713"/>
      <c r="CS128" s="713"/>
      <c r="CT128" s="713"/>
      <c r="CU128" s="713"/>
      <c r="CV128" s="713"/>
      <c r="CW128" s="713"/>
      <c r="CX128" s="713"/>
      <c r="CY128" s="713"/>
      <c r="CZ128" s="713"/>
      <c r="DA128" s="713"/>
      <c r="DB128" s="713"/>
      <c r="DC128" s="713"/>
      <c r="DD128" s="713"/>
      <c r="DE128" s="713"/>
      <c r="DF128" s="714"/>
      <c r="DG128" s="773" t="s">
        <v>128</v>
      </c>
      <c r="DH128" s="774"/>
      <c r="DI128" s="774"/>
      <c r="DJ128" s="774"/>
      <c r="DK128" s="774"/>
      <c r="DL128" s="774" t="s">
        <v>128</v>
      </c>
      <c r="DM128" s="774"/>
      <c r="DN128" s="774"/>
      <c r="DO128" s="774"/>
      <c r="DP128" s="774"/>
      <c r="DQ128" s="774" t="s">
        <v>128</v>
      </c>
      <c r="DR128" s="774"/>
      <c r="DS128" s="774"/>
      <c r="DT128" s="774"/>
      <c r="DU128" s="774"/>
      <c r="DV128" s="775" t="s">
        <v>128</v>
      </c>
      <c r="DW128" s="775"/>
      <c r="DX128" s="775"/>
      <c r="DY128" s="775"/>
      <c r="DZ128" s="776"/>
    </row>
    <row r="129" spans="1:131" s="214" customFormat="1" ht="26.25" customHeight="1" x14ac:dyDescent="0.15">
      <c r="A129" s="757" t="s">
        <v>106</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494</v>
      </c>
      <c r="X129" s="760"/>
      <c r="Y129" s="760"/>
      <c r="Z129" s="761"/>
      <c r="AA129" s="762">
        <v>63970173</v>
      </c>
      <c r="AB129" s="763"/>
      <c r="AC129" s="763"/>
      <c r="AD129" s="763"/>
      <c r="AE129" s="764"/>
      <c r="AF129" s="765">
        <v>65017346</v>
      </c>
      <c r="AG129" s="763"/>
      <c r="AH129" s="763"/>
      <c r="AI129" s="763"/>
      <c r="AJ129" s="764"/>
      <c r="AK129" s="765">
        <v>67851036</v>
      </c>
      <c r="AL129" s="763"/>
      <c r="AM129" s="763"/>
      <c r="AN129" s="763"/>
      <c r="AO129" s="764"/>
      <c r="AP129" s="766"/>
      <c r="AQ129" s="767"/>
      <c r="AR129" s="767"/>
      <c r="AS129" s="767"/>
      <c r="AT129" s="768"/>
      <c r="AU129" s="217"/>
      <c r="AV129" s="217"/>
      <c r="AW129" s="217"/>
      <c r="AX129" s="734" t="s">
        <v>495</v>
      </c>
      <c r="AY129" s="735"/>
      <c r="AZ129" s="735"/>
      <c r="BA129" s="735"/>
      <c r="BB129" s="735"/>
      <c r="BC129" s="735"/>
      <c r="BD129" s="735"/>
      <c r="BE129" s="736"/>
      <c r="BF129" s="753" t="s">
        <v>128</v>
      </c>
      <c r="BG129" s="754"/>
      <c r="BH129" s="754"/>
      <c r="BI129" s="754"/>
      <c r="BJ129" s="754"/>
      <c r="BK129" s="754"/>
      <c r="BL129" s="755"/>
      <c r="BM129" s="753">
        <v>16.25</v>
      </c>
      <c r="BN129" s="754"/>
      <c r="BO129" s="754"/>
      <c r="BP129" s="754"/>
      <c r="BQ129" s="754"/>
      <c r="BR129" s="754"/>
      <c r="BS129" s="755"/>
      <c r="BT129" s="753">
        <v>30</v>
      </c>
      <c r="BU129" s="754"/>
      <c r="BV129" s="754"/>
      <c r="BW129" s="754"/>
      <c r="BX129" s="754"/>
      <c r="BY129" s="754"/>
      <c r="BZ129" s="756"/>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757" t="s">
        <v>496</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497</v>
      </c>
      <c r="X130" s="760"/>
      <c r="Y130" s="760"/>
      <c r="Z130" s="761"/>
      <c r="AA130" s="762">
        <v>9344590</v>
      </c>
      <c r="AB130" s="763"/>
      <c r="AC130" s="763"/>
      <c r="AD130" s="763"/>
      <c r="AE130" s="764"/>
      <c r="AF130" s="765">
        <v>9164942</v>
      </c>
      <c r="AG130" s="763"/>
      <c r="AH130" s="763"/>
      <c r="AI130" s="763"/>
      <c r="AJ130" s="764"/>
      <c r="AK130" s="765">
        <v>9040012</v>
      </c>
      <c r="AL130" s="763"/>
      <c r="AM130" s="763"/>
      <c r="AN130" s="763"/>
      <c r="AO130" s="764"/>
      <c r="AP130" s="766"/>
      <c r="AQ130" s="767"/>
      <c r="AR130" s="767"/>
      <c r="AS130" s="767"/>
      <c r="AT130" s="768"/>
      <c r="AU130" s="217"/>
      <c r="AV130" s="217"/>
      <c r="AW130" s="217"/>
      <c r="AX130" s="734" t="s">
        <v>498</v>
      </c>
      <c r="AY130" s="735"/>
      <c r="AZ130" s="735"/>
      <c r="BA130" s="735"/>
      <c r="BB130" s="735"/>
      <c r="BC130" s="735"/>
      <c r="BD130" s="735"/>
      <c r="BE130" s="736"/>
      <c r="BF130" s="737">
        <v>9.9</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499</v>
      </c>
      <c r="X131" s="744"/>
      <c r="Y131" s="744"/>
      <c r="Z131" s="745"/>
      <c r="AA131" s="746">
        <v>54625583</v>
      </c>
      <c r="AB131" s="747"/>
      <c r="AC131" s="747"/>
      <c r="AD131" s="747"/>
      <c r="AE131" s="748"/>
      <c r="AF131" s="749">
        <v>55852404</v>
      </c>
      <c r="AG131" s="747"/>
      <c r="AH131" s="747"/>
      <c r="AI131" s="747"/>
      <c r="AJ131" s="748"/>
      <c r="AK131" s="749">
        <v>58811024</v>
      </c>
      <c r="AL131" s="747"/>
      <c r="AM131" s="747"/>
      <c r="AN131" s="747"/>
      <c r="AO131" s="748"/>
      <c r="AP131" s="750"/>
      <c r="AQ131" s="751"/>
      <c r="AR131" s="751"/>
      <c r="AS131" s="751"/>
      <c r="AT131" s="752"/>
      <c r="AU131" s="217"/>
      <c r="AV131" s="217"/>
      <c r="AW131" s="217"/>
      <c r="AX131" s="712" t="s">
        <v>500</v>
      </c>
      <c r="AY131" s="713"/>
      <c r="AZ131" s="713"/>
      <c r="BA131" s="713"/>
      <c r="BB131" s="713"/>
      <c r="BC131" s="713"/>
      <c r="BD131" s="713"/>
      <c r="BE131" s="714"/>
      <c r="BF131" s="715">
        <v>57.8</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721" t="s">
        <v>501</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502</v>
      </c>
      <c r="W132" s="725"/>
      <c r="X132" s="725"/>
      <c r="Y132" s="725"/>
      <c r="Z132" s="726"/>
      <c r="AA132" s="727">
        <v>9.8745536299999994</v>
      </c>
      <c r="AB132" s="728"/>
      <c r="AC132" s="728"/>
      <c r="AD132" s="728"/>
      <c r="AE132" s="729"/>
      <c r="AF132" s="730">
        <v>9.9059442450000006</v>
      </c>
      <c r="AG132" s="728"/>
      <c r="AH132" s="728"/>
      <c r="AI132" s="728"/>
      <c r="AJ132" s="729"/>
      <c r="AK132" s="730">
        <v>9.9226798760000001</v>
      </c>
      <c r="AL132" s="728"/>
      <c r="AM132" s="728"/>
      <c r="AN132" s="728"/>
      <c r="AO132" s="729"/>
      <c r="AP132" s="731"/>
      <c r="AQ132" s="732"/>
      <c r="AR132" s="732"/>
      <c r="AS132" s="732"/>
      <c r="AT132" s="733"/>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503</v>
      </c>
      <c r="W133" s="704"/>
      <c r="X133" s="704"/>
      <c r="Y133" s="704"/>
      <c r="Z133" s="705"/>
      <c r="AA133" s="706">
        <v>9.5</v>
      </c>
      <c r="AB133" s="707"/>
      <c r="AC133" s="707"/>
      <c r="AD133" s="707"/>
      <c r="AE133" s="708"/>
      <c r="AF133" s="706">
        <v>9.6999999999999993</v>
      </c>
      <c r="AG133" s="707"/>
      <c r="AH133" s="707"/>
      <c r="AI133" s="707"/>
      <c r="AJ133" s="708"/>
      <c r="AK133" s="706">
        <v>9.9</v>
      </c>
      <c r="AL133" s="707"/>
      <c r="AM133" s="707"/>
      <c r="AN133" s="707"/>
      <c r="AO133" s="708"/>
      <c r="AP133" s="709"/>
      <c r="AQ133" s="710"/>
      <c r="AR133" s="710"/>
      <c r="AS133" s="710"/>
      <c r="AT133" s="711"/>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wBQR2fTGQ6U8IV5iyYlIt2CQ2jFGXN1uPnJyFH2St+TdZmFgINKAMC3Vk/llu9VvBKWAkFlpnYiZj1qLrpQBBQ==" saltValue="ak3HDdEyKcSE6T+LdJ/ml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504</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sheetProtection algorithmName="SHA-512" hashValue="HRuWHI2E/7eIAkOEGr7luopitfSckGle/6arFI2OpTm/i28vnyMXpqaE6e8ZFYnb2ptGDzi0yUsFzym6g3hrWw==" saltValue="fG8Wabdo5nxqQxGv6rGq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PgL2lQpEv9adneN/p7VtoADdxB7SFe3ccNRzaBsNDxHE8QqvcX8rBbWqp+kEY3e7HMokJiqB7tOmbh6O96rhg==" saltValue="vHN1ijTSPpy2qSygmV/x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zoomScale="70" zoomScaleSheetLayoutView="70"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505</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506</v>
      </c>
      <c r="AL6" s="250"/>
      <c r="AM6" s="250"/>
      <c r="AN6" s="250"/>
    </row>
    <row r="7" spans="1:46" ht="13.5" customHeight="1" x14ac:dyDescent="0.15">
      <c r="A7" s="249"/>
      <c r="AK7" s="252"/>
      <c r="AL7" s="253"/>
      <c r="AM7" s="253"/>
      <c r="AN7" s="254"/>
      <c r="AO7" s="1101" t="s">
        <v>507</v>
      </c>
      <c r="AP7" s="255"/>
      <c r="AQ7" s="256" t="s">
        <v>508</v>
      </c>
      <c r="AR7" s="257"/>
    </row>
    <row r="8" spans="1:46" x14ac:dyDescent="0.15">
      <c r="A8" s="249"/>
      <c r="AK8" s="258"/>
      <c r="AL8" s="259"/>
      <c r="AM8" s="259"/>
      <c r="AN8" s="260"/>
      <c r="AO8" s="1102"/>
      <c r="AP8" s="261" t="s">
        <v>509</v>
      </c>
      <c r="AQ8" s="262" t="s">
        <v>510</v>
      </c>
      <c r="AR8" s="263" t="s">
        <v>511</v>
      </c>
    </row>
    <row r="9" spans="1:46" x14ac:dyDescent="0.15">
      <c r="A9" s="249"/>
      <c r="AK9" s="1113" t="s">
        <v>512</v>
      </c>
      <c r="AL9" s="1114"/>
      <c r="AM9" s="1114"/>
      <c r="AN9" s="1115"/>
      <c r="AO9" s="264">
        <v>15410907</v>
      </c>
      <c r="AP9" s="264">
        <v>54022</v>
      </c>
      <c r="AQ9" s="265">
        <v>62943</v>
      </c>
      <c r="AR9" s="266">
        <v>-14.2</v>
      </c>
    </row>
    <row r="10" spans="1:46" ht="13.5" customHeight="1" x14ac:dyDescent="0.15">
      <c r="A10" s="249"/>
      <c r="AK10" s="1113" t="s">
        <v>513</v>
      </c>
      <c r="AL10" s="1114"/>
      <c r="AM10" s="1114"/>
      <c r="AN10" s="1115"/>
      <c r="AO10" s="267">
        <v>2846096</v>
      </c>
      <c r="AP10" s="267">
        <v>9977</v>
      </c>
      <c r="AQ10" s="268">
        <v>1681</v>
      </c>
      <c r="AR10" s="269">
        <v>493.5</v>
      </c>
    </row>
    <row r="11" spans="1:46" ht="13.5" customHeight="1" x14ac:dyDescent="0.15">
      <c r="A11" s="249"/>
      <c r="AK11" s="1113" t="s">
        <v>514</v>
      </c>
      <c r="AL11" s="1114"/>
      <c r="AM11" s="1114"/>
      <c r="AN11" s="1115"/>
      <c r="AO11" s="267">
        <v>67941</v>
      </c>
      <c r="AP11" s="267">
        <v>238</v>
      </c>
      <c r="AQ11" s="268">
        <v>656</v>
      </c>
      <c r="AR11" s="269">
        <v>-63.7</v>
      </c>
    </row>
    <row r="12" spans="1:46" ht="13.5" customHeight="1" x14ac:dyDescent="0.15">
      <c r="A12" s="249"/>
      <c r="AK12" s="1113" t="s">
        <v>515</v>
      </c>
      <c r="AL12" s="1114"/>
      <c r="AM12" s="1114"/>
      <c r="AN12" s="1115"/>
      <c r="AO12" s="267" t="s">
        <v>516</v>
      </c>
      <c r="AP12" s="267" t="s">
        <v>516</v>
      </c>
      <c r="AQ12" s="268">
        <v>24</v>
      </c>
      <c r="AR12" s="269" t="s">
        <v>516</v>
      </c>
    </row>
    <row r="13" spans="1:46" ht="13.5" customHeight="1" x14ac:dyDescent="0.15">
      <c r="A13" s="249"/>
      <c r="AK13" s="1113" t="s">
        <v>517</v>
      </c>
      <c r="AL13" s="1114"/>
      <c r="AM13" s="1114"/>
      <c r="AN13" s="1115"/>
      <c r="AO13" s="267">
        <v>454002</v>
      </c>
      <c r="AP13" s="267">
        <v>1591</v>
      </c>
      <c r="AQ13" s="268">
        <v>1968</v>
      </c>
      <c r="AR13" s="269">
        <v>-19.2</v>
      </c>
    </row>
    <row r="14" spans="1:46" ht="13.5" customHeight="1" x14ac:dyDescent="0.15">
      <c r="A14" s="249"/>
      <c r="AK14" s="1113" t="s">
        <v>518</v>
      </c>
      <c r="AL14" s="1114"/>
      <c r="AM14" s="1114"/>
      <c r="AN14" s="1115"/>
      <c r="AO14" s="267">
        <v>565596</v>
      </c>
      <c r="AP14" s="267">
        <v>1983</v>
      </c>
      <c r="AQ14" s="268">
        <v>1222</v>
      </c>
      <c r="AR14" s="269">
        <v>62.3</v>
      </c>
    </row>
    <row r="15" spans="1:46" ht="13.5" customHeight="1" x14ac:dyDescent="0.15">
      <c r="A15" s="249"/>
      <c r="AK15" s="1116" t="s">
        <v>519</v>
      </c>
      <c r="AL15" s="1117"/>
      <c r="AM15" s="1117"/>
      <c r="AN15" s="1118"/>
      <c r="AO15" s="267">
        <v>-1076547</v>
      </c>
      <c r="AP15" s="267">
        <v>-3774</v>
      </c>
      <c r="AQ15" s="268">
        <v>-3725</v>
      </c>
      <c r="AR15" s="269">
        <v>1.3</v>
      </c>
    </row>
    <row r="16" spans="1:46" x14ac:dyDescent="0.15">
      <c r="A16" s="249"/>
      <c r="AK16" s="1116" t="s">
        <v>187</v>
      </c>
      <c r="AL16" s="1117"/>
      <c r="AM16" s="1117"/>
      <c r="AN16" s="1118"/>
      <c r="AO16" s="267">
        <v>18267995</v>
      </c>
      <c r="AP16" s="267">
        <v>64038</v>
      </c>
      <c r="AQ16" s="268">
        <v>64768</v>
      </c>
      <c r="AR16" s="269">
        <v>-1.1000000000000001</v>
      </c>
    </row>
    <row r="17" spans="1:46" x14ac:dyDescent="0.15">
      <c r="A17" s="249"/>
    </row>
    <row r="18" spans="1:46" x14ac:dyDescent="0.15">
      <c r="A18" s="249"/>
      <c r="AQ18" s="270"/>
      <c r="AR18" s="270"/>
    </row>
    <row r="19" spans="1:46" x14ac:dyDescent="0.15">
      <c r="A19" s="249"/>
      <c r="AK19" s="245" t="s">
        <v>520</v>
      </c>
    </row>
    <row r="20" spans="1:46" x14ac:dyDescent="0.15">
      <c r="A20" s="249"/>
      <c r="AK20" s="271"/>
      <c r="AL20" s="272"/>
      <c r="AM20" s="272"/>
      <c r="AN20" s="273"/>
      <c r="AO20" s="274" t="s">
        <v>521</v>
      </c>
      <c r="AP20" s="275" t="s">
        <v>522</v>
      </c>
      <c r="AQ20" s="276" t="s">
        <v>523</v>
      </c>
      <c r="AR20" s="277"/>
    </row>
    <row r="21" spans="1:46" s="250" customFormat="1" x14ac:dyDescent="0.15">
      <c r="A21" s="278"/>
      <c r="AK21" s="1119" t="s">
        <v>524</v>
      </c>
      <c r="AL21" s="1120"/>
      <c r="AM21" s="1120"/>
      <c r="AN21" s="1121"/>
      <c r="AO21" s="279">
        <v>5.99</v>
      </c>
      <c r="AP21" s="280">
        <v>6.41</v>
      </c>
      <c r="AQ21" s="281">
        <v>-0.42</v>
      </c>
      <c r="AS21" s="282"/>
      <c r="AT21" s="278"/>
    </row>
    <row r="22" spans="1:46" s="250" customFormat="1" x14ac:dyDescent="0.15">
      <c r="A22" s="278"/>
      <c r="AK22" s="1119" t="s">
        <v>525</v>
      </c>
      <c r="AL22" s="1120"/>
      <c r="AM22" s="1120"/>
      <c r="AN22" s="1121"/>
      <c r="AO22" s="283">
        <v>99</v>
      </c>
      <c r="AP22" s="284">
        <v>99.7</v>
      </c>
      <c r="AQ22" s="285">
        <v>-0.7</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12" t="s">
        <v>526</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0"/>
      <c r="AS27" s="245"/>
      <c r="AT27" s="245"/>
    </row>
    <row r="28" spans="1:46" ht="17.25" x14ac:dyDescent="0.15">
      <c r="A28" s="246" t="s">
        <v>527</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528</v>
      </c>
      <c r="AL29" s="250"/>
      <c r="AM29" s="250"/>
      <c r="AN29" s="250"/>
      <c r="AS29" s="292"/>
    </row>
    <row r="30" spans="1:46" ht="13.5" customHeight="1" x14ac:dyDescent="0.15">
      <c r="A30" s="249"/>
      <c r="AK30" s="252"/>
      <c r="AL30" s="253"/>
      <c r="AM30" s="253"/>
      <c r="AN30" s="254"/>
      <c r="AO30" s="1101" t="s">
        <v>507</v>
      </c>
      <c r="AP30" s="255"/>
      <c r="AQ30" s="256" t="s">
        <v>508</v>
      </c>
      <c r="AR30" s="257"/>
    </row>
    <row r="31" spans="1:46" x14ac:dyDescent="0.15">
      <c r="A31" s="249"/>
      <c r="AK31" s="258"/>
      <c r="AL31" s="259"/>
      <c r="AM31" s="259"/>
      <c r="AN31" s="260"/>
      <c r="AO31" s="1102"/>
      <c r="AP31" s="261" t="s">
        <v>509</v>
      </c>
      <c r="AQ31" s="262" t="s">
        <v>510</v>
      </c>
      <c r="AR31" s="263" t="s">
        <v>511</v>
      </c>
    </row>
    <row r="32" spans="1:46" ht="27" customHeight="1" x14ac:dyDescent="0.15">
      <c r="A32" s="249"/>
      <c r="AK32" s="1103" t="s">
        <v>529</v>
      </c>
      <c r="AL32" s="1104"/>
      <c r="AM32" s="1104"/>
      <c r="AN32" s="1105"/>
      <c r="AO32" s="293">
        <v>12536400</v>
      </c>
      <c r="AP32" s="293">
        <v>43946</v>
      </c>
      <c r="AQ32" s="294">
        <v>36898</v>
      </c>
      <c r="AR32" s="295">
        <v>19.100000000000001</v>
      </c>
    </row>
    <row r="33" spans="1:46" ht="13.5" customHeight="1" x14ac:dyDescent="0.15">
      <c r="A33" s="249"/>
      <c r="AK33" s="1103" t="s">
        <v>530</v>
      </c>
      <c r="AL33" s="1104"/>
      <c r="AM33" s="1104"/>
      <c r="AN33" s="1105"/>
      <c r="AO33" s="293" t="s">
        <v>516</v>
      </c>
      <c r="AP33" s="293" t="s">
        <v>516</v>
      </c>
      <c r="AQ33" s="294">
        <v>2</v>
      </c>
      <c r="AR33" s="295" t="s">
        <v>516</v>
      </c>
    </row>
    <row r="34" spans="1:46" ht="27" customHeight="1" x14ac:dyDescent="0.15">
      <c r="A34" s="249"/>
      <c r="AK34" s="1103" t="s">
        <v>531</v>
      </c>
      <c r="AL34" s="1104"/>
      <c r="AM34" s="1104"/>
      <c r="AN34" s="1105"/>
      <c r="AO34" s="293" t="s">
        <v>516</v>
      </c>
      <c r="AP34" s="293" t="s">
        <v>516</v>
      </c>
      <c r="AQ34" s="294">
        <v>63</v>
      </c>
      <c r="AR34" s="295" t="s">
        <v>516</v>
      </c>
    </row>
    <row r="35" spans="1:46" ht="27" customHeight="1" x14ac:dyDescent="0.15">
      <c r="A35" s="249"/>
      <c r="AK35" s="1103" t="s">
        <v>532</v>
      </c>
      <c r="AL35" s="1104"/>
      <c r="AM35" s="1104"/>
      <c r="AN35" s="1105"/>
      <c r="AO35" s="293">
        <v>3351446</v>
      </c>
      <c r="AP35" s="293">
        <v>11748</v>
      </c>
      <c r="AQ35" s="294">
        <v>8350</v>
      </c>
      <c r="AR35" s="295">
        <v>40.700000000000003</v>
      </c>
    </row>
    <row r="36" spans="1:46" ht="27" customHeight="1" x14ac:dyDescent="0.15">
      <c r="A36" s="249"/>
      <c r="AK36" s="1103" t="s">
        <v>533</v>
      </c>
      <c r="AL36" s="1104"/>
      <c r="AM36" s="1104"/>
      <c r="AN36" s="1105"/>
      <c r="AO36" s="293">
        <v>572097</v>
      </c>
      <c r="AP36" s="293">
        <v>2005</v>
      </c>
      <c r="AQ36" s="294">
        <v>436</v>
      </c>
      <c r="AR36" s="295">
        <v>359.9</v>
      </c>
    </row>
    <row r="37" spans="1:46" ht="13.5" customHeight="1" x14ac:dyDescent="0.15">
      <c r="A37" s="249"/>
      <c r="AK37" s="1103" t="s">
        <v>534</v>
      </c>
      <c r="AL37" s="1104"/>
      <c r="AM37" s="1104"/>
      <c r="AN37" s="1105"/>
      <c r="AO37" s="293">
        <v>91244</v>
      </c>
      <c r="AP37" s="293">
        <v>320</v>
      </c>
      <c r="AQ37" s="294">
        <v>641</v>
      </c>
      <c r="AR37" s="295">
        <v>-50.1</v>
      </c>
    </row>
    <row r="38" spans="1:46" ht="27" customHeight="1" x14ac:dyDescent="0.15">
      <c r="A38" s="249"/>
      <c r="AK38" s="1106" t="s">
        <v>535</v>
      </c>
      <c r="AL38" s="1107"/>
      <c r="AM38" s="1107"/>
      <c r="AN38" s="1108"/>
      <c r="AO38" s="296" t="s">
        <v>516</v>
      </c>
      <c r="AP38" s="296" t="s">
        <v>516</v>
      </c>
      <c r="AQ38" s="297">
        <v>1</v>
      </c>
      <c r="AR38" s="285" t="s">
        <v>516</v>
      </c>
      <c r="AS38" s="292"/>
    </row>
    <row r="39" spans="1:46" x14ac:dyDescent="0.15">
      <c r="A39" s="249"/>
      <c r="AK39" s="1106" t="s">
        <v>536</v>
      </c>
      <c r="AL39" s="1107"/>
      <c r="AM39" s="1107"/>
      <c r="AN39" s="1108"/>
      <c r="AO39" s="293">
        <v>-1675545</v>
      </c>
      <c r="AP39" s="293">
        <v>-5874</v>
      </c>
      <c r="AQ39" s="294">
        <v>-7817</v>
      </c>
      <c r="AR39" s="295">
        <v>-24.9</v>
      </c>
      <c r="AS39" s="292"/>
    </row>
    <row r="40" spans="1:46" ht="27" customHeight="1" x14ac:dyDescent="0.15">
      <c r="A40" s="249"/>
      <c r="AK40" s="1103" t="s">
        <v>537</v>
      </c>
      <c r="AL40" s="1104"/>
      <c r="AM40" s="1104"/>
      <c r="AN40" s="1105"/>
      <c r="AO40" s="293">
        <v>-9040012</v>
      </c>
      <c r="AP40" s="293">
        <v>-31689</v>
      </c>
      <c r="AQ40" s="294">
        <v>-28299</v>
      </c>
      <c r="AR40" s="295">
        <v>12</v>
      </c>
      <c r="AS40" s="292"/>
    </row>
    <row r="41" spans="1:46" x14ac:dyDescent="0.15">
      <c r="A41" s="249"/>
      <c r="AK41" s="1109" t="s">
        <v>298</v>
      </c>
      <c r="AL41" s="1110"/>
      <c r="AM41" s="1110"/>
      <c r="AN41" s="1111"/>
      <c r="AO41" s="293">
        <v>5835630</v>
      </c>
      <c r="AP41" s="293">
        <v>20457</v>
      </c>
      <c r="AQ41" s="294">
        <v>10277</v>
      </c>
      <c r="AR41" s="295">
        <v>99.1</v>
      </c>
      <c r="AS41" s="292"/>
    </row>
    <row r="42" spans="1:46" x14ac:dyDescent="0.15">
      <c r="A42" s="249"/>
      <c r="AK42" s="298" t="s">
        <v>538</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539</v>
      </c>
    </row>
    <row r="48" spans="1:46" x14ac:dyDescent="0.15">
      <c r="A48" s="249"/>
      <c r="AK48" s="303" t="s">
        <v>540</v>
      </c>
      <c r="AL48" s="303"/>
      <c r="AM48" s="303"/>
      <c r="AN48" s="303"/>
      <c r="AO48" s="303"/>
      <c r="AP48" s="303"/>
      <c r="AQ48" s="304"/>
      <c r="AR48" s="303"/>
    </row>
    <row r="49" spans="1:44" ht="13.5" customHeight="1" x14ac:dyDescent="0.15">
      <c r="A49" s="249"/>
      <c r="AK49" s="305"/>
      <c r="AL49" s="306"/>
      <c r="AM49" s="1096" t="s">
        <v>507</v>
      </c>
      <c r="AN49" s="1098" t="s">
        <v>541</v>
      </c>
      <c r="AO49" s="1099"/>
      <c r="AP49" s="1099"/>
      <c r="AQ49" s="1099"/>
      <c r="AR49" s="1100"/>
    </row>
    <row r="50" spans="1:44" x14ac:dyDescent="0.15">
      <c r="A50" s="249"/>
      <c r="AK50" s="307"/>
      <c r="AL50" s="308"/>
      <c r="AM50" s="1097"/>
      <c r="AN50" s="309" t="s">
        <v>542</v>
      </c>
      <c r="AO50" s="310" t="s">
        <v>543</v>
      </c>
      <c r="AP50" s="311" t="s">
        <v>544</v>
      </c>
      <c r="AQ50" s="312" t="s">
        <v>545</v>
      </c>
      <c r="AR50" s="313" t="s">
        <v>546</v>
      </c>
    </row>
    <row r="51" spans="1:44" x14ac:dyDescent="0.15">
      <c r="A51" s="249"/>
      <c r="AK51" s="305" t="s">
        <v>547</v>
      </c>
      <c r="AL51" s="306"/>
      <c r="AM51" s="314">
        <v>11596398</v>
      </c>
      <c r="AN51" s="315">
        <v>39733</v>
      </c>
      <c r="AO51" s="316">
        <v>-12.7</v>
      </c>
      <c r="AP51" s="317">
        <v>48088</v>
      </c>
      <c r="AQ51" s="318">
        <v>3.6</v>
      </c>
      <c r="AR51" s="319">
        <v>-16.3</v>
      </c>
    </row>
    <row r="52" spans="1:44" x14ac:dyDescent="0.15">
      <c r="A52" s="249"/>
      <c r="AK52" s="320"/>
      <c r="AL52" s="321" t="s">
        <v>548</v>
      </c>
      <c r="AM52" s="322">
        <v>5523471</v>
      </c>
      <c r="AN52" s="323">
        <v>18925</v>
      </c>
      <c r="AO52" s="324">
        <v>-1.1000000000000001</v>
      </c>
      <c r="AP52" s="325">
        <v>25183</v>
      </c>
      <c r="AQ52" s="326">
        <v>-4.3</v>
      </c>
      <c r="AR52" s="327">
        <v>3.2</v>
      </c>
    </row>
    <row r="53" spans="1:44" x14ac:dyDescent="0.15">
      <c r="A53" s="249"/>
      <c r="AK53" s="305" t="s">
        <v>549</v>
      </c>
      <c r="AL53" s="306"/>
      <c r="AM53" s="314">
        <v>13192603</v>
      </c>
      <c r="AN53" s="315">
        <v>45470</v>
      </c>
      <c r="AO53" s="316">
        <v>14.4</v>
      </c>
      <c r="AP53" s="317">
        <v>46457</v>
      </c>
      <c r="AQ53" s="318">
        <v>-3.4</v>
      </c>
      <c r="AR53" s="319">
        <v>17.8</v>
      </c>
    </row>
    <row r="54" spans="1:44" x14ac:dyDescent="0.15">
      <c r="A54" s="249"/>
      <c r="AK54" s="320"/>
      <c r="AL54" s="321" t="s">
        <v>548</v>
      </c>
      <c r="AM54" s="322">
        <v>6268833</v>
      </c>
      <c r="AN54" s="323">
        <v>21607</v>
      </c>
      <c r="AO54" s="324">
        <v>14.2</v>
      </c>
      <c r="AP54" s="325">
        <v>24020</v>
      </c>
      <c r="AQ54" s="326">
        <v>-4.5999999999999996</v>
      </c>
      <c r="AR54" s="327">
        <v>18.8</v>
      </c>
    </row>
    <row r="55" spans="1:44" x14ac:dyDescent="0.15">
      <c r="A55" s="249"/>
      <c r="AK55" s="305" t="s">
        <v>550</v>
      </c>
      <c r="AL55" s="306"/>
      <c r="AM55" s="314">
        <v>17184888</v>
      </c>
      <c r="AN55" s="315">
        <v>59573</v>
      </c>
      <c r="AO55" s="316">
        <v>31</v>
      </c>
      <c r="AP55" s="317">
        <v>51849</v>
      </c>
      <c r="AQ55" s="318">
        <v>11.6</v>
      </c>
      <c r="AR55" s="319">
        <v>19.399999999999999</v>
      </c>
    </row>
    <row r="56" spans="1:44" x14ac:dyDescent="0.15">
      <c r="A56" s="249"/>
      <c r="AK56" s="320"/>
      <c r="AL56" s="321" t="s">
        <v>548</v>
      </c>
      <c r="AM56" s="322">
        <v>8033971</v>
      </c>
      <c r="AN56" s="323">
        <v>27850</v>
      </c>
      <c r="AO56" s="324">
        <v>28.9</v>
      </c>
      <c r="AP56" s="325">
        <v>26326</v>
      </c>
      <c r="AQ56" s="326">
        <v>9.6</v>
      </c>
      <c r="AR56" s="327">
        <v>19.3</v>
      </c>
    </row>
    <row r="57" spans="1:44" x14ac:dyDescent="0.15">
      <c r="A57" s="249"/>
      <c r="AK57" s="305" t="s">
        <v>551</v>
      </c>
      <c r="AL57" s="306"/>
      <c r="AM57" s="314">
        <v>17119540</v>
      </c>
      <c r="AN57" s="315">
        <v>59687</v>
      </c>
      <c r="AO57" s="316">
        <v>0.2</v>
      </c>
      <c r="AP57" s="317">
        <v>52191</v>
      </c>
      <c r="AQ57" s="318">
        <v>0.7</v>
      </c>
      <c r="AR57" s="319">
        <v>-0.5</v>
      </c>
    </row>
    <row r="58" spans="1:44" x14ac:dyDescent="0.15">
      <c r="A58" s="249"/>
      <c r="AK58" s="320"/>
      <c r="AL58" s="321" t="s">
        <v>548</v>
      </c>
      <c r="AM58" s="322">
        <v>6619108</v>
      </c>
      <c r="AN58" s="323">
        <v>23078</v>
      </c>
      <c r="AO58" s="324">
        <v>-17.100000000000001</v>
      </c>
      <c r="AP58" s="325">
        <v>26807</v>
      </c>
      <c r="AQ58" s="326">
        <v>1.8</v>
      </c>
      <c r="AR58" s="327">
        <v>-18.899999999999999</v>
      </c>
    </row>
    <row r="59" spans="1:44" x14ac:dyDescent="0.15">
      <c r="A59" s="249"/>
      <c r="AK59" s="305" t="s">
        <v>552</v>
      </c>
      <c r="AL59" s="306"/>
      <c r="AM59" s="314">
        <v>17916741</v>
      </c>
      <c r="AN59" s="315">
        <v>62806</v>
      </c>
      <c r="AO59" s="316">
        <v>5.2</v>
      </c>
      <c r="AP59" s="317">
        <v>48105</v>
      </c>
      <c r="AQ59" s="318">
        <v>-7.8</v>
      </c>
      <c r="AR59" s="319">
        <v>13</v>
      </c>
    </row>
    <row r="60" spans="1:44" x14ac:dyDescent="0.15">
      <c r="A60" s="249"/>
      <c r="AK60" s="320"/>
      <c r="AL60" s="321" t="s">
        <v>548</v>
      </c>
      <c r="AM60" s="322">
        <v>8805078</v>
      </c>
      <c r="AN60" s="323">
        <v>30866</v>
      </c>
      <c r="AO60" s="324">
        <v>33.700000000000003</v>
      </c>
      <c r="AP60" s="325">
        <v>24072</v>
      </c>
      <c r="AQ60" s="326">
        <v>-10.199999999999999</v>
      </c>
      <c r="AR60" s="327">
        <v>43.9</v>
      </c>
    </row>
    <row r="61" spans="1:44" x14ac:dyDescent="0.15">
      <c r="A61" s="249"/>
      <c r="AK61" s="305" t="s">
        <v>553</v>
      </c>
      <c r="AL61" s="328"/>
      <c r="AM61" s="314">
        <v>15402034</v>
      </c>
      <c r="AN61" s="315">
        <v>53454</v>
      </c>
      <c r="AO61" s="316">
        <v>7.6</v>
      </c>
      <c r="AP61" s="317">
        <v>49338</v>
      </c>
      <c r="AQ61" s="329">
        <v>0.9</v>
      </c>
      <c r="AR61" s="319">
        <v>6.7</v>
      </c>
    </row>
    <row r="62" spans="1:44" x14ac:dyDescent="0.15">
      <c r="A62" s="249"/>
      <c r="AK62" s="320"/>
      <c r="AL62" s="321" t="s">
        <v>548</v>
      </c>
      <c r="AM62" s="322">
        <v>7050092</v>
      </c>
      <c r="AN62" s="323">
        <v>24465</v>
      </c>
      <c r="AO62" s="324">
        <v>11.7</v>
      </c>
      <c r="AP62" s="325">
        <v>25282</v>
      </c>
      <c r="AQ62" s="326">
        <v>-1.5</v>
      </c>
      <c r="AR62" s="327">
        <v>13.2</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sheetData>
  <sheetProtection algorithmName="SHA-512" hashValue="ZehhsJe5NSVeD7HYUxF2hcJ2MIF1v9b7ICxgJYVSZewrFa3bt1v/k4tUOvXSkLxpoYUfWfv5MQykqh7meCVMeg==" saltValue="DXPA9aBirrqhesyWRg159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504</v>
      </c>
    </row>
    <row r="121" spans="125:125" ht="13.5" hidden="1" customHeight="1" x14ac:dyDescent="0.15">
      <c r="DU121" s="243"/>
    </row>
  </sheetData>
  <sheetProtection algorithmName="SHA-512" hashValue="Bh2J/KDk/3jvQhNREmiIc1ZwEU5Ptk8Zd2xAnLwuTGOG5uCyE9xUXxB22g/89uct+9AtPEpVOuKqvw6slnILkw==" saltValue="GkDKmRf/hZUE1b21khi+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504</v>
      </c>
    </row>
  </sheetData>
  <sheetProtection algorithmName="SHA-512" hashValue="03VlQSbtKL7ZK6BphJyJUZGezpXqRUTOGeeCZYNQdrPoxsbravW3qk/nyT7M2v87iXVuc2tgCo65HXeFe9UjyA==" saltValue="4EZwgaN4EFpKuZUuFD1b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22" t="s">
        <v>3</v>
      </c>
      <c r="D47" s="1122"/>
      <c r="E47" s="1123"/>
      <c r="F47" s="11">
        <v>12.27</v>
      </c>
      <c r="G47" s="12">
        <v>12.1</v>
      </c>
      <c r="H47" s="12">
        <v>12.08</v>
      </c>
      <c r="I47" s="12">
        <v>12.82</v>
      </c>
      <c r="J47" s="13">
        <v>13.03</v>
      </c>
    </row>
    <row r="48" spans="2:10" ht="57.75" customHeight="1" x14ac:dyDescent="0.15">
      <c r="B48" s="14"/>
      <c r="C48" s="1124" t="s">
        <v>4</v>
      </c>
      <c r="D48" s="1124"/>
      <c r="E48" s="1125"/>
      <c r="F48" s="15">
        <v>1.88</v>
      </c>
      <c r="G48" s="16">
        <v>1.61</v>
      </c>
      <c r="H48" s="16">
        <v>0.64</v>
      </c>
      <c r="I48" s="16">
        <v>1.47</v>
      </c>
      <c r="J48" s="17">
        <v>2.35</v>
      </c>
    </row>
    <row r="49" spans="2:10" ht="57.75" customHeight="1" thickBot="1" x14ac:dyDescent="0.2">
      <c r="B49" s="18"/>
      <c r="C49" s="1126" t="s">
        <v>5</v>
      </c>
      <c r="D49" s="1126"/>
      <c r="E49" s="1127"/>
      <c r="F49" s="19" t="s">
        <v>560</v>
      </c>
      <c r="G49" s="20" t="s">
        <v>561</v>
      </c>
      <c r="H49" s="20" t="s">
        <v>562</v>
      </c>
      <c r="I49" s="20">
        <v>1.77</v>
      </c>
      <c r="J49" s="21">
        <v>1.69</v>
      </c>
    </row>
    <row r="50" spans="2:10" x14ac:dyDescent="0.15"/>
  </sheetData>
  <sheetProtection algorithmName="SHA-512" hashValue="inxycWhzgzZq2kMfsRRKgZzIpl8GT4fNcQcIghRMVHZdUbWo/uHNnzSIXbxnNHD2m1ymvNbT6d+MPxomn9Pe7A==" saltValue="t3Jde7vJkqLmC3w9KXMk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 </vt:lpstr>
      <vt:lpstr>連結実質赤字比率に係る赤字・黒字の構成分析</vt:lpstr>
      <vt:lpstr>実質公債費比率（分子）の構造</vt:lpstr>
      <vt:lpstr>将来負担比率（分子）の構造</vt:lpstr>
      <vt:lpstr>基金残高に係る経年分析 </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Printed>2023-03-22T07:49:47Z</cp:lastPrinted>
  <dcterms:created xsi:type="dcterms:W3CDTF">2023-02-20T03:44:55Z</dcterms:created>
  <dcterms:modified xsi:type="dcterms:W3CDTF">2023-10-10T07:34:33Z</dcterms:modified>
  <cp:category/>
</cp:coreProperties>
</file>