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codeName="ThisWorkbook" defaultThemeVersion="124226"/>
  <xr:revisionPtr revIDLastSave="0" documentId="13_ncr:1_{351CBDC4-3BAD-44B8-A28E-187C16559E92}" xr6:coauthVersionLast="46" xr6:coauthVersionMax="46" xr10:uidLastSave="{00000000-0000-0000-0000-000000000000}"/>
  <bookViews>
    <workbookView xWindow="3984" yWindow="96" windowWidth="16992" windowHeight="12180" xr2:uid="{00000000-000D-0000-FFFF-FFFF00000000}"/>
  </bookViews>
  <sheets>
    <sheet name="行政視察申込書" sheetId="6" r:id="rId1"/>
    <sheet name="確認表（供覧）" sheetId="7" state="hidden" r:id="rId2"/>
    <sheet name="依頼文①" sheetId="10" state="hidden" r:id="rId3"/>
    <sheet name="依頼文②" sheetId="9" state="hidden" r:id="rId4"/>
  </sheets>
  <definedNames>
    <definedName name="_xlnm.Print_Area" localSheetId="2">依頼文①!$A$1:$L$51</definedName>
    <definedName name="_xlnm.Print_Area" localSheetId="3">依頼文②!$A$1:$L$51</definedName>
    <definedName name="_xlnm.Print_Area" localSheetId="0">行政視察申込書!$A$1:$V$37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0" l="1"/>
  <c r="A42" i="6"/>
  <c r="A61" i="6"/>
  <c r="Y40" i="6"/>
  <c r="Z40" i="6"/>
  <c r="B20" i="7"/>
  <c r="A63" i="6"/>
  <c r="A59" i="6"/>
  <c r="A58" i="6"/>
  <c r="A54" i="6"/>
  <c r="A53" i="6"/>
  <c r="AA40" i="6" l="1"/>
  <c r="T40" i="6"/>
  <c r="R40" i="6"/>
  <c r="Q40" i="6"/>
  <c r="P40" i="6"/>
  <c r="O40" i="6"/>
  <c r="N40" i="6"/>
  <c r="S40" i="6" l="1"/>
  <c r="K40" i="6"/>
  <c r="J40" i="6"/>
  <c r="I40" i="6"/>
  <c r="H40" i="6"/>
  <c r="F40" i="6"/>
  <c r="D40" i="6"/>
  <c r="C7" i="7" l="1"/>
  <c r="C6" i="7"/>
  <c r="C51" i="9" l="1"/>
  <c r="C51" i="10"/>
  <c r="A4" i="10"/>
  <c r="C16" i="10"/>
  <c r="F16" i="10"/>
  <c r="H16" i="10"/>
  <c r="C24" i="10"/>
  <c r="C24" i="9"/>
  <c r="A4" i="9" l="1"/>
  <c r="C18" i="9" l="1"/>
  <c r="H16" i="9"/>
  <c r="F16" i="9"/>
  <c r="C16" i="9"/>
  <c r="V8" i="7" l="1"/>
  <c r="T8" i="7"/>
  <c r="R8" i="7"/>
  <c r="Q6" i="7"/>
  <c r="Q5" i="7"/>
  <c r="E5" i="7"/>
  <c r="T11" i="6"/>
  <c r="A56" i="6" s="1"/>
  <c r="C20" i="10" l="1"/>
  <c r="P8" i="7"/>
  <c r="C22" i="10" s="1"/>
  <c r="C20" i="9"/>
  <c r="C2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担当者は、実施伺いの起案者としてください。当日担当者とは別です。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" authorId="0" shapeId="0" xr:uid="{00000000-0006-0000-0300-000001000000}">
      <text>
        <r>
          <rPr>
            <sz val="9"/>
            <color indexed="81"/>
            <rFont val="MS P ゴシック"/>
            <family val="3"/>
            <charset val="128"/>
          </rPr>
          <t>日付けは直接入力してください。</t>
        </r>
      </text>
    </comment>
  </commentList>
</comments>
</file>

<file path=xl/sharedStrings.xml><?xml version="1.0" encoding="utf-8"?>
<sst xmlns="http://schemas.openxmlformats.org/spreadsheetml/2006/main" count="210" uniqueCount="163">
  <si>
    <t>連絡先</t>
    <rPh sb="0" eb="2">
      <t>レンラク</t>
    </rPh>
    <rPh sb="2" eb="3">
      <t>サキ</t>
    </rPh>
    <phoneticPr fontId="1"/>
  </si>
  <si>
    <t>人数</t>
    <rPh sb="0" eb="2">
      <t>ニンズウ</t>
    </rPh>
    <phoneticPr fontId="1"/>
  </si>
  <si>
    <t>名</t>
    <rPh sb="0" eb="1">
      <t>メイ</t>
    </rPh>
    <phoneticPr fontId="1"/>
  </si>
  <si>
    <t>当局</t>
    <rPh sb="0" eb="2">
      <t>トウキョク</t>
    </rPh>
    <phoneticPr fontId="1"/>
  </si>
  <si>
    <t>随行</t>
    <rPh sb="0" eb="2">
      <t>ズイコウ</t>
    </rPh>
    <phoneticPr fontId="1"/>
  </si>
  <si>
    <t>議員</t>
    <rPh sb="0" eb="2">
      <t>ギイン</t>
    </rPh>
    <phoneticPr fontId="1"/>
  </si>
  <si>
    <t>合計</t>
    <rPh sb="0" eb="2">
      <t>ゴウケイ</t>
    </rPh>
    <phoneticPr fontId="1"/>
  </si>
  <si>
    <t>ＦＡＸ</t>
  </si>
  <si>
    <t>宿泊予定</t>
    <rPh sb="0" eb="2">
      <t>シュクハク</t>
    </rPh>
    <rPh sb="2" eb="4">
      <t>ヨテイ</t>
    </rPh>
    <phoneticPr fontId="1"/>
  </si>
  <si>
    <t>宿泊先</t>
    <rPh sb="0" eb="2">
      <t>シュクハク</t>
    </rPh>
    <rPh sb="2" eb="3">
      <t>サキ</t>
    </rPh>
    <phoneticPr fontId="1"/>
  </si>
  <si>
    <t>備考</t>
    <rPh sb="0" eb="2">
      <t>ビコウ</t>
    </rPh>
    <phoneticPr fontId="1"/>
  </si>
  <si>
    <t>対応可否・連絡</t>
    <rPh sb="0" eb="2">
      <t>タイオウ</t>
    </rPh>
    <rPh sb="2" eb="4">
      <t>カヒ</t>
    </rPh>
    <rPh sb="5" eb="7">
      <t>レンラク</t>
    </rPh>
    <phoneticPr fontId="1"/>
  </si>
  <si>
    <t>予定時間</t>
    <rPh sb="0" eb="2">
      <t>ヨテイ</t>
    </rPh>
    <rPh sb="2" eb="4">
      <t>ジカン</t>
    </rPh>
    <phoneticPr fontId="1"/>
  </si>
  <si>
    <t>視察先連絡日</t>
    <rPh sb="0" eb="2">
      <t>シサツ</t>
    </rPh>
    <rPh sb="2" eb="3">
      <t>サキ</t>
    </rPh>
    <rPh sb="3" eb="5">
      <t>レンラク</t>
    </rPh>
    <rPh sb="5" eb="6">
      <t>ヒ</t>
    </rPh>
    <phoneticPr fontId="1"/>
  </si>
  <si>
    <t>１</t>
    <phoneticPr fontId="1"/>
  </si>
  <si>
    <t>２</t>
    <phoneticPr fontId="1"/>
  </si>
  <si>
    <t>３</t>
    <phoneticPr fontId="1"/>
  </si>
  <si>
    <t>会場</t>
    <rPh sb="0" eb="2">
      <t>カイジョウ</t>
    </rPh>
    <phoneticPr fontId="1"/>
  </si>
  <si>
    <t>視察対応表</t>
    <rPh sb="0" eb="2">
      <t>シサツ</t>
    </rPh>
    <rPh sb="2" eb="4">
      <t>タイオウ</t>
    </rPh>
    <rPh sb="4" eb="5">
      <t>ヒョウ</t>
    </rPh>
    <phoneticPr fontId="1"/>
  </si>
  <si>
    <t>議事総務課日程表</t>
    <rPh sb="0" eb="2">
      <t>ギジ</t>
    </rPh>
    <rPh sb="2" eb="4">
      <t>ソウム</t>
    </rPh>
    <rPh sb="4" eb="5">
      <t>カ</t>
    </rPh>
    <rPh sb="5" eb="8">
      <t>ニッテイヒョウ</t>
    </rPh>
    <phoneticPr fontId="1"/>
  </si>
  <si>
    <t>減免申請</t>
    <rPh sb="0" eb="2">
      <t>ゲンメン</t>
    </rPh>
    <rPh sb="2" eb="4">
      <t>シンセイ</t>
    </rPh>
    <phoneticPr fontId="1"/>
  </si>
  <si>
    <t>視察日程表</t>
    <rPh sb="0" eb="2">
      <t>シサツ</t>
    </rPh>
    <rPh sb="2" eb="5">
      <t>ニッテイヒョウ</t>
    </rPh>
    <phoneticPr fontId="1"/>
  </si>
  <si>
    <t>視察依頼書</t>
    <rPh sb="0" eb="2">
      <t>シサツ</t>
    </rPh>
    <rPh sb="2" eb="5">
      <t>イライショ</t>
    </rPh>
    <phoneticPr fontId="1"/>
  </si>
  <si>
    <t>施設見学</t>
    <rPh sb="0" eb="2">
      <t>シセツ</t>
    </rPh>
    <rPh sb="2" eb="4">
      <t>ケンガク</t>
    </rPh>
    <phoneticPr fontId="1"/>
  </si>
  <si>
    <t>運行日程送付</t>
    <rPh sb="0" eb="2">
      <t>ウンコウ</t>
    </rPh>
    <rPh sb="2" eb="4">
      <t>ニッテイ</t>
    </rPh>
    <rPh sb="4" eb="5">
      <t>ソウ</t>
    </rPh>
    <rPh sb="5" eb="6">
      <t>フ</t>
    </rPh>
    <phoneticPr fontId="1"/>
  </si>
  <si>
    <t>ﾊﾞｽﾛ-ﾀﾘｰ申請</t>
    <rPh sb="8" eb="10">
      <t>シンセイ</t>
    </rPh>
    <phoneticPr fontId="1"/>
  </si>
  <si>
    <t>行政視察申込書</t>
    <rPh sb="0" eb="2">
      <t>ギョウセイ</t>
    </rPh>
    <rPh sb="2" eb="4">
      <t>シサツ</t>
    </rPh>
    <rPh sb="4" eb="7">
      <t>モウシコミショ</t>
    </rPh>
    <phoneticPr fontId="1"/>
  </si>
  <si>
    <t>申込日</t>
    <rPh sb="0" eb="1">
      <t>モウ</t>
    </rPh>
    <rPh sb="1" eb="2">
      <t>コ</t>
    </rPh>
    <rPh sb="2" eb="3">
      <t>ビ</t>
    </rPh>
    <phoneticPr fontId="1"/>
  </si>
  <si>
    <t>担当課との調整</t>
    <rPh sb="0" eb="3">
      <t>タントウカ</t>
    </rPh>
    <rPh sb="5" eb="7">
      <t>チョウセイ</t>
    </rPh>
    <phoneticPr fontId="1"/>
  </si>
  <si>
    <t>特記事項</t>
    <rPh sb="0" eb="2">
      <t>トッキ</t>
    </rPh>
    <rPh sb="2" eb="4">
      <t>ジコウ</t>
    </rPh>
    <phoneticPr fontId="1"/>
  </si>
  <si>
    <t>視察項目</t>
    <phoneticPr fontId="1"/>
  </si>
  <si>
    <t>現地視察先</t>
    <rPh sb="0" eb="2">
      <t>ゲンチ</t>
    </rPh>
    <rPh sb="2" eb="4">
      <t>シサツ</t>
    </rPh>
    <rPh sb="4" eb="5">
      <t>サキ</t>
    </rPh>
    <phoneticPr fontId="1"/>
  </si>
  <si>
    <t>車両等</t>
    <rPh sb="0" eb="2">
      <t>シャリョウ</t>
    </rPh>
    <rPh sb="2" eb="3">
      <t>トウ</t>
    </rPh>
    <phoneticPr fontId="1"/>
  </si>
  <si>
    <t>宿泊</t>
    <rPh sb="0" eb="2">
      <t>シュクハク</t>
    </rPh>
    <phoneticPr fontId="1"/>
  </si>
  <si>
    <t>※黄色で塗りつぶされたセルを入力してください</t>
    <rPh sb="1" eb="3">
      <t>キイロ</t>
    </rPh>
    <rPh sb="4" eb="5">
      <t>ヌ</t>
    </rPh>
    <rPh sb="14" eb="16">
      <t>ニュウリョク</t>
    </rPh>
    <phoneticPr fontId="1"/>
  </si>
  <si>
    <t>盛岡市議会事務局あて</t>
    <rPh sb="0" eb="2">
      <t>モリオカ</t>
    </rPh>
    <rPh sb="2" eb="3">
      <t>シ</t>
    </rPh>
    <rPh sb="3" eb="5">
      <t>ギカイ</t>
    </rPh>
    <rPh sb="5" eb="7">
      <t>ジム</t>
    </rPh>
    <rPh sb="7" eb="8">
      <t>キョク</t>
    </rPh>
    <phoneticPr fontId="1"/>
  </si>
  <si>
    <t>gikai@city.morioka.iwate.jp</t>
    <phoneticPr fontId="1"/>
  </si>
  <si>
    <t>E-mail  :</t>
    <phoneticPr fontId="1"/>
  </si>
  <si>
    <t>視察自治体名</t>
    <rPh sb="0" eb="2">
      <t>シサツ</t>
    </rPh>
    <rPh sb="2" eb="5">
      <t>ジチタイ</t>
    </rPh>
    <rPh sb="5" eb="6">
      <t>メイ</t>
    </rPh>
    <phoneticPr fontId="1"/>
  </si>
  <si>
    <t>／</t>
    <phoneticPr fontId="1"/>
  </si>
  <si>
    <t>：　～　：</t>
  </si>
  <si>
    <t>：　～　：</t>
    <phoneticPr fontId="1"/>
  </si>
  <si>
    <t>宿泊予定日</t>
    <rPh sb="0" eb="2">
      <t>シュクハク</t>
    </rPh>
    <rPh sb="2" eb="4">
      <t>ヨテイ</t>
    </rPh>
    <phoneticPr fontId="1"/>
  </si>
  <si>
    <t>内線</t>
    <rPh sb="0" eb="2">
      <t>ナイセン</t>
    </rPh>
    <phoneticPr fontId="1"/>
  </si>
  <si>
    <t>日　　　　　　　　　程</t>
    <rPh sb="0" eb="1">
      <t>ヒ</t>
    </rPh>
    <rPh sb="10" eb="11">
      <t>ホド</t>
    </rPh>
    <phoneticPr fontId="1"/>
  </si>
  <si>
    <t>委員会等名</t>
    <rPh sb="0" eb="3">
      <t>イインカイ</t>
    </rPh>
    <rPh sb="3" eb="4">
      <t>ナド</t>
    </rPh>
    <rPh sb="4" eb="5">
      <t>メイ</t>
    </rPh>
    <phoneticPr fontId="1"/>
  </si>
  <si>
    <t>視察人数</t>
    <rPh sb="0" eb="2">
      <t>シサツ</t>
    </rPh>
    <rPh sb="2" eb="3">
      <t>ニン</t>
    </rPh>
    <rPh sb="3" eb="4">
      <t>スウ</t>
    </rPh>
    <phoneticPr fontId="1"/>
  </si>
  <si>
    <t>計</t>
    <rPh sb="0" eb="1">
      <t>ケイ</t>
    </rPh>
    <phoneticPr fontId="1"/>
  </si>
  <si>
    <t>説明場所</t>
    <rPh sb="0" eb="1">
      <t>セツ</t>
    </rPh>
    <rPh sb="1" eb="2">
      <t>メイ</t>
    </rPh>
    <rPh sb="2" eb="4">
      <t>バショ</t>
    </rPh>
    <phoneticPr fontId="1"/>
  </si>
  <si>
    <t>市内宿泊</t>
    <rPh sb="0" eb="2">
      <t>シナイ</t>
    </rPh>
    <rPh sb="2" eb="4">
      <t>シュクハク</t>
    </rPh>
    <phoneticPr fontId="1"/>
  </si>
  <si>
    <t>予定表確認日</t>
    <rPh sb="0" eb="2">
      <t>ヨテイ</t>
    </rPh>
    <rPh sb="2" eb="3">
      <t>ヒョウ</t>
    </rPh>
    <rPh sb="3" eb="5">
      <t>カクニン</t>
    </rPh>
    <rPh sb="5" eb="6">
      <t>ビ</t>
    </rPh>
    <phoneticPr fontId="1"/>
  </si>
  <si>
    <t>/</t>
    <phoneticPr fontId="1"/>
  </si>
  <si>
    <t>視察項目１
（担当課）</t>
    <rPh sb="0" eb="2">
      <t>シサツ</t>
    </rPh>
    <rPh sb="2" eb="4">
      <t>コウモク</t>
    </rPh>
    <rPh sb="7" eb="10">
      <t>タントウカ</t>
    </rPh>
    <phoneticPr fontId="1"/>
  </si>
  <si>
    <t>視察項目２
（担当課）</t>
    <rPh sb="0" eb="2">
      <t>シサツ</t>
    </rPh>
    <rPh sb="2" eb="4">
      <t>コウモク</t>
    </rPh>
    <rPh sb="7" eb="10">
      <t>タントウカ</t>
    </rPh>
    <phoneticPr fontId="1"/>
  </si>
  <si>
    <t>車　両</t>
    <rPh sb="0" eb="1">
      <t>クルマ</t>
    </rPh>
    <rPh sb="2" eb="3">
      <t>リョウ</t>
    </rPh>
    <phoneticPr fontId="1"/>
  </si>
  <si>
    <t>行政視察依頼確認表</t>
    <rPh sb="0" eb="2">
      <t>ギョウセイ</t>
    </rPh>
    <rPh sb="2" eb="4">
      <t>シサツ</t>
    </rPh>
    <rPh sb="4" eb="6">
      <t>イライ</t>
    </rPh>
    <rPh sb="6" eb="8">
      <t>カクニン</t>
    </rPh>
    <rPh sb="8" eb="9">
      <t>ヒョウ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</si>
  <si>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</si>
  <si>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</si>
  <si>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第１希望</t>
    <rPh sb="0" eb="1">
      <t>ダイ</t>
    </rPh>
    <rPh sb="2" eb="3">
      <t>キ</t>
    </rPh>
    <rPh sb="3" eb="4">
      <t>ボウ</t>
    </rPh>
    <phoneticPr fontId="1"/>
  </si>
  <si>
    <t>：</t>
    <phoneticPr fontId="1"/>
  </si>
  <si>
    <t>～</t>
    <phoneticPr fontId="1"/>
  </si>
  <si>
    <t>第２希望</t>
    <rPh sb="0" eb="1">
      <t>ダイ</t>
    </rPh>
    <rPh sb="2" eb="3">
      <t>キ</t>
    </rPh>
    <rPh sb="3" eb="4">
      <t>ボウ</t>
    </rPh>
    <phoneticPr fontId="1"/>
  </si>
  <si>
    <t>１</t>
    <phoneticPr fontId="1"/>
  </si>
  <si>
    <t>２</t>
    <phoneticPr fontId="1"/>
  </si>
  <si>
    <t>３</t>
    <phoneticPr fontId="1"/>
  </si>
  <si>
    <t>氏名)</t>
    <rPh sb="0" eb="2">
      <t>シメイ</t>
    </rPh>
    <phoneticPr fontId="1"/>
  </si>
  <si>
    <t>挨拶者</t>
    <rPh sb="0" eb="2">
      <t>アイサツ</t>
    </rPh>
    <rPh sb="2" eb="3">
      <t>シャ</t>
    </rPh>
    <phoneticPr fontId="1"/>
  </si>
  <si>
    <t>職名)</t>
    <rPh sb="0" eb="1">
      <t>ショク</t>
    </rPh>
    <rPh sb="1" eb="2">
      <t>メイ</t>
    </rPh>
    <phoneticPr fontId="1"/>
  </si>
  <si>
    <t>携帯)</t>
    <rPh sb="0" eb="2">
      <t>ケイタイ</t>
    </rPh>
    <phoneticPr fontId="1"/>
  </si>
  <si>
    <t>来庁)</t>
    <rPh sb="0" eb="1">
      <t>コ</t>
    </rPh>
    <rPh sb="1" eb="2">
      <t>チョウ</t>
    </rPh>
    <phoneticPr fontId="1"/>
  </si>
  <si>
    <t>帰庁)</t>
    <rPh sb="0" eb="2">
      <t>キチョウ</t>
    </rPh>
    <phoneticPr fontId="1"/>
  </si>
  <si>
    <t>現地視察</t>
    <rPh sb="0" eb="2">
      <t>ゲンチ</t>
    </rPh>
    <rPh sb="2" eb="4">
      <t>シサツ</t>
    </rPh>
    <phoneticPr fontId="1"/>
  </si>
  <si>
    <t>視察希望日時</t>
    <rPh sb="0" eb="2">
      <t>シサツ</t>
    </rPh>
    <rPh sb="2" eb="4">
      <t>キボウ</t>
    </rPh>
    <rPh sb="4" eb="6">
      <t>ニチジ</t>
    </rPh>
    <phoneticPr fontId="1"/>
  </si>
  <si>
    <t>歓迎挨拶</t>
    <rPh sb="0" eb="2">
      <t>カンゲイ</t>
    </rPh>
    <rPh sb="2" eb="4">
      <t>アイサツ</t>
    </rPh>
    <phoneticPr fontId="1"/>
  </si>
  <si>
    <t>調整内容</t>
    <rPh sb="0" eb="2">
      <t>チョウセイ</t>
    </rPh>
    <rPh sb="2" eb="4">
      <t>ナイヨウ</t>
    </rPh>
    <phoneticPr fontId="1"/>
  </si>
  <si>
    <t>申込内容</t>
    <rPh sb="0" eb="2">
      <t>モウシコミ</t>
    </rPh>
    <rPh sb="2" eb="4">
      <t>ナイヨウ</t>
    </rPh>
    <phoneticPr fontId="1"/>
  </si>
  <si>
    <t>可 ・ 否</t>
    <phoneticPr fontId="1"/>
  </si>
  <si>
    <t>視察日時</t>
    <rPh sb="0" eb="2">
      <t>シサツ</t>
    </rPh>
    <rPh sb="2" eb="3">
      <t>ビ</t>
    </rPh>
    <rPh sb="3" eb="4">
      <t>ジ</t>
    </rPh>
    <phoneticPr fontId="1"/>
  </si>
  <si>
    <t>担当者</t>
    <phoneticPr fontId="1"/>
  </si>
  <si>
    <t>令和</t>
    <rPh sb="0" eb="2">
      <t>レイワ</t>
    </rPh>
    <phoneticPr fontId="1"/>
  </si>
  <si>
    <t>ＨＰカレンダー修正</t>
    <rPh sb="7" eb="9">
      <t>シュウセイ</t>
    </rPh>
    <phoneticPr fontId="1"/>
  </si>
  <si>
    <t>～</t>
    <phoneticPr fontId="1"/>
  </si>
  <si>
    <t>視察市等名</t>
    <rPh sb="0" eb="2">
      <t>シサツ</t>
    </rPh>
    <rPh sb="2" eb="3">
      <t>シ</t>
    </rPh>
    <rPh sb="3" eb="4">
      <t>トウ</t>
    </rPh>
    <rPh sb="4" eb="5">
      <t>メイ</t>
    </rPh>
    <phoneticPr fontId="1"/>
  </si>
  <si>
    <t>５　調査事項</t>
  </si>
  <si>
    <t>６　スケジュール</t>
    <phoneticPr fontId="1"/>
  </si>
  <si>
    <t>記</t>
    <rPh sb="0" eb="1">
      <t>キ</t>
    </rPh>
    <phoneticPr fontId="1"/>
  </si>
  <si>
    <t>から</t>
    <phoneticPr fontId="1"/>
  </si>
  <si>
    <t>E-mail</t>
    <phoneticPr fontId="1"/>
  </si>
  <si>
    <t>～</t>
    <phoneticPr fontId="1"/>
  </si>
  <si>
    <t>（</t>
  </si>
  <si>
    <t>）</t>
  </si>
  <si>
    <t>年</t>
  </si>
  <si>
    <t>月</t>
  </si>
  <si>
    <t>日</t>
  </si>
  <si>
    <t>１　日　　時</t>
    <phoneticPr fontId="1"/>
  </si>
  <si>
    <t>２　場　　所</t>
    <phoneticPr fontId="1"/>
  </si>
  <si>
    <t>３　市 等 名</t>
    <phoneticPr fontId="1"/>
  </si>
  <si>
    <t>４　人　　数</t>
    <phoneticPr fontId="1"/>
  </si>
  <si>
    <t>議事総務課長　古　川　　　希　　　　</t>
    <phoneticPr fontId="1"/>
  </si>
  <si>
    <t>まで</t>
    <phoneticPr fontId="1"/>
  </si>
  <si>
    <t>当　日
担当者</t>
    <rPh sb="0" eb="1">
      <t>トウ</t>
    </rPh>
    <rPh sb="2" eb="3">
      <t>ニチ</t>
    </rPh>
    <rPh sb="4" eb="6">
      <t>タントウ</t>
    </rPh>
    <rPh sb="6" eb="7">
      <t>シャ</t>
    </rPh>
    <phoneticPr fontId="1"/>
  </si>
  <si>
    <t>昼　　食</t>
    <rPh sb="0" eb="1">
      <t>ヒル</t>
    </rPh>
    <rPh sb="3" eb="4">
      <t>ショク</t>
    </rPh>
    <phoneticPr fontId="1"/>
  </si>
  <si>
    <t>７　そ の 他　　</t>
  </si>
  <si>
    <t>　　　※　時間は前後する場合がありますので、あらかじめ御了承願います。</t>
  </si>
  <si>
    <t>担当課（補佐・室長）</t>
    <rPh sb="0" eb="3">
      <t>タントウカ</t>
    </rPh>
    <rPh sb="4" eb="6">
      <t>ホサ</t>
    </rPh>
    <rPh sb="7" eb="9">
      <t>シツチョウ</t>
    </rPh>
    <phoneticPr fontId="1"/>
  </si>
  <si>
    <t>※以下、事務局記載欄のため入力不要</t>
    <rPh sb="1" eb="3">
      <t>イカ</t>
    </rPh>
    <rPh sb="4" eb="7">
      <t>ジムキョク</t>
    </rPh>
    <rPh sb="7" eb="9">
      <t>キサイ</t>
    </rPh>
    <rPh sb="9" eb="10">
      <t>ラン</t>
    </rPh>
    <rPh sb="13" eb="15">
      <t>ニュウリョク</t>
    </rPh>
    <rPh sb="15" eb="17">
      <t>フヨウ</t>
    </rPh>
    <phoneticPr fontId="1"/>
  </si>
  <si>
    <t>　議会バス　／　タクシー　／　その他（　　　　　）</t>
    <rPh sb="1" eb="3">
      <t>ギカイ</t>
    </rPh>
    <rPh sb="17" eb="18">
      <t>タ</t>
    </rPh>
    <phoneticPr fontId="1"/>
  </si>
  <si>
    <t>可　否</t>
    <rPh sb="0" eb="1">
      <t>カ</t>
    </rPh>
    <rPh sb="2" eb="3">
      <t>イナ</t>
    </rPh>
    <phoneticPr fontId="1"/>
  </si>
  <si>
    <t>受入れ可の際の連絡事項</t>
    <rPh sb="0" eb="2">
      <t>ウケイ</t>
    </rPh>
    <rPh sb="3" eb="4">
      <t>カ</t>
    </rPh>
    <rPh sb="5" eb="6">
      <t>サイ</t>
    </rPh>
    <rPh sb="7" eb="9">
      <t>レンラク</t>
    </rPh>
    <rPh sb="9" eb="11">
      <t>ジコウ</t>
    </rPh>
    <phoneticPr fontId="1"/>
  </si>
  <si>
    <t>　①質問事項の早めの提供　②先方の挨拶者（初めと終わり）　③当日の緊急連絡先</t>
    <rPh sb="14" eb="16">
      <t>センポウ</t>
    </rPh>
    <rPh sb="17" eb="20">
      <t>アイサツシャ</t>
    </rPh>
    <rPh sb="21" eb="22">
      <t>ハジ</t>
    </rPh>
    <rPh sb="24" eb="25">
      <t>オ</t>
    </rPh>
    <rPh sb="30" eb="32">
      <t>トウジツ</t>
    </rPh>
    <rPh sb="33" eb="35">
      <t>キンキュウ</t>
    </rPh>
    <rPh sb="35" eb="38">
      <t>レンラクサキ</t>
    </rPh>
    <phoneticPr fontId="1"/>
  </si>
  <si>
    <t>電　話</t>
    <rPh sb="0" eb="1">
      <t>デン</t>
    </rPh>
    <rPh sb="2" eb="3">
      <t>ハナシ</t>
    </rPh>
    <phoneticPr fontId="1"/>
  </si>
  <si>
    <t>事務局担当</t>
    <rPh sb="0" eb="3">
      <t>ジムキョク</t>
    </rPh>
    <rPh sb="3" eb="5">
      <t>タントウ</t>
    </rPh>
    <phoneticPr fontId="1"/>
  </si>
  <si>
    <t>確認日</t>
    <rPh sb="0" eb="3">
      <t>カクニンビ</t>
    </rPh>
    <phoneticPr fontId="1"/>
  </si>
  <si>
    <t>７盛議号外</t>
    <rPh sb="1" eb="2">
      <t>モリ</t>
    </rPh>
    <rPh sb="2" eb="3">
      <t>ギ</t>
    </rPh>
    <rPh sb="3" eb="5">
      <t>ゴウガイ</t>
    </rPh>
    <phoneticPr fontId="1"/>
  </si>
  <si>
    <t>令和７年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</si>
  <si>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r>
      <t xml:space="preserve">団体名
</t>
    </r>
    <r>
      <rPr>
        <sz val="8"/>
        <rFont val="ＭＳ ゴシック"/>
        <family val="3"/>
        <charset val="128"/>
      </rPr>
      <t>（委員会・会派等）</t>
    </r>
    <phoneticPr fontId="1"/>
  </si>
  <si>
    <t>（現地視察を希望され
　る場合は施設名等も
　記入願います）</t>
    <phoneticPr fontId="1"/>
  </si>
  <si>
    <t>挨拶予定者</t>
    <rPh sb="0" eb="1">
      <t>アイ</t>
    </rPh>
    <rPh sb="1" eb="2">
      <t>サツ</t>
    </rPh>
    <rPh sb="2" eb="4">
      <t>ヨテイ</t>
    </rPh>
    <rPh sb="4" eb="5">
      <t>シャ</t>
    </rPh>
    <phoneticPr fontId="1"/>
  </si>
  <si>
    <t>※調査終了時のあいさつも希望される場合は、事前にお知らせ願います。</t>
    <phoneticPr fontId="1"/>
  </si>
  <si>
    <t>　　プロジェクターを使われる場合は事前にお知らせ願います。また、ノートパソコンについ</t>
    <phoneticPr fontId="1"/>
  </si>
  <si>
    <t>　ては御持参願います。</t>
    <phoneticPr fontId="1"/>
  </si>
  <si>
    <t>　　　行政視察における対応について（依頼）</t>
    <phoneticPr fontId="1"/>
  </si>
  <si>
    <t>　このことについて、次により他都市議会議員の行政視察が予定されております。
　つきましては、御多用のところ誠に恐縮ですが、当日の説明についてよろしくお取り計らい願います。
　なお、視察説明資料は、視察前日までに参加者人数分の紙資料を御用意願います。併せて、事務局分の説明資料として、課メール宛にデータを御提供願います。</t>
    <rPh sb="124" eb="125">
      <t>アワ</t>
    </rPh>
    <phoneticPr fontId="1"/>
  </si>
  <si>
    <t>　※メール送信後、盛岡市議会事務局調査係（℡：019-613-8315）へ御連絡くださいますようお願いします。</t>
    <rPh sb="5" eb="7">
      <t>ソウシン</t>
    </rPh>
    <rPh sb="7" eb="8">
      <t>ゴ</t>
    </rPh>
    <rPh sb="9" eb="12">
      <t>モリオカシ</t>
    </rPh>
    <rPh sb="12" eb="14">
      <t>ギカイ</t>
    </rPh>
    <rPh sb="14" eb="17">
      <t>ジムキョク</t>
    </rPh>
    <rPh sb="17" eb="19">
      <t>チョウサ</t>
    </rPh>
    <rPh sb="19" eb="20">
      <t>カカリ</t>
    </rPh>
    <rPh sb="37" eb="38">
      <t>ゴ</t>
    </rPh>
    <rPh sb="38" eb="40">
      <t>レンラク</t>
    </rPh>
    <rPh sb="49" eb="50">
      <t>ネガ</t>
    </rPh>
    <phoneticPr fontId="1"/>
  </si>
  <si>
    <t>あり</t>
  </si>
  <si>
    <t>ＮＯ</t>
    <phoneticPr fontId="1"/>
  </si>
  <si>
    <t>視察日</t>
    <rPh sb="0" eb="2">
      <t>シサツ</t>
    </rPh>
    <rPh sb="2" eb="3">
      <t>ヒ</t>
    </rPh>
    <phoneticPr fontId="1"/>
  </si>
  <si>
    <t>曜日</t>
    <rPh sb="0" eb="2">
      <t>ヨウビ</t>
    </rPh>
    <phoneticPr fontId="1"/>
  </si>
  <si>
    <t>時間</t>
    <rPh sb="0" eb="1">
      <t>トキ</t>
    </rPh>
    <rPh sb="1" eb="2">
      <t>アイダ</t>
    </rPh>
    <phoneticPr fontId="1"/>
  </si>
  <si>
    <t>視察都道府県</t>
    <rPh sb="0" eb="2">
      <t>シサツ</t>
    </rPh>
    <rPh sb="2" eb="6">
      <t>トドウフケン</t>
    </rPh>
    <phoneticPr fontId="1"/>
  </si>
  <si>
    <t>視察市</t>
    <rPh sb="0" eb="2">
      <t>シサツ</t>
    </rPh>
    <rPh sb="2" eb="3">
      <t>シ</t>
    </rPh>
    <phoneticPr fontId="1"/>
  </si>
  <si>
    <t>受付日</t>
    <rPh sb="0" eb="2">
      <t>ウケツケ</t>
    </rPh>
    <phoneticPr fontId="1"/>
  </si>
  <si>
    <t>処理
担当</t>
    <rPh sb="0" eb="2">
      <t>ショリ</t>
    </rPh>
    <rPh sb="3" eb="5">
      <t>タントウ</t>
    </rPh>
    <phoneticPr fontId="1"/>
  </si>
  <si>
    <t>当日
担当</t>
    <rPh sb="0" eb="2">
      <t>トウジツ</t>
    </rPh>
    <rPh sb="3" eb="5">
      <t>タントウ</t>
    </rPh>
    <phoneticPr fontId="1"/>
  </si>
  <si>
    <t>委員会・会派の別</t>
    <rPh sb="0" eb="3">
      <t>イインカイ</t>
    </rPh>
    <rPh sb="4" eb="6">
      <t>カイハ</t>
    </rPh>
    <rPh sb="7" eb="8">
      <t>ベツ</t>
    </rPh>
    <phoneticPr fontId="1"/>
  </si>
  <si>
    <t>団体名</t>
    <rPh sb="0" eb="2">
      <t>ダンタイ</t>
    </rPh>
    <rPh sb="2" eb="3">
      <t>メイ</t>
    </rPh>
    <phoneticPr fontId="1"/>
  </si>
  <si>
    <t>正副議長
含む</t>
    <rPh sb="0" eb="1">
      <t>セイ</t>
    </rPh>
    <rPh sb="1" eb="2">
      <t>フク</t>
    </rPh>
    <rPh sb="2" eb="4">
      <t>ギチョウ</t>
    </rPh>
    <rPh sb="5" eb="6">
      <t>フク</t>
    </rPh>
    <phoneticPr fontId="1"/>
  </si>
  <si>
    <t>宿泊
など</t>
    <rPh sb="0" eb="2">
      <t>シュクハク</t>
    </rPh>
    <phoneticPr fontId="1"/>
  </si>
  <si>
    <t>挨拶</t>
    <rPh sb="0" eb="2">
      <t>アイサツ</t>
    </rPh>
    <phoneticPr fontId="1"/>
  </si>
  <si>
    <t>場所</t>
    <rPh sb="0" eb="2">
      <t>バショ</t>
    </rPh>
    <phoneticPr fontId="1"/>
  </si>
  <si>
    <t>車両</t>
    <rPh sb="0" eb="2">
      <t>シャリョウ</t>
    </rPh>
    <phoneticPr fontId="1"/>
  </si>
  <si>
    <t>調査事項①</t>
    <rPh sb="0" eb="2">
      <t>チョウサ</t>
    </rPh>
    <rPh sb="2" eb="4">
      <t>ジコウ</t>
    </rPh>
    <phoneticPr fontId="1"/>
  </si>
  <si>
    <t>調査事項②</t>
    <rPh sb="0" eb="2">
      <t>チョウサ</t>
    </rPh>
    <rPh sb="2" eb="4">
      <t>ジコウ</t>
    </rPh>
    <phoneticPr fontId="1"/>
  </si>
  <si>
    <t>担当課①</t>
    <rPh sb="0" eb="3">
      <t>タントウカ</t>
    </rPh>
    <phoneticPr fontId="1"/>
  </si>
  <si>
    <t>担当課②</t>
    <rPh sb="0" eb="3">
      <t>タントウカ</t>
    </rPh>
    <phoneticPr fontId="1"/>
  </si>
  <si>
    <t>時間帯</t>
    <rPh sb="0" eb="3">
      <t>ジカンタイ</t>
    </rPh>
    <phoneticPr fontId="1"/>
  </si>
  <si>
    <t>～</t>
    <phoneticPr fontId="1"/>
  </si>
  <si>
    <t>・希望日時</t>
  </si>
  <si>
    <t>・視察団体</t>
  </si>
  <si>
    <t>・現地視察</t>
  </si>
  <si>
    <t>・視察項目</t>
    <rPh sb="3" eb="5">
      <t>コウモク</t>
    </rPh>
    <phoneticPr fontId="1"/>
  </si>
  <si>
    <t>＜申込内容＞</t>
    <phoneticPr fontId="1"/>
  </si>
  <si>
    <t>いつもお世話になっております。</t>
    <phoneticPr fontId="1"/>
  </si>
  <si>
    <t>議事総務課の ●● と申します。</t>
    <phoneticPr fontId="1"/>
  </si>
  <si>
    <t>標記につきまして、別添のとおり行政視察の申し込みがありましたので、対応の可否について御確認いただき、小職までお知らせ願います。</t>
    <rPh sb="0" eb="2">
      <t>ヒョウキ</t>
    </rPh>
    <phoneticPr fontId="1"/>
  </si>
  <si>
    <t>正副議長の参加</t>
    <rPh sb="0" eb="2">
      <t>セイフク</t>
    </rPh>
    <rPh sb="2" eb="4">
      <t>ギチョウ</t>
    </rPh>
    <rPh sb="5" eb="7">
      <t>サンカ</t>
    </rPh>
    <phoneticPr fontId="1"/>
  </si>
  <si>
    <t>・備考</t>
    <rPh sb="1" eb="3">
      <t>ビコウ</t>
    </rPh>
    <phoneticPr fontId="1"/>
  </si>
  <si>
    <t>↓「値で貼り付け」（日程確定次第、修正）</t>
    <rPh sb="10" eb="12">
      <t>ニッテイ</t>
    </rPh>
    <rPh sb="12" eb="14">
      <t>カクテイ</t>
    </rPh>
    <rPh sb="14" eb="16">
      <t>シダイ</t>
    </rPh>
    <rPh sb="17" eb="19">
      <t>シュウセイ</t>
    </rPh>
    <phoneticPr fontId="1"/>
  </si>
  <si>
    <t>↓メールに「値で貼り付け」</t>
    <phoneticPr fontId="1"/>
  </si>
  <si>
    <t>御担当者名（ﾌﾘｶﾞﾅ）</t>
    <rPh sb="0" eb="1">
      <t>ゴ</t>
    </rPh>
    <rPh sb="1" eb="3">
      <t>タントウ</t>
    </rPh>
    <rPh sb="3" eb="4">
      <t>シャ</t>
    </rPh>
    <rPh sb="4" eb="5">
      <t>メイ</t>
    </rPh>
    <phoneticPr fontId="1"/>
  </si>
  <si>
    <t>●●課</t>
    <rPh sb="2" eb="3">
      <t>カ</t>
    </rPh>
    <phoneticPr fontId="1"/>
  </si>
  <si>
    <t>　課長補佐　●●　●●　様</t>
    <rPh sb="1" eb="5">
      <t>カチョウホサ</t>
    </rPh>
    <rPh sb="12" eb="13">
      <t>サマ</t>
    </rPh>
    <phoneticPr fontId="1"/>
  </si>
  <si>
    <t>　第２委員会室　／　議長応接室　／　その他（　　）</t>
    <rPh sb="1" eb="2">
      <t>ダイ</t>
    </rPh>
    <rPh sb="3" eb="7">
      <t>イインカイシツ</t>
    </rPh>
    <rPh sb="10" eb="14">
      <t>ギチョウオウセツ</t>
    </rPh>
    <rPh sb="14" eb="15">
      <t>シツ</t>
    </rPh>
    <rPh sb="20" eb="21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</si>
</sst>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&quot;月&quot;d&quot;日&quot;;@"/>
    <numFmt numFmtId="177" formatCode="[$-411]ggge&quot;年&quot;m&quot;月&quot;d&quot;日&quot;;@"/>
    <numFmt numFmtId="178" formatCode="m/d;@"/>
    <numFmt numFmtId="179" formatCode="#&quot;人&quot;"/>
    <numFmt numFmtId="180" formatCode="[$-411]ggge&quot;年&quot;m&quot;月&quot;d&quot;日&quot;\(aaa\)"/>
    <numFmt numFmtId="181" formatCode="h&quot;時&quot;mm&quot;分&quot;;@"/>
  </numFmts>
  <fonts count="4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4"/>
      <color theme="0"/>
      <name val="HGPｺﾞｼｯｸM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DashDotDot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/>
  </cellStyleXfs>
  <cellXfs count="394">
    <xf numFmtId="0" fontId="0" fillId="0" borderId="0" xfId="0">
      <alignment vertical="center"/>
    </xf>
    <xf numFmtId="0" fontId="2" fillId="2" borderId="0" xfId="0" applyFont="1" applyFill="1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distributed" vertical="center"/>
    </xf>
    <xf numFmtId="0" fontId="2" fillId="2" borderId="0" xfId="0" applyFont="1" applyFill="1" applyAlignment="1">
      <alignment vertical="top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13" fillId="2" borderId="0" xfId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49" fontId="2" fillId="2" borderId="54" xfId="0" applyNumberFormat="1" applyFont="1" applyFill="1" applyBorder="1" applyAlignment="1">
      <alignment horizontal="center" vertical="center"/>
    </xf>
    <xf numFmtId="0" fontId="2" fillId="2" borderId="22" xfId="0" applyFont="1" applyFill="1" applyBorder="1">
      <alignment vertical="center"/>
    </xf>
    <xf numFmtId="49" fontId="2" fillId="2" borderId="14" xfId="0" applyNumberFormat="1" applyFont="1" applyFill="1" applyBorder="1">
      <alignment vertical="center"/>
    </xf>
    <xf numFmtId="49" fontId="2" fillId="2" borderId="14" xfId="0" quotePrefix="1" applyNumberFormat="1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vertical="top"/>
    </xf>
    <xf numFmtId="0" fontId="19" fillId="2" borderId="0" xfId="0" applyFont="1" applyFill="1" applyAlignment="1">
      <alignment horizontal="distributed" vertical="center"/>
    </xf>
    <xf numFmtId="0" fontId="0" fillId="0" borderId="57" xfId="2" applyFont="1" applyBorder="1" applyAlignment="1">
      <alignment horizontal="center" vertical="center" wrapText="1"/>
    </xf>
    <xf numFmtId="0" fontId="2" fillId="2" borderId="14" xfId="0" applyFont="1" applyFill="1" applyBorder="1">
      <alignment vertical="center"/>
    </xf>
    <xf numFmtId="0" fontId="4" fillId="2" borderId="0" xfId="0" applyFont="1" applyFill="1">
      <alignment vertical="center"/>
    </xf>
    <xf numFmtId="0" fontId="5" fillId="2" borderId="94" xfId="0" applyFont="1" applyFill="1" applyBorder="1" applyAlignment="1">
      <alignment horizontal="center" vertical="center"/>
    </xf>
    <xf numFmtId="49" fontId="2" fillId="2" borderId="38" xfId="0" applyNumberFormat="1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2" borderId="97" xfId="0" applyFont="1" applyFill="1" applyBorder="1" applyAlignment="1">
      <alignment horizontal="center" vertical="center"/>
    </xf>
    <xf numFmtId="0" fontId="2" fillId="2" borderId="9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20" fontId="25" fillId="0" borderId="43" xfId="2" applyNumberFormat="1" applyFont="1" applyBorder="1" applyAlignment="1">
      <alignment horizontal="center" vertical="center" shrinkToFit="1"/>
    </xf>
    <xf numFmtId="0" fontId="25" fillId="0" borderId="23" xfId="2" applyFont="1" applyBorder="1" applyAlignment="1">
      <alignment horizontal="center" vertical="center" shrinkToFit="1"/>
    </xf>
    <xf numFmtId="20" fontId="25" fillId="0" borderId="23" xfId="2" applyNumberFormat="1" applyFont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99" xfId="0" applyFont="1" applyFill="1" applyBorder="1">
      <alignment vertical="center"/>
    </xf>
    <xf numFmtId="0" fontId="26" fillId="0" borderId="104" xfId="2" applyFont="1" applyBorder="1" applyAlignment="1">
      <alignment horizontal="center" vertical="center" justifyLastLine="1"/>
    </xf>
    <xf numFmtId="0" fontId="2" fillId="2" borderId="107" xfId="0" applyFont="1" applyFill="1" applyBorder="1" applyAlignment="1">
      <alignment horizontal="center" vertical="center"/>
    </xf>
    <xf numFmtId="0" fontId="2" fillId="2" borderId="109" xfId="0" applyFont="1" applyFill="1" applyBorder="1" applyAlignment="1">
      <alignment horizontal="center" vertical="center"/>
    </xf>
    <xf numFmtId="0" fontId="26" fillId="0" borderId="51" xfId="2" applyFont="1" applyBorder="1" applyAlignment="1">
      <alignment vertical="center" shrinkToFit="1"/>
    </xf>
    <xf numFmtId="20" fontId="28" fillId="0" borderId="0" xfId="0" applyNumberFormat="1" applyFont="1">
      <alignment vertical="center"/>
    </xf>
    <xf numFmtId="0" fontId="28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181" fontId="28" fillId="0" borderId="0" xfId="0" applyNumberFormat="1" applyFont="1" applyAlignment="1">
      <alignment horizontal="center" vertical="center"/>
    </xf>
    <xf numFmtId="49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8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 wrapText="1" shrinkToFi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29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180" fontId="28" fillId="0" borderId="0" xfId="0" applyNumberFormat="1" applyFont="1">
      <alignment vertical="center"/>
    </xf>
    <xf numFmtId="181" fontId="28" fillId="0" borderId="0" xfId="0" applyNumberFormat="1" applyFont="1">
      <alignment vertical="center"/>
    </xf>
    <xf numFmtId="0" fontId="28" fillId="0" borderId="0" xfId="0" applyFont="1" applyAlignment="1">
      <alignment horizontal="left" vertical="center"/>
    </xf>
    <xf numFmtId="0" fontId="25" fillId="0" borderId="17" xfId="2" applyFont="1" applyBorder="1" applyAlignment="1">
      <alignment horizontal="left" vertical="center" shrinkToFit="1"/>
    </xf>
    <xf numFmtId="0" fontId="25" fillId="0" borderId="14" xfId="2" applyFont="1" applyBorder="1" applyAlignment="1">
      <alignment horizontal="left" vertical="center" shrinkToFit="1"/>
    </xf>
    <xf numFmtId="0" fontId="25" fillId="0" borderId="38" xfId="2" applyFont="1" applyBorder="1" applyAlignment="1">
      <alignment horizontal="left" vertical="center" shrinkToFit="1"/>
    </xf>
    <xf numFmtId="20" fontId="25" fillId="0" borderId="110" xfId="2" applyNumberFormat="1" applyFont="1" applyBorder="1" applyAlignment="1">
      <alignment horizontal="center" vertical="center" shrinkToFit="1"/>
    </xf>
    <xf numFmtId="0" fontId="25" fillId="0" borderId="111" xfId="2" applyFont="1" applyBorder="1" applyAlignment="1">
      <alignment horizontal="center" vertical="center" shrinkToFit="1"/>
    </xf>
    <xf numFmtId="20" fontId="25" fillId="0" borderId="111" xfId="2" applyNumberFormat="1" applyFont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49" fontId="2" fillId="2" borderId="15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3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20" fontId="2" fillId="2" borderId="29" xfId="0" applyNumberFormat="1" applyFont="1" applyFill="1" applyBorder="1" applyAlignment="1">
      <alignment horizontal="center" vertical="center" wrapText="1"/>
    </xf>
    <xf numFmtId="20" fontId="2" fillId="2" borderId="12" xfId="0" applyNumberFormat="1" applyFont="1" applyFill="1" applyBorder="1" applyAlignment="1">
      <alignment horizontal="center" vertical="center" wrapText="1"/>
    </xf>
    <xf numFmtId="20" fontId="2" fillId="2" borderId="29" xfId="0" applyNumberFormat="1" applyFont="1" applyFill="1" applyBorder="1" applyAlignment="1">
      <alignment vertical="center" wrapText="1"/>
    </xf>
    <xf numFmtId="20" fontId="2" fillId="2" borderId="12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/>
    </xf>
    <xf numFmtId="0" fontId="34" fillId="3" borderId="23" xfId="2" applyFont="1" applyFill="1" applyBorder="1" applyAlignment="1">
      <alignment horizontal="center" vertical="top"/>
    </xf>
    <xf numFmtId="0" fontId="34" fillId="3" borderId="23" xfId="2" applyFont="1" applyFill="1" applyBorder="1" applyAlignment="1">
      <alignment horizontal="center" vertical="top" shrinkToFit="1"/>
    </xf>
    <xf numFmtId="0" fontId="34" fillId="3" borderId="23" xfId="2" applyFont="1" applyFill="1" applyBorder="1" applyAlignment="1">
      <alignment horizontal="center" vertical="top" wrapText="1"/>
    </xf>
    <xf numFmtId="0" fontId="34" fillId="3" borderId="23" xfId="2" applyFont="1" applyFill="1" applyBorder="1" applyAlignment="1">
      <alignment horizontal="center" vertical="top" wrapText="1" shrinkToFit="1"/>
    </xf>
    <xf numFmtId="0" fontId="35" fillId="3" borderId="23" xfId="2" applyFont="1" applyFill="1" applyBorder="1" applyAlignment="1">
      <alignment horizontal="center" vertical="top"/>
    </xf>
    <xf numFmtId="0" fontId="2" fillId="2" borderId="23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177" fontId="2" fillId="2" borderId="23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177" fontId="2" fillId="2" borderId="0" xfId="0" applyNumberFormat="1" applyFont="1" applyFill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6" fillId="2" borderId="0" xfId="0" applyFont="1" applyFill="1">
      <alignment vertical="center"/>
    </xf>
    <xf numFmtId="0" fontId="36" fillId="2" borderId="0" xfId="0" applyFont="1" applyFill="1" applyAlignment="1">
      <alignment horizontal="left" vertical="center"/>
    </xf>
    <xf numFmtId="177" fontId="36" fillId="2" borderId="0" xfId="0" applyNumberFormat="1" applyFont="1" applyFill="1" applyAlignment="1">
      <alignment horizontal="left" vertical="center"/>
    </xf>
    <xf numFmtId="0" fontId="36" fillId="0" borderId="0" xfId="0" applyFont="1" applyAlignment="1">
      <alignment vertical="center" wrapText="1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>
      <alignment vertical="center"/>
    </xf>
    <xf numFmtId="49" fontId="38" fillId="2" borderId="82" xfId="0" applyNumberFormat="1" applyFont="1" applyFill="1" applyBorder="1" applyAlignment="1">
      <alignment horizontal="center" vertical="center"/>
    </xf>
    <xf numFmtId="0" fontId="2" fillId="2" borderId="78" xfId="0" applyFont="1" applyFill="1" applyBorder="1" applyAlignment="1">
      <alignment horizontal="center" vertical="center"/>
    </xf>
    <xf numFmtId="0" fontId="2" fillId="2" borderId="79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distributed" vertical="center"/>
    </xf>
    <xf numFmtId="0" fontId="5" fillId="2" borderId="46" xfId="0" applyFont="1" applyFill="1" applyBorder="1" applyAlignment="1">
      <alignment horizontal="distributed" vertical="center"/>
    </xf>
    <xf numFmtId="0" fontId="6" fillId="2" borderId="48" xfId="0" applyFont="1" applyFill="1" applyBorder="1" applyAlignment="1">
      <alignment vertical="top" wrapText="1"/>
    </xf>
    <xf numFmtId="0" fontId="2" fillId="2" borderId="46" xfId="0" applyFont="1" applyFill="1" applyBorder="1" applyAlignment="1">
      <alignment vertical="top"/>
    </xf>
    <xf numFmtId="0" fontId="2" fillId="2" borderId="49" xfId="0" applyFont="1" applyFill="1" applyBorder="1" applyAlignment="1">
      <alignment vertical="top"/>
    </xf>
    <xf numFmtId="0" fontId="39" fillId="2" borderId="37" xfId="0" applyFont="1" applyFill="1" applyBorder="1" applyAlignment="1">
      <alignment horizontal="distributed" vertical="center"/>
    </xf>
    <xf numFmtId="0" fontId="39" fillId="2" borderId="14" xfId="0" applyFont="1" applyFill="1" applyBorder="1" applyAlignment="1">
      <alignment horizontal="distributed" vertical="center"/>
    </xf>
    <xf numFmtId="0" fontId="39" fillId="2" borderId="1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 shrinkToFit="1"/>
    </xf>
    <xf numFmtId="49" fontId="2" fillId="2" borderId="38" xfId="0" applyNumberFormat="1" applyFont="1" applyFill="1" applyBorder="1" applyAlignment="1">
      <alignment horizontal="center" vertical="center" shrinkToFit="1"/>
    </xf>
    <xf numFmtId="0" fontId="2" fillId="2" borderId="63" xfId="0" applyFont="1" applyFill="1" applyBorder="1" applyAlignment="1">
      <alignment horizontal="center" vertical="center" shrinkToFit="1"/>
    </xf>
    <xf numFmtId="0" fontId="2" fillId="2" borderId="64" xfId="0" applyFont="1" applyFill="1" applyBorder="1" applyAlignment="1">
      <alignment horizontal="center" vertical="center" shrinkToFit="1"/>
    </xf>
    <xf numFmtId="56" fontId="2" fillId="2" borderId="14" xfId="0" applyNumberFormat="1" applyFont="1" applyFill="1" applyBorder="1" applyAlignment="1">
      <alignment horizontal="center" vertical="center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95" xfId="0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49" fontId="2" fillId="2" borderId="25" xfId="0" applyNumberFormat="1" applyFont="1" applyFill="1" applyBorder="1" applyAlignment="1">
      <alignment horizontal="center" vertical="center"/>
    </xf>
    <xf numFmtId="49" fontId="2" fillId="2" borderId="28" xfId="0" applyNumberFormat="1" applyFont="1" applyFill="1" applyBorder="1">
      <alignment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7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96" xfId="0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 shrinkToFit="1"/>
    </xf>
    <xf numFmtId="0" fontId="2" fillId="2" borderId="96" xfId="0" applyFont="1" applyFill="1" applyBorder="1" applyAlignment="1">
      <alignment horizontal="center" vertical="center" shrinkToFit="1"/>
    </xf>
    <xf numFmtId="49" fontId="2" fillId="2" borderId="18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4" fillId="4" borderId="50" xfId="0" applyFont="1" applyFill="1" applyBorder="1" applyAlignment="1">
      <alignment horizontal="center" vertical="center"/>
    </xf>
    <xf numFmtId="0" fontId="24" fillId="4" borderId="51" xfId="0" applyFont="1" applyFill="1" applyBorder="1" applyAlignment="1">
      <alignment horizontal="center" vertical="center"/>
    </xf>
    <xf numFmtId="0" fontId="24" fillId="4" borderId="52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0" fontId="2" fillId="3" borderId="65" xfId="0" applyFont="1" applyFill="1" applyBorder="1" applyAlignment="1" applyProtection="1">
      <alignment horizontal="center" vertical="center"/>
      <protection locked="0"/>
    </xf>
    <xf numFmtId="0" fontId="2" fillId="3" borderId="64" xfId="0" applyFont="1" applyFill="1" applyBorder="1" applyAlignment="1" applyProtection="1">
      <alignment horizontal="center" vertical="center"/>
      <protection locked="0"/>
    </xf>
    <xf numFmtId="0" fontId="2" fillId="3" borderId="56" xfId="0" applyFont="1" applyFill="1" applyBorder="1" applyAlignment="1" applyProtection="1">
      <alignment horizontal="center" vertical="center"/>
      <protection locked="0"/>
    </xf>
    <xf numFmtId="0" fontId="2" fillId="2" borderId="80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44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right" vertical="center"/>
    </xf>
    <xf numFmtId="0" fontId="2" fillId="3" borderId="16" xfId="0" applyFont="1" applyFill="1" applyBorder="1" applyAlignment="1" applyProtection="1">
      <alignment horizontal="left" vertical="center" wrapText="1" shrinkToFit="1"/>
      <protection locked="0"/>
    </xf>
    <xf numFmtId="0" fontId="2" fillId="3" borderId="18" xfId="0" applyFont="1" applyFill="1" applyBorder="1" applyAlignment="1" applyProtection="1">
      <alignment horizontal="left" vertical="center" wrapText="1" shrinkToFit="1"/>
      <protection locked="0"/>
    </xf>
    <xf numFmtId="0" fontId="2" fillId="3" borderId="42" xfId="0" applyFont="1" applyFill="1" applyBorder="1" applyAlignment="1" applyProtection="1">
      <alignment horizontal="left" vertical="center" wrapText="1" shrinkToFit="1"/>
      <protection locked="0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 applyProtection="1">
      <alignment horizontal="left" vertical="center"/>
      <protection locked="0"/>
    </xf>
    <xf numFmtId="0" fontId="2" fillId="3" borderId="18" xfId="0" applyFont="1" applyFill="1" applyBorder="1" applyAlignment="1" applyProtection="1">
      <alignment horizontal="left" vertical="center"/>
      <protection locked="0"/>
    </xf>
    <xf numFmtId="0" fontId="2" fillId="3" borderId="19" xfId="0" applyFont="1" applyFill="1" applyBorder="1" applyAlignment="1" applyProtection="1">
      <alignment horizontal="left" vertical="center"/>
      <protection locked="0"/>
    </xf>
    <xf numFmtId="0" fontId="2" fillId="2" borderId="6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/>
    </xf>
    <xf numFmtId="49" fontId="10" fillId="3" borderId="17" xfId="0" applyNumberFormat="1" applyFont="1" applyFill="1" applyBorder="1" applyAlignment="1" applyProtection="1">
      <alignment horizontal="center" vertical="center"/>
      <protection locked="0"/>
    </xf>
    <xf numFmtId="49" fontId="10" fillId="3" borderId="14" xfId="0" applyNumberFormat="1" applyFont="1" applyFill="1" applyBorder="1" applyAlignment="1" applyProtection="1">
      <alignment horizontal="center" vertical="center"/>
      <protection locked="0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44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left" vertical="center"/>
    </xf>
    <xf numFmtId="0" fontId="10" fillId="3" borderId="38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distributed" vertical="center"/>
    </xf>
    <xf numFmtId="0" fontId="5" fillId="2" borderId="30" xfId="0" applyFont="1" applyFill="1" applyBorder="1" applyAlignment="1">
      <alignment horizontal="distributed" vertical="center" wrapText="1"/>
    </xf>
    <xf numFmtId="0" fontId="5" fillId="2" borderId="31" xfId="0" applyFont="1" applyFill="1" applyBorder="1">
      <alignment vertical="center"/>
    </xf>
    <xf numFmtId="0" fontId="5" fillId="2" borderId="93" xfId="0" applyFont="1" applyFill="1" applyBorder="1">
      <alignment vertical="center"/>
    </xf>
    <xf numFmtId="0" fontId="5" fillId="2" borderId="41" xfId="0" applyFont="1" applyFill="1" applyBorder="1" applyAlignment="1">
      <alignment horizontal="distributed" vertical="center"/>
    </xf>
    <xf numFmtId="0" fontId="5" fillId="2" borderId="0" xfId="0" applyFont="1" applyFill="1">
      <alignment vertical="center"/>
    </xf>
    <xf numFmtId="0" fontId="5" fillId="2" borderId="13" xfId="0" applyFont="1" applyFill="1" applyBorder="1">
      <alignment vertical="center"/>
    </xf>
    <xf numFmtId="0" fontId="5" fillId="2" borderId="41" xfId="0" applyFont="1" applyFill="1" applyBorder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76" xfId="0" applyFont="1" applyFill="1" applyBorder="1" applyAlignment="1">
      <alignment horizontal="center" vertical="center" shrinkToFit="1"/>
    </xf>
    <xf numFmtId="177" fontId="5" fillId="3" borderId="77" xfId="0" applyNumberFormat="1" applyFont="1" applyFill="1" applyBorder="1" applyAlignment="1" applyProtection="1">
      <alignment horizontal="center" vertical="center" shrinkToFit="1"/>
      <protection locked="0"/>
    </xf>
    <xf numFmtId="177" fontId="5" fillId="3" borderId="31" xfId="0" applyNumberFormat="1" applyFont="1" applyFill="1" applyBorder="1" applyAlignment="1" applyProtection="1">
      <alignment horizontal="center" vertical="center" shrinkToFit="1"/>
      <protection locked="0"/>
    </xf>
    <xf numFmtId="177" fontId="5" fillId="3" borderId="7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39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56" fontId="2" fillId="3" borderId="14" xfId="0" applyNumberFormat="1" applyFont="1" applyFill="1" applyBorder="1" applyAlignment="1" applyProtection="1">
      <alignment horizontal="center" vertical="center"/>
      <protection locked="0"/>
    </xf>
    <xf numFmtId="56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3" borderId="38" xfId="0" applyFont="1" applyFill="1" applyBorder="1" applyAlignment="1" applyProtection="1">
      <alignment horizontal="left" vertical="center"/>
      <protection locked="0"/>
    </xf>
    <xf numFmtId="0" fontId="9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5" fillId="2" borderId="43" xfId="0" applyFont="1" applyFill="1" applyBorder="1" applyAlignment="1">
      <alignment horizontal="distributed" vertical="center"/>
    </xf>
    <xf numFmtId="0" fontId="5" fillId="2" borderId="23" xfId="0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5" fillId="2" borderId="13" xfId="0" applyFont="1" applyFill="1" applyBorder="1" applyAlignment="1">
      <alignment horizontal="distributed" vertical="center"/>
    </xf>
    <xf numFmtId="0" fontId="2" fillId="3" borderId="66" xfId="0" applyFont="1" applyFill="1" applyBorder="1" applyAlignment="1" applyProtection="1">
      <alignment horizontal="center" vertical="center"/>
      <protection locked="0"/>
    </xf>
    <xf numFmtId="0" fontId="5" fillId="2" borderId="58" xfId="0" applyFont="1" applyFill="1" applyBorder="1" applyAlignment="1">
      <alignment horizontal="distributed" vertical="center"/>
    </xf>
    <xf numFmtId="0" fontId="5" fillId="2" borderId="64" xfId="0" applyFont="1" applyFill="1" applyBorder="1" applyAlignment="1">
      <alignment horizontal="distributed" vertical="center"/>
    </xf>
    <xf numFmtId="0" fontId="2" fillId="2" borderId="48" xfId="0" applyFont="1" applyFill="1" applyBorder="1" applyAlignment="1" applyProtection="1">
      <alignment vertical="center" wrapText="1"/>
      <protection locked="0"/>
    </xf>
    <xf numFmtId="0" fontId="2" fillId="2" borderId="46" xfId="0" applyFont="1" applyFill="1" applyBorder="1" applyProtection="1">
      <alignment vertical="center"/>
      <protection locked="0"/>
    </xf>
    <xf numFmtId="0" fontId="0" fillId="2" borderId="46" xfId="0" applyFill="1" applyBorder="1" applyProtection="1">
      <alignment vertical="center"/>
      <protection locked="0"/>
    </xf>
    <xf numFmtId="0" fontId="0" fillId="2" borderId="49" xfId="0" applyFill="1" applyBorder="1" applyProtection="1">
      <alignment vertical="center"/>
      <protection locked="0"/>
    </xf>
    <xf numFmtId="178" fontId="2" fillId="2" borderId="22" xfId="0" applyNumberFormat="1" applyFont="1" applyFill="1" applyBorder="1" applyAlignment="1">
      <alignment horizontal="center" vertical="center"/>
    </xf>
    <xf numFmtId="178" fontId="2" fillId="2" borderId="14" xfId="0" applyNumberFormat="1" applyFont="1" applyFill="1" applyBorder="1" applyAlignment="1">
      <alignment horizontal="center" vertical="center"/>
    </xf>
    <xf numFmtId="178" fontId="2" fillId="2" borderId="21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left" vertical="center"/>
      <protection locked="0"/>
    </xf>
    <xf numFmtId="0" fontId="2" fillId="3" borderId="20" xfId="0" applyFont="1" applyFill="1" applyBorder="1" applyAlignment="1" applyProtection="1">
      <alignment horizontal="left" vertical="center"/>
      <protection locked="0"/>
    </xf>
    <xf numFmtId="0" fontId="2" fillId="3" borderId="40" xfId="0" applyFont="1" applyFill="1" applyBorder="1" applyAlignment="1" applyProtection="1">
      <alignment horizontal="left" vertical="center"/>
      <protection locked="0"/>
    </xf>
    <xf numFmtId="0" fontId="13" fillId="3" borderId="5" xfId="1" applyFill="1" applyBorder="1" applyAlignment="1" applyProtection="1">
      <alignment horizontal="left" vertical="center"/>
      <protection locked="0"/>
    </xf>
    <xf numFmtId="0" fontId="20" fillId="3" borderId="5" xfId="0" applyFont="1" applyFill="1" applyBorder="1" applyAlignment="1" applyProtection="1">
      <alignment horizontal="left" vertical="center"/>
      <protection locked="0"/>
    </xf>
    <xf numFmtId="0" fontId="20" fillId="3" borderId="44" xfId="0" applyFont="1" applyFill="1" applyBorder="1" applyAlignment="1" applyProtection="1">
      <alignment horizontal="left" vertical="center"/>
      <protection locked="0"/>
    </xf>
    <xf numFmtId="0" fontId="2" fillId="3" borderId="42" xfId="0" applyFont="1" applyFill="1" applyBorder="1" applyAlignment="1" applyProtection="1">
      <alignment horizontal="left" vertical="center"/>
      <protection locked="0"/>
    </xf>
    <xf numFmtId="0" fontId="2" fillId="3" borderId="24" xfId="0" applyFont="1" applyFill="1" applyBorder="1" applyAlignment="1" applyProtection="1">
      <alignment horizontal="left" vertical="center" shrinkToFit="1"/>
      <protection locked="0"/>
    </xf>
    <xf numFmtId="0" fontId="2" fillId="3" borderId="20" xfId="0" applyFont="1" applyFill="1" applyBorder="1" applyAlignment="1" applyProtection="1">
      <alignment horizontal="left" vertical="center" shrinkToFit="1"/>
      <protection locked="0"/>
    </xf>
    <xf numFmtId="0" fontId="2" fillId="3" borderId="40" xfId="0" applyFont="1" applyFill="1" applyBorder="1" applyAlignment="1" applyProtection="1">
      <alignment horizontal="left" vertical="center" shrinkToFit="1"/>
      <protection locked="0"/>
    </xf>
    <xf numFmtId="0" fontId="5" fillId="2" borderId="37" xfId="0" applyFont="1" applyFill="1" applyBorder="1" applyAlignment="1">
      <alignment horizontal="distributed" vertical="center" wrapText="1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11" fillId="2" borderId="35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9" fillId="2" borderId="37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34" fillId="3" borderId="23" xfId="2" applyFont="1" applyFill="1" applyBorder="1" applyAlignment="1">
      <alignment horizontal="center" vertical="top" shrinkToFit="1"/>
    </xf>
    <xf numFmtId="0" fontId="10" fillId="2" borderId="105" xfId="0" applyFont="1" applyFill="1" applyBorder="1" applyAlignment="1">
      <alignment horizontal="center" vertical="center"/>
    </xf>
    <xf numFmtId="0" fontId="10" fillId="2" borderId="106" xfId="0" applyFont="1" applyFill="1" applyBorder="1" applyAlignment="1">
      <alignment horizontal="center" vertical="center"/>
    </xf>
    <xf numFmtId="0" fontId="17" fillId="3" borderId="58" xfId="2" applyFont="1" applyFill="1" applyBorder="1" applyAlignment="1">
      <alignment horizontal="center" vertical="center"/>
    </xf>
    <xf numFmtId="0" fontId="17" fillId="3" borderId="64" xfId="2" applyFont="1" applyFill="1" applyBorder="1" applyAlignment="1">
      <alignment horizontal="center" vertical="center"/>
    </xf>
    <xf numFmtId="0" fontId="17" fillId="3" borderId="66" xfId="2" applyFont="1" applyFill="1" applyBorder="1" applyAlignment="1">
      <alignment horizontal="center" vertical="center"/>
    </xf>
    <xf numFmtId="0" fontId="25" fillId="0" borderId="17" xfId="2" applyFont="1" applyBorder="1" applyAlignment="1">
      <alignment horizontal="left" vertical="center" shrinkToFit="1"/>
    </xf>
    <xf numFmtId="0" fontId="25" fillId="0" borderId="14" xfId="2" applyFont="1" applyBorder="1" applyAlignment="1">
      <alignment horizontal="left" vertical="center" shrinkToFit="1"/>
    </xf>
    <xf numFmtId="0" fontId="25" fillId="0" borderId="38" xfId="2" applyFont="1" applyBorder="1" applyAlignment="1">
      <alignment horizontal="left" vertical="center" shrinkToFit="1"/>
    </xf>
    <xf numFmtId="0" fontId="22" fillId="0" borderId="67" xfId="2" applyFont="1" applyBorder="1" applyAlignment="1">
      <alignment horizontal="center" vertical="center" shrinkToFit="1"/>
    </xf>
    <xf numFmtId="0" fontId="22" fillId="0" borderId="68" xfId="2" applyFont="1" applyBorder="1" applyAlignment="1">
      <alignment horizontal="center" vertical="center" shrinkToFit="1"/>
    </xf>
    <xf numFmtId="0" fontId="25" fillId="0" borderId="91" xfId="2" applyFont="1" applyBorder="1" applyAlignment="1">
      <alignment vertical="center" shrinkToFit="1"/>
    </xf>
    <xf numFmtId="0" fontId="25" fillId="0" borderId="68" xfId="2" applyFont="1" applyBorder="1" applyAlignment="1">
      <alignment vertical="center" shrinkToFit="1"/>
    </xf>
    <xf numFmtId="0" fontId="25" fillId="0" borderId="92" xfId="2" applyFont="1" applyBorder="1" applyAlignment="1">
      <alignment vertical="center" shrinkToFit="1"/>
    </xf>
    <xf numFmtId="0" fontId="22" fillId="0" borderId="43" xfId="2" applyFont="1" applyBorder="1" applyAlignment="1">
      <alignment horizontal="distributed" vertical="center"/>
    </xf>
    <xf numFmtId="0" fontId="22" fillId="0" borderId="23" xfId="2" applyFont="1" applyBorder="1" applyAlignment="1">
      <alignment horizontal="distributed" vertical="center"/>
    </xf>
    <xf numFmtId="0" fontId="25" fillId="0" borderId="55" xfId="2" applyFont="1" applyBorder="1" applyAlignment="1">
      <alignment horizontal="left" vertical="center" wrapText="1"/>
    </xf>
    <xf numFmtId="0" fontId="25" fillId="0" borderId="51" xfId="2" applyFont="1" applyBorder="1" applyAlignment="1">
      <alignment horizontal="left" vertical="center" wrapText="1"/>
    </xf>
    <xf numFmtId="0" fontId="25" fillId="0" borderId="52" xfId="2" applyFont="1" applyBorder="1" applyAlignment="1">
      <alignment horizontal="left" vertical="center" wrapText="1"/>
    </xf>
    <xf numFmtId="0" fontId="25" fillId="0" borderId="17" xfId="2" applyFont="1" applyBorder="1" applyAlignment="1">
      <alignment vertical="center" shrinkToFit="1"/>
    </xf>
    <xf numFmtId="0" fontId="25" fillId="0" borderId="14" xfId="2" applyFont="1" applyBorder="1" applyAlignment="1">
      <alignment vertical="center" shrinkToFit="1"/>
    </xf>
    <xf numFmtId="0" fontId="25" fillId="0" borderId="38" xfId="2" applyFont="1" applyBorder="1" applyAlignment="1">
      <alignment vertical="center" shrinkToFit="1"/>
    </xf>
    <xf numFmtId="0" fontId="25" fillId="0" borderId="48" xfId="2" applyFont="1" applyBorder="1" applyAlignment="1">
      <alignment horizontal="left" vertical="center" shrinkToFit="1"/>
    </xf>
    <xf numFmtId="0" fontId="25" fillId="0" borderId="46" xfId="2" applyFont="1" applyBorder="1" applyAlignment="1">
      <alignment horizontal="left" vertical="center" shrinkToFit="1"/>
    </xf>
    <xf numFmtId="0" fontId="25" fillId="0" borderId="49" xfId="2" applyFont="1" applyBorder="1" applyAlignment="1">
      <alignment horizontal="left" vertical="center" shrinkToFit="1"/>
    </xf>
    <xf numFmtId="56" fontId="26" fillId="0" borderId="55" xfId="2" applyNumberFormat="1" applyFont="1" applyBorder="1" applyAlignment="1">
      <alignment horizontal="right" vertical="center" shrinkToFit="1"/>
    </xf>
    <xf numFmtId="56" fontId="26" fillId="0" borderId="51" xfId="2" applyNumberFormat="1" applyFont="1" applyBorder="1" applyAlignment="1">
      <alignment horizontal="right" vertical="center" shrinkToFit="1"/>
    </xf>
    <xf numFmtId="0" fontId="17" fillId="0" borderId="102" xfId="2" applyFont="1" applyBorder="1" applyAlignment="1">
      <alignment horizontal="center" vertical="center" shrinkToFit="1"/>
    </xf>
    <xf numFmtId="0" fontId="0" fillId="0" borderId="55" xfId="2" applyFont="1" applyBorder="1" applyAlignment="1">
      <alignment horizontal="center" vertical="center" wrapText="1" shrinkToFit="1"/>
    </xf>
    <xf numFmtId="0" fontId="16" fillId="0" borderId="104" xfId="2" applyBorder="1" applyAlignment="1">
      <alignment horizontal="center" vertical="center" shrinkToFit="1"/>
    </xf>
    <xf numFmtId="0" fontId="22" fillId="0" borderId="45" xfId="2" applyFont="1" applyBorder="1" applyAlignment="1">
      <alignment horizontal="center" vertical="center" wrapText="1" shrinkToFit="1"/>
    </xf>
    <xf numFmtId="0" fontId="22" fillId="0" borderId="47" xfId="2" applyFont="1" applyBorder="1" applyAlignment="1">
      <alignment horizontal="center" vertical="center" wrapText="1" shrinkToFit="1"/>
    </xf>
    <xf numFmtId="0" fontId="18" fillId="0" borderId="9" xfId="2" applyFont="1" applyBorder="1" applyAlignment="1">
      <alignment horizontal="left" vertical="center" wrapText="1" shrinkToFit="1"/>
    </xf>
    <xf numFmtId="0" fontId="18" fillId="0" borderId="12" xfId="2" applyFont="1" applyBorder="1" applyAlignment="1">
      <alignment horizontal="left" vertical="center" wrapText="1" shrinkToFit="1"/>
    </xf>
    <xf numFmtId="0" fontId="18" fillId="0" borderId="100" xfId="2" applyFont="1" applyBorder="1" applyAlignment="1">
      <alignment horizontal="left" vertical="center" wrapText="1" shrinkToFit="1"/>
    </xf>
    <xf numFmtId="0" fontId="18" fillId="0" borderId="60" xfId="2" applyFont="1" applyBorder="1" applyAlignment="1">
      <alignment horizontal="center" vertical="center" shrinkToFit="1"/>
    </xf>
    <xf numFmtId="0" fontId="18" fillId="0" borderId="46" xfId="2" applyFont="1" applyBorder="1" applyAlignment="1">
      <alignment horizontal="center" vertical="center" shrinkToFit="1"/>
    </xf>
    <xf numFmtId="0" fontId="18" fillId="0" borderId="49" xfId="2" applyFont="1" applyBorder="1" applyAlignment="1">
      <alignment horizontal="center" vertical="center" shrinkToFit="1"/>
    </xf>
    <xf numFmtId="20" fontId="26" fillId="0" borderId="51" xfId="2" applyNumberFormat="1" applyFont="1" applyBorder="1" applyAlignment="1">
      <alignment horizontal="center" vertical="center" shrinkToFit="1"/>
    </xf>
    <xf numFmtId="20" fontId="26" fillId="0" borderId="104" xfId="2" applyNumberFormat="1" applyFont="1" applyBorder="1" applyAlignment="1">
      <alignment horizontal="center" vertical="center" shrinkToFit="1"/>
    </xf>
    <xf numFmtId="20" fontId="26" fillId="0" borderId="55" xfId="2" applyNumberFormat="1" applyFont="1" applyBorder="1" applyAlignment="1">
      <alignment horizontal="center" vertical="center" shrinkToFit="1"/>
    </xf>
    <xf numFmtId="0" fontId="24" fillId="4" borderId="30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24" fillId="4" borderId="70" xfId="0" applyFont="1" applyFill="1" applyBorder="1" applyAlignment="1">
      <alignment horizontal="center" vertical="center"/>
    </xf>
    <xf numFmtId="0" fontId="22" fillId="0" borderId="39" xfId="2" applyFont="1" applyBorder="1" applyAlignment="1">
      <alignment horizontal="distributed" vertical="center" wrapText="1" shrinkToFit="1"/>
    </xf>
    <xf numFmtId="0" fontId="22" fillId="0" borderId="8" xfId="2" applyFont="1" applyBorder="1" applyAlignment="1">
      <alignment horizontal="distributed" vertical="center" wrapText="1" shrinkToFit="1"/>
    </xf>
    <xf numFmtId="0" fontId="22" fillId="0" borderId="35" xfId="2" applyFont="1" applyBorder="1" applyAlignment="1">
      <alignment horizontal="distributed" vertical="center" wrapText="1" shrinkToFit="1"/>
    </xf>
    <xf numFmtId="0" fontId="22" fillId="0" borderId="10" xfId="2" applyFont="1" applyBorder="1" applyAlignment="1">
      <alignment horizontal="distributed" vertical="center" wrapText="1" shrinkToFit="1"/>
    </xf>
    <xf numFmtId="0" fontId="22" fillId="0" borderId="26" xfId="2" applyFont="1" applyBorder="1" applyAlignment="1">
      <alignment horizontal="center" vertical="center" shrinkToFit="1"/>
    </xf>
    <xf numFmtId="0" fontId="22" fillId="0" borderId="20" xfId="2" applyFont="1" applyBorder="1" applyAlignment="1">
      <alignment horizontal="center" vertical="center" shrinkToFit="1"/>
    </xf>
    <xf numFmtId="0" fontId="22" fillId="0" borderId="82" xfId="2" applyFont="1" applyBorder="1" applyAlignment="1">
      <alignment horizontal="center" vertical="center" shrinkToFit="1"/>
    </xf>
    <xf numFmtId="0" fontId="22" fillId="0" borderId="5" xfId="2" applyFont="1" applyBorder="1" applyAlignment="1">
      <alignment horizontal="center" vertical="center" shrinkToFit="1"/>
    </xf>
    <xf numFmtId="0" fontId="25" fillId="0" borderId="24" xfId="2" applyFont="1" applyBorder="1" applyAlignment="1">
      <alignment vertical="center" shrinkToFit="1"/>
    </xf>
    <xf numFmtId="0" fontId="25" fillId="0" borderId="20" xfId="2" applyFont="1" applyBorder="1" applyAlignment="1">
      <alignment vertical="center" shrinkToFit="1"/>
    </xf>
    <xf numFmtId="0" fontId="25" fillId="0" borderId="40" xfId="2" applyFont="1" applyBorder="1" applyAlignment="1">
      <alignment vertical="center" shrinkToFit="1"/>
    </xf>
    <xf numFmtId="0" fontId="25" fillId="0" borderId="4" xfId="2" applyFont="1" applyBorder="1" applyAlignment="1">
      <alignment vertical="center" shrinkToFit="1"/>
    </xf>
    <xf numFmtId="0" fontId="25" fillId="0" borderId="5" xfId="2" applyFont="1" applyBorder="1" applyAlignment="1">
      <alignment vertical="center" shrinkToFit="1"/>
    </xf>
    <xf numFmtId="0" fontId="25" fillId="0" borderId="44" xfId="2" applyFont="1" applyBorder="1" applyAlignment="1">
      <alignment vertical="center" shrinkToFit="1"/>
    </xf>
    <xf numFmtId="0" fontId="22" fillId="0" borderId="41" xfId="2" applyFont="1" applyBorder="1" applyAlignment="1">
      <alignment horizontal="distributed" vertical="center" wrapText="1" shrinkToFit="1"/>
    </xf>
    <xf numFmtId="0" fontId="22" fillId="0" borderId="13" xfId="2" applyFont="1" applyBorder="1" applyAlignment="1">
      <alignment horizontal="distributed" vertical="center" wrapText="1" shrinkToFit="1"/>
    </xf>
    <xf numFmtId="0" fontId="22" fillId="0" borderId="61" xfId="2" applyFont="1" applyBorder="1" applyAlignment="1">
      <alignment horizontal="distributed" vertical="center" wrapText="1" shrinkToFit="1"/>
    </xf>
    <xf numFmtId="0" fontId="22" fillId="0" borderId="62" xfId="2" applyFont="1" applyBorder="1" applyAlignment="1">
      <alignment horizontal="distributed" vertical="center" wrapText="1" shrinkToFit="1"/>
    </xf>
    <xf numFmtId="0" fontId="22" fillId="0" borderId="30" xfId="2" applyFont="1" applyBorder="1" applyAlignment="1">
      <alignment horizontal="distributed" vertical="center" shrinkToFit="1"/>
    </xf>
    <xf numFmtId="0" fontId="22" fillId="0" borderId="93" xfId="2" applyFont="1" applyBorder="1" applyAlignment="1">
      <alignment horizontal="distributed" vertical="center" shrinkToFit="1"/>
    </xf>
    <xf numFmtId="0" fontId="22" fillId="0" borderId="35" xfId="2" applyFont="1" applyBorder="1" applyAlignment="1">
      <alignment horizontal="distributed" vertical="center" shrinkToFit="1"/>
    </xf>
    <xf numFmtId="0" fontId="22" fillId="0" borderId="10" xfId="2" applyFont="1" applyBorder="1" applyAlignment="1">
      <alignment horizontal="distributed" vertical="center" shrinkToFit="1"/>
    </xf>
    <xf numFmtId="0" fontId="22" fillId="0" borderId="72" xfId="2" applyFont="1" applyBorder="1" applyAlignment="1">
      <alignment horizontal="center" vertical="center" shrinkToFit="1"/>
    </xf>
    <xf numFmtId="0" fontId="22" fillId="0" borderId="73" xfId="2" applyFont="1" applyBorder="1" applyAlignment="1">
      <alignment horizontal="center" vertical="center" shrinkToFit="1"/>
    </xf>
    <xf numFmtId="0" fontId="17" fillId="0" borderId="57" xfId="2" applyFont="1" applyBorder="1" applyAlignment="1">
      <alignment horizontal="center" vertical="center"/>
    </xf>
    <xf numFmtId="0" fontId="17" fillId="0" borderId="102" xfId="2" applyFont="1" applyBorder="1" applyAlignment="1">
      <alignment horizontal="center" vertical="center"/>
    </xf>
    <xf numFmtId="0" fontId="22" fillId="0" borderId="53" xfId="2" applyFont="1" applyBorder="1" applyAlignment="1">
      <alignment horizontal="center" vertical="center" shrinkToFit="1"/>
    </xf>
    <xf numFmtId="0" fontId="22" fillId="0" borderId="29" xfId="2" applyFont="1" applyBorder="1" applyAlignment="1">
      <alignment horizontal="center" vertical="center" shrinkToFit="1"/>
    </xf>
    <xf numFmtId="0" fontId="25" fillId="0" borderId="83" xfId="2" applyFont="1" applyBorder="1" applyAlignment="1">
      <alignment vertical="center" shrinkToFit="1"/>
    </xf>
    <xf numFmtId="0" fontId="25" fillId="0" borderId="29" xfId="2" applyFont="1" applyBorder="1" applyAlignment="1">
      <alignment vertical="center" shrinkToFit="1"/>
    </xf>
    <xf numFmtId="0" fontId="25" fillId="0" borderId="81" xfId="2" applyFont="1" applyBorder="1" applyAlignment="1">
      <alignment vertical="center" shrinkToFit="1"/>
    </xf>
    <xf numFmtId="0" fontId="27" fillId="0" borderId="102" xfId="2" applyFont="1" applyBorder="1" applyAlignment="1">
      <alignment horizontal="left" vertical="center" shrinkToFit="1"/>
    </xf>
    <xf numFmtId="0" fontId="27" fillId="0" borderId="103" xfId="2" applyFont="1" applyBorder="1" applyAlignment="1">
      <alignment horizontal="left" vertical="center" shrinkToFit="1"/>
    </xf>
    <xf numFmtId="0" fontId="22" fillId="0" borderId="35" xfId="2" applyFont="1" applyBorder="1" applyAlignment="1">
      <alignment horizontal="center" vertical="center" wrapText="1" shrinkToFit="1"/>
    </xf>
    <xf numFmtId="0" fontId="22" fillId="0" borderId="10" xfId="2" applyFont="1" applyBorder="1" applyAlignment="1">
      <alignment horizontal="center" vertical="center" wrapText="1" shrinkToFit="1"/>
    </xf>
    <xf numFmtId="0" fontId="18" fillId="0" borderId="101" xfId="2" applyFont="1" applyBorder="1" applyAlignment="1">
      <alignment horizontal="center" vertical="center" shrinkToFit="1"/>
    </xf>
    <xf numFmtId="0" fontId="18" fillId="0" borderId="12" xfId="2" applyFont="1" applyBorder="1" applyAlignment="1">
      <alignment horizontal="center" vertical="center" shrinkToFit="1"/>
    </xf>
    <xf numFmtId="0" fontId="18" fillId="0" borderId="36" xfId="2" applyFont="1" applyBorder="1" applyAlignment="1">
      <alignment horizontal="center" vertical="center" shrinkToFit="1"/>
    </xf>
    <xf numFmtId="0" fontId="17" fillId="0" borderId="35" xfId="2" applyFont="1" applyBorder="1" applyAlignment="1">
      <alignment horizontal="center" vertical="center" shrinkToFit="1"/>
    </xf>
    <xf numFmtId="0" fontId="17" fillId="0" borderId="10" xfId="2" applyFont="1" applyBorder="1" applyAlignment="1">
      <alignment horizontal="center" vertical="center" shrinkToFit="1"/>
    </xf>
    <xf numFmtId="0" fontId="25" fillId="0" borderId="74" xfId="2" applyFont="1" applyBorder="1" applyAlignment="1">
      <alignment vertical="center" shrinkToFit="1"/>
    </xf>
    <xf numFmtId="0" fontId="25" fillId="0" borderId="73" xfId="2" applyFont="1" applyBorder="1" applyAlignment="1">
      <alignment vertical="center" shrinkToFit="1"/>
    </xf>
    <xf numFmtId="0" fontId="25" fillId="0" borderId="75" xfId="2" applyFont="1" applyBorder="1" applyAlignment="1">
      <alignment vertical="center" shrinkToFit="1"/>
    </xf>
    <xf numFmtId="0" fontId="21" fillId="0" borderId="85" xfId="2" applyFont="1" applyBorder="1" applyAlignment="1">
      <alignment horizontal="center"/>
    </xf>
    <xf numFmtId="0" fontId="21" fillId="0" borderId="86" xfId="2" applyFont="1" applyBorder="1" applyAlignment="1">
      <alignment horizontal="center"/>
    </xf>
    <xf numFmtId="179" fontId="21" fillId="0" borderId="85" xfId="2" applyNumberFormat="1" applyFont="1" applyBorder="1" applyAlignment="1">
      <alignment horizontal="center"/>
    </xf>
    <xf numFmtId="179" fontId="21" fillId="0" borderId="90" xfId="2" applyNumberFormat="1" applyFont="1" applyBorder="1" applyAlignment="1">
      <alignment horizontal="center"/>
    </xf>
    <xf numFmtId="0" fontId="22" fillId="0" borderId="37" xfId="2" applyFont="1" applyBorder="1" applyAlignment="1">
      <alignment horizontal="distributed" vertical="center"/>
    </xf>
    <xf numFmtId="0" fontId="22" fillId="0" borderId="1" xfId="2" applyFont="1" applyBorder="1" applyAlignment="1">
      <alignment horizontal="distributed" vertical="center"/>
    </xf>
    <xf numFmtId="0" fontId="18" fillId="0" borderId="63" xfId="2" applyFont="1" applyBorder="1" applyAlignment="1">
      <alignment horizontal="left" vertical="center" shrinkToFit="1"/>
    </xf>
    <xf numFmtId="0" fontId="18" fillId="0" borderId="64" xfId="2" applyFont="1" applyBorder="1" applyAlignment="1">
      <alignment horizontal="left" vertical="center" shrinkToFit="1"/>
    </xf>
    <xf numFmtId="0" fontId="18" fillId="0" borderId="66" xfId="2" applyFont="1" applyBorder="1" applyAlignment="1">
      <alignment horizontal="left" vertical="center" shrinkToFit="1"/>
    </xf>
    <xf numFmtId="0" fontId="23" fillId="0" borderId="87" xfId="2" applyFont="1" applyBorder="1" applyAlignment="1">
      <alignment horizontal="center" vertical="center"/>
    </xf>
    <xf numFmtId="0" fontId="23" fillId="0" borderId="89" xfId="2" applyFont="1" applyBorder="1" applyAlignment="1">
      <alignment horizontal="center" vertical="center"/>
    </xf>
    <xf numFmtId="0" fontId="18" fillId="0" borderId="87" xfId="2" applyFont="1" applyBorder="1" applyAlignment="1">
      <alignment horizontal="center"/>
    </xf>
    <xf numFmtId="0" fontId="18" fillId="0" borderId="89" xfId="2" applyFont="1" applyBorder="1" applyAlignment="1">
      <alignment horizontal="center"/>
    </xf>
    <xf numFmtId="0" fontId="18" fillId="0" borderId="88" xfId="2" applyFont="1" applyBorder="1" applyAlignment="1">
      <alignment horizontal="center"/>
    </xf>
    <xf numFmtId="0" fontId="17" fillId="0" borderId="71" xfId="2" applyFont="1" applyBorder="1" applyAlignment="1">
      <alignment horizontal="center" vertical="center" textRotation="255"/>
    </xf>
    <xf numFmtId="0" fontId="17" fillId="0" borderId="59" xfId="2" applyFont="1" applyBorder="1" applyAlignment="1">
      <alignment horizontal="center" vertical="center" textRotation="255"/>
    </xf>
    <xf numFmtId="0" fontId="17" fillId="0" borderId="85" xfId="2" applyFont="1" applyBorder="1" applyAlignment="1">
      <alignment horizontal="center" vertical="center"/>
    </xf>
    <xf numFmtId="0" fontId="17" fillId="0" borderId="86" xfId="2" applyFont="1" applyBorder="1" applyAlignment="1">
      <alignment horizontal="center" vertical="center"/>
    </xf>
    <xf numFmtId="0" fontId="22" fillId="0" borderId="32" xfId="2" applyFont="1" applyBorder="1" applyAlignment="1">
      <alignment horizontal="center" vertical="center" shrinkToFit="1"/>
    </xf>
    <xf numFmtId="0" fontId="22" fillId="0" borderId="33" xfId="2" applyFont="1" applyBorder="1" applyAlignment="1">
      <alignment horizontal="center" vertical="center" shrinkToFit="1"/>
    </xf>
    <xf numFmtId="0" fontId="25" fillId="0" borderId="69" xfId="2" applyFont="1" applyBorder="1" applyAlignment="1">
      <alignment vertical="center" shrinkToFit="1"/>
    </xf>
    <xf numFmtId="0" fontId="25" fillId="0" borderId="33" xfId="2" applyFont="1" applyBorder="1" applyAlignment="1">
      <alignment vertical="center" shrinkToFit="1"/>
    </xf>
    <xf numFmtId="0" fontId="25" fillId="0" borderId="34" xfId="2" applyFont="1" applyBorder="1" applyAlignment="1">
      <alignment vertical="center" shrinkToFit="1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180" fontId="28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distributed" vertical="center"/>
    </xf>
    <xf numFmtId="49" fontId="28" fillId="0" borderId="0" xfId="0" applyNumberFormat="1" applyFont="1" applyAlignment="1">
      <alignment horizontal="distributed" vertical="center"/>
    </xf>
    <xf numFmtId="0" fontId="28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1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150706</xdr:colOff>
          <xdr:row>21</xdr:row>
          <xdr:rowOff>57151</xdr:rowOff>
        </xdr:from>
        <xdr:to>
          <xdr:col>21</xdr:col>
          <xdr:colOff>123825</xdr:colOff>
          <xdr:row>43</xdr:row>
          <xdr:rowOff>152400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行政視察申込書!$A$6:$V$21" spid="_x0000_s117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21353" y="6478122"/>
              <a:ext cx="5822590" cy="372595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12246</xdr:colOff>
          <xdr:row>26</xdr:row>
          <xdr:rowOff>39461</xdr:rowOff>
        </xdr:from>
        <xdr:to>
          <xdr:col>7</xdr:col>
          <xdr:colOff>269421</xdr:colOff>
          <xdr:row>44</xdr:row>
          <xdr:rowOff>39461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69AFEB73-C20F-420F-8534-2AA5DD4591E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確認表（供覧）'!$A$8:$N$19" spid="_x0000_s627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60639" y="5182961"/>
              <a:ext cx="4094389" cy="3429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6350">
              <a:solidFill>
                <a:schemeClr val="tx1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67235</xdr:colOff>
          <xdr:row>26</xdr:row>
          <xdr:rowOff>56030</xdr:rowOff>
        </xdr:from>
        <xdr:to>
          <xdr:col>7</xdr:col>
          <xdr:colOff>329212</xdr:colOff>
          <xdr:row>44</xdr:row>
          <xdr:rowOff>56030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D94BE972-EECB-4D5C-ACE4-B792537A58D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確認表（供覧）'!$A$8:$N$19" spid="_x0000_s829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18029" y="5199530"/>
              <a:ext cx="4094389" cy="3429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ysClr val="windowText" lastClr="000000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79"/>
  <sheetViews>
    <sheetView tabSelected="1" view="pageBreakPreview" zoomScale="85" zoomScaleNormal="100" zoomScaleSheetLayoutView="85" workbookViewId="0">
      <selection activeCell="F12" sqref="F12:V12"/>
    </sheetView>
  </sheetViews>
  <sheetFormatPr defaultColWidth="9" defaultRowHeight="13.2" outlineLevelRow="1"/>
  <cols>
    <col min="1" max="1" width="5.77734375" style="1" customWidth="1"/>
    <col min="2" max="2" width="4.6640625" style="1" customWidth="1"/>
    <col min="3" max="3" width="5.44140625" style="1" customWidth="1"/>
    <col min="4" max="4" width="5.109375" style="1" customWidth="1"/>
    <col min="5" max="5" width="9" style="1" customWidth="1"/>
    <col min="6" max="6" width="5.6640625" style="1" customWidth="1"/>
    <col min="7" max="14" width="4.21875" style="1" customWidth="1"/>
    <col min="15" max="15" width="5.44140625" style="1" customWidth="1"/>
    <col min="16" max="16" width="3.88671875" style="1" customWidth="1"/>
    <col min="17" max="17" width="2.6640625" style="1" customWidth="1"/>
    <col min="18" max="18" width="3.6640625" style="1" customWidth="1"/>
    <col min="19" max="19" width="4.21875" style="1" customWidth="1"/>
    <col min="20" max="20" width="3.44140625" style="1" customWidth="1"/>
    <col min="21" max="21" width="2.6640625" style="1" customWidth="1"/>
    <col min="22" max="22" width="4.21875" style="1" customWidth="1"/>
    <col min="23" max="16384" width="9" style="1"/>
  </cols>
  <sheetData>
    <row r="1" spans="1:24" ht="8.25" customHeight="1"/>
    <row r="2" spans="1:24" ht="25.5" customHeight="1">
      <c r="A2" s="228" t="s">
        <v>26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</row>
    <row r="3" spans="1:24" ht="15" customHeight="1">
      <c r="A3" s="12" t="s">
        <v>35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4" ht="15" customHeight="1">
      <c r="A4" s="242" t="s">
        <v>37</v>
      </c>
      <c r="B4" s="242"/>
      <c r="C4" s="13" t="s">
        <v>36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4" ht="14.25" customHeight="1" thickBo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9"/>
      <c r="M5" s="9"/>
      <c r="N5" s="10"/>
      <c r="O5" s="9"/>
      <c r="P5" s="9"/>
      <c r="Q5" s="9"/>
      <c r="R5" s="9"/>
      <c r="S5" s="9"/>
      <c r="T5" s="9"/>
      <c r="U5" s="9"/>
      <c r="V5" s="11" t="s">
        <v>34</v>
      </c>
    </row>
    <row r="6" spans="1:24" ht="21" customHeight="1" thickBot="1">
      <c r="A6" s="166" t="s">
        <v>75</v>
      </c>
      <c r="B6" s="167"/>
      <c r="C6" s="167"/>
      <c r="D6" s="168"/>
      <c r="E6" s="28"/>
      <c r="F6" s="28"/>
      <c r="G6" s="28"/>
      <c r="H6" s="28"/>
      <c r="I6" s="28"/>
      <c r="J6" s="28"/>
      <c r="K6" s="28"/>
      <c r="L6" s="226"/>
      <c r="M6" s="227"/>
      <c r="N6" s="221" t="s">
        <v>27</v>
      </c>
      <c r="O6" s="222"/>
      <c r="P6" s="223"/>
      <c r="Q6" s="224"/>
      <c r="R6" s="224"/>
      <c r="S6" s="224"/>
      <c r="T6" s="224"/>
      <c r="U6" s="224"/>
      <c r="V6" s="225"/>
    </row>
    <row r="7" spans="1:24" ht="24" customHeight="1">
      <c r="A7" s="248" t="s">
        <v>38</v>
      </c>
      <c r="B7" s="249"/>
      <c r="C7" s="249"/>
      <c r="D7" s="249"/>
      <c r="E7" s="169" t="s">
        <v>56</v>
      </c>
      <c r="F7" s="170"/>
      <c r="G7" s="171"/>
      <c r="H7" s="172"/>
      <c r="I7" s="172"/>
      <c r="J7" s="172"/>
      <c r="K7" s="173"/>
      <c r="L7" s="113" t="s">
        <v>57</v>
      </c>
      <c r="M7" s="114"/>
      <c r="N7" s="174"/>
      <c r="O7" s="171"/>
      <c r="P7" s="172"/>
      <c r="Q7" s="172"/>
      <c r="R7" s="172"/>
      <c r="S7" s="172"/>
      <c r="T7" s="172"/>
      <c r="U7" s="172"/>
      <c r="V7" s="247"/>
    </row>
    <row r="8" spans="1:24" ht="24" customHeight="1">
      <c r="A8" s="191" t="s">
        <v>72</v>
      </c>
      <c r="B8" s="192"/>
      <c r="C8" s="192"/>
      <c r="D8" s="193"/>
      <c r="E8" s="81" t="s">
        <v>58</v>
      </c>
      <c r="F8" s="82" t="s">
        <v>79</v>
      </c>
      <c r="G8" s="56"/>
      <c r="H8" s="85" t="s">
        <v>91</v>
      </c>
      <c r="I8" s="57"/>
      <c r="J8" s="85" t="s">
        <v>92</v>
      </c>
      <c r="K8" s="58"/>
      <c r="L8" s="85" t="s">
        <v>93</v>
      </c>
      <c r="M8" s="86" t="s">
        <v>89</v>
      </c>
      <c r="N8" s="61"/>
      <c r="O8" s="88" t="s">
        <v>90</v>
      </c>
      <c r="P8" s="52"/>
      <c r="Q8" s="90" t="s">
        <v>59</v>
      </c>
      <c r="R8" s="52"/>
      <c r="S8" s="85" t="s">
        <v>60</v>
      </c>
      <c r="T8" s="52"/>
      <c r="U8" s="92" t="s">
        <v>59</v>
      </c>
      <c r="V8" s="54"/>
    </row>
    <row r="9" spans="1:24" ht="24" customHeight="1">
      <c r="A9" s="191"/>
      <c r="B9" s="192"/>
      <c r="C9" s="192"/>
      <c r="D9" s="193"/>
      <c r="E9" s="83" t="s">
        <v>61</v>
      </c>
      <c r="F9" s="84" t="s">
        <v>79</v>
      </c>
      <c r="G9" s="59"/>
      <c r="H9" s="7" t="s">
        <v>91</v>
      </c>
      <c r="I9" s="57"/>
      <c r="J9" s="85" t="s">
        <v>92</v>
      </c>
      <c r="K9" s="58"/>
      <c r="L9" s="85" t="s">
        <v>93</v>
      </c>
      <c r="M9" s="87" t="s">
        <v>89</v>
      </c>
      <c r="N9" s="60"/>
      <c r="O9" s="89" t="s">
        <v>90</v>
      </c>
      <c r="P9" s="53"/>
      <c r="Q9" s="91" t="s">
        <v>59</v>
      </c>
      <c r="R9" s="53"/>
      <c r="S9" s="80" t="s">
        <v>60</v>
      </c>
      <c r="T9" s="53"/>
      <c r="U9" s="93" t="s">
        <v>59</v>
      </c>
      <c r="V9" s="55"/>
    </row>
    <row r="10" spans="1:24" ht="24" customHeight="1">
      <c r="A10" s="267" t="s">
        <v>115</v>
      </c>
      <c r="B10" s="192"/>
      <c r="C10" s="192"/>
      <c r="D10" s="193"/>
      <c r="E10" s="268"/>
      <c r="F10" s="233"/>
      <c r="G10" s="233"/>
      <c r="H10" s="233"/>
      <c r="I10" s="233"/>
      <c r="J10" s="233"/>
      <c r="K10" s="233"/>
      <c r="L10" s="233"/>
      <c r="M10" s="233"/>
      <c r="N10" s="233"/>
      <c r="O10" s="239" t="s">
        <v>155</v>
      </c>
      <c r="P10" s="240"/>
      <c r="Q10" s="240"/>
      <c r="R10" s="241"/>
      <c r="S10" s="233"/>
      <c r="T10" s="233"/>
      <c r="U10" s="233"/>
      <c r="V10" s="234"/>
    </row>
    <row r="11" spans="1:24" ht="24" customHeight="1">
      <c r="A11" s="191" t="s">
        <v>1</v>
      </c>
      <c r="B11" s="192"/>
      <c r="C11" s="192"/>
      <c r="D11" s="192"/>
      <c r="E11" s="178" t="s">
        <v>5</v>
      </c>
      <c r="F11" s="179"/>
      <c r="G11" s="63"/>
      <c r="H11" s="80" t="s">
        <v>2</v>
      </c>
      <c r="I11" s="180" t="s">
        <v>3</v>
      </c>
      <c r="J11" s="179"/>
      <c r="K11" s="62"/>
      <c r="L11" s="41" t="s">
        <v>2</v>
      </c>
      <c r="M11" s="180" t="s">
        <v>4</v>
      </c>
      <c r="N11" s="179"/>
      <c r="O11" s="62"/>
      <c r="P11" s="41" t="s">
        <v>2</v>
      </c>
      <c r="Q11" s="42"/>
      <c r="R11" s="180" t="s">
        <v>6</v>
      </c>
      <c r="S11" s="179"/>
      <c r="T11" s="41">
        <f>G11+K11+O11</f>
        <v>0</v>
      </c>
      <c r="U11" s="41" t="s">
        <v>2</v>
      </c>
      <c r="V11" s="8"/>
      <c r="X11" s="111"/>
    </row>
    <row r="12" spans="1:24" ht="24" customHeight="1">
      <c r="A12" s="230" t="s">
        <v>30</v>
      </c>
      <c r="B12" s="231"/>
      <c r="C12" s="231"/>
      <c r="D12" s="232"/>
      <c r="E12" s="79" t="s">
        <v>62</v>
      </c>
      <c r="F12" s="264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6"/>
    </row>
    <row r="13" spans="1:24" ht="24" customHeight="1">
      <c r="A13" s="212"/>
      <c r="B13" s="245"/>
      <c r="C13" s="245"/>
      <c r="D13" s="246"/>
      <c r="E13" s="2" t="s">
        <v>63</v>
      </c>
      <c r="F13" s="187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263"/>
    </row>
    <row r="14" spans="1:24" ht="24" customHeight="1">
      <c r="A14" s="269" t="s">
        <v>116</v>
      </c>
      <c r="B14" s="270"/>
      <c r="C14" s="270"/>
      <c r="D14" s="271"/>
      <c r="E14" s="2" t="s">
        <v>64</v>
      </c>
      <c r="F14" s="187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263"/>
    </row>
    <row r="15" spans="1:24" ht="24" customHeight="1">
      <c r="A15" s="272"/>
      <c r="B15" s="273"/>
      <c r="C15" s="273"/>
      <c r="D15" s="274"/>
      <c r="E15" s="112" t="s">
        <v>31</v>
      </c>
      <c r="F15" s="175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7"/>
    </row>
    <row r="16" spans="1:24" ht="24" customHeight="1">
      <c r="A16" s="191" t="s">
        <v>117</v>
      </c>
      <c r="B16" s="192"/>
      <c r="C16" s="192"/>
      <c r="D16" s="193"/>
      <c r="E16" s="194"/>
      <c r="F16" s="195"/>
      <c r="G16" s="195"/>
      <c r="H16" s="199" t="s">
        <v>118</v>
      </c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200"/>
    </row>
    <row r="17" spans="1:22" ht="24" customHeight="1">
      <c r="A17" s="243" t="s">
        <v>0</v>
      </c>
      <c r="B17" s="244"/>
      <c r="C17" s="244"/>
      <c r="D17" s="244"/>
      <c r="E17" s="184" t="s">
        <v>159</v>
      </c>
      <c r="F17" s="185"/>
      <c r="G17" s="186"/>
      <c r="H17" s="257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9"/>
    </row>
    <row r="18" spans="1:22" ht="24" customHeight="1">
      <c r="A18" s="243"/>
      <c r="B18" s="244"/>
      <c r="C18" s="244"/>
      <c r="D18" s="244"/>
      <c r="E18" s="2" t="s">
        <v>110</v>
      </c>
      <c r="F18" s="187"/>
      <c r="G18" s="188"/>
      <c r="H18" s="188"/>
      <c r="I18" s="188"/>
      <c r="J18" s="188"/>
      <c r="K18" s="188"/>
      <c r="L18" s="189"/>
      <c r="M18" s="156" t="s">
        <v>7</v>
      </c>
      <c r="N18" s="157"/>
      <c r="O18" s="181"/>
      <c r="P18" s="182"/>
      <c r="Q18" s="182"/>
      <c r="R18" s="182"/>
      <c r="S18" s="182"/>
      <c r="T18" s="182"/>
      <c r="U18" s="182"/>
      <c r="V18" s="183"/>
    </row>
    <row r="19" spans="1:22" ht="24" customHeight="1">
      <c r="A19" s="243"/>
      <c r="B19" s="244"/>
      <c r="C19" s="244"/>
      <c r="D19" s="244"/>
      <c r="E19" s="77" t="s">
        <v>87</v>
      </c>
      <c r="F19" s="260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2"/>
    </row>
    <row r="20" spans="1:22" ht="24" customHeight="1">
      <c r="A20" s="191" t="s">
        <v>33</v>
      </c>
      <c r="B20" s="192"/>
      <c r="C20" s="192"/>
      <c r="D20" s="193"/>
      <c r="E20" s="78" t="s">
        <v>8</v>
      </c>
      <c r="F20" s="64" t="s">
        <v>124</v>
      </c>
      <c r="G20" s="254" t="s">
        <v>42</v>
      </c>
      <c r="H20" s="255"/>
      <c r="I20" s="256"/>
      <c r="J20" s="235"/>
      <c r="K20" s="235"/>
      <c r="L20" s="236"/>
      <c r="M20" s="141" t="s">
        <v>9</v>
      </c>
      <c r="N20" s="140"/>
      <c r="O20" s="237"/>
      <c r="P20" s="237"/>
      <c r="Q20" s="237"/>
      <c r="R20" s="237"/>
      <c r="S20" s="237"/>
      <c r="T20" s="237"/>
      <c r="U20" s="237"/>
      <c r="V20" s="238"/>
    </row>
    <row r="21" spans="1:22" ht="79.5" customHeight="1" thickBot="1">
      <c r="A21" s="121" t="s">
        <v>29</v>
      </c>
      <c r="B21" s="122"/>
      <c r="C21" s="122"/>
      <c r="D21" s="208"/>
      <c r="E21" s="250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2"/>
      <c r="S21" s="252"/>
      <c r="T21" s="252"/>
      <c r="U21" s="252"/>
      <c r="V21" s="253"/>
    </row>
    <row r="22" spans="1:22" ht="10.5" customHeight="1">
      <c r="A22" s="20"/>
      <c r="B22" s="20"/>
      <c r="C22" s="20"/>
      <c r="D22" s="20"/>
      <c r="E22" s="26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27"/>
      <c r="S22" s="27"/>
      <c r="T22" s="27"/>
      <c r="U22" s="27"/>
      <c r="V22" s="27"/>
    </row>
    <row r="23" spans="1:22" ht="21.75" customHeight="1">
      <c r="A23" s="14" t="s">
        <v>123</v>
      </c>
      <c r="B23" s="4"/>
      <c r="C23" s="4"/>
      <c r="D23" s="4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22" ht="38.25" customHeight="1">
      <c r="A24" s="76"/>
      <c r="B24" s="4"/>
      <c r="C24" s="4"/>
      <c r="D24" s="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22" ht="20.25" hidden="1" customHeight="1" outlineLevel="1" thickBot="1">
      <c r="A25" s="31" t="s">
        <v>105</v>
      </c>
      <c r="B25" s="31"/>
      <c r="C25" s="31"/>
    </row>
    <row r="26" spans="1:22" ht="20.25" hidden="1" customHeight="1" outlineLevel="1">
      <c r="A26" s="209" t="s">
        <v>28</v>
      </c>
      <c r="B26" s="210"/>
      <c r="C26" s="210"/>
      <c r="D26" s="211"/>
      <c r="E26" s="32"/>
      <c r="F26" s="151" t="s">
        <v>104</v>
      </c>
      <c r="G26" s="116"/>
      <c r="H26" s="116"/>
      <c r="I26" s="116"/>
      <c r="J26" s="116"/>
      <c r="K26" s="152"/>
      <c r="L26" s="151" t="s">
        <v>43</v>
      </c>
      <c r="M26" s="152"/>
      <c r="N26" s="142" t="s">
        <v>112</v>
      </c>
      <c r="O26" s="142"/>
      <c r="P26" s="161" t="s">
        <v>111</v>
      </c>
      <c r="Q26" s="135"/>
      <c r="R26" s="162"/>
      <c r="S26" s="116" t="s">
        <v>12</v>
      </c>
      <c r="T26" s="116"/>
      <c r="U26" s="116"/>
      <c r="V26" s="190"/>
    </row>
    <row r="27" spans="1:22" ht="20.25" hidden="1" customHeight="1" outlineLevel="1">
      <c r="A27" s="212"/>
      <c r="B27" s="213"/>
      <c r="C27" s="213"/>
      <c r="D27" s="214"/>
      <c r="E27" s="3" t="s">
        <v>14</v>
      </c>
      <c r="F27" s="201"/>
      <c r="G27" s="185"/>
      <c r="H27" s="185"/>
      <c r="I27" s="185"/>
      <c r="J27" s="185"/>
      <c r="K27" s="186"/>
      <c r="L27" s="164"/>
      <c r="M27" s="165"/>
      <c r="N27" s="143"/>
      <c r="O27" s="144"/>
      <c r="P27" s="143"/>
      <c r="Q27" s="155"/>
      <c r="R27" s="144"/>
      <c r="S27" s="164" t="s">
        <v>41</v>
      </c>
      <c r="T27" s="216"/>
      <c r="U27" s="216"/>
      <c r="V27" s="217"/>
    </row>
    <row r="28" spans="1:22" ht="20.25" hidden="1" customHeight="1" outlineLevel="1">
      <c r="A28" s="215"/>
      <c r="B28" s="213"/>
      <c r="C28" s="213"/>
      <c r="D28" s="214"/>
      <c r="E28" s="2" t="s">
        <v>15</v>
      </c>
      <c r="F28" s="202"/>
      <c r="G28" s="203"/>
      <c r="H28" s="203"/>
      <c r="I28" s="203"/>
      <c r="J28" s="203"/>
      <c r="K28" s="204"/>
      <c r="L28" s="156"/>
      <c r="M28" s="157"/>
      <c r="N28" s="153"/>
      <c r="O28" s="154"/>
      <c r="P28" s="153"/>
      <c r="Q28" s="163"/>
      <c r="R28" s="154"/>
      <c r="S28" s="218" t="s">
        <v>40</v>
      </c>
      <c r="T28" s="219"/>
      <c r="U28" s="219"/>
      <c r="V28" s="220"/>
    </row>
    <row r="29" spans="1:22" ht="20.25" hidden="1" customHeight="1" outlineLevel="1">
      <c r="A29" s="215"/>
      <c r="B29" s="213"/>
      <c r="C29" s="213"/>
      <c r="D29" s="214"/>
      <c r="E29" s="15" t="s">
        <v>16</v>
      </c>
      <c r="F29" s="205"/>
      <c r="G29" s="206"/>
      <c r="H29" s="206"/>
      <c r="I29" s="206"/>
      <c r="J29" s="206"/>
      <c r="K29" s="207"/>
      <c r="L29" s="205"/>
      <c r="M29" s="207"/>
      <c r="N29" s="145"/>
      <c r="O29" s="145"/>
      <c r="P29" s="158"/>
      <c r="Q29" s="159"/>
      <c r="R29" s="160"/>
      <c r="S29" s="196" t="s">
        <v>40</v>
      </c>
      <c r="T29" s="197"/>
      <c r="U29" s="197"/>
      <c r="V29" s="198"/>
    </row>
    <row r="30" spans="1:22" ht="20.25" hidden="1" customHeight="1" outlineLevel="1">
      <c r="A30" s="191" t="s">
        <v>17</v>
      </c>
      <c r="B30" s="192"/>
      <c r="C30" s="192"/>
      <c r="D30" s="192"/>
      <c r="E30" s="148" t="s">
        <v>162</v>
      </c>
      <c r="F30" s="149"/>
      <c r="G30" s="149"/>
      <c r="H30" s="149"/>
      <c r="I30" s="149"/>
      <c r="J30" s="149"/>
      <c r="K30" s="149"/>
      <c r="L30" s="149"/>
      <c r="M30" s="149"/>
      <c r="N30" s="149"/>
      <c r="O30" s="150"/>
      <c r="P30" s="16" t="s">
        <v>50</v>
      </c>
      <c r="Q30" s="30"/>
      <c r="R30" s="30"/>
      <c r="S30" s="17"/>
      <c r="T30" s="17"/>
      <c r="U30" s="18" t="s">
        <v>51</v>
      </c>
      <c r="V30" s="33"/>
    </row>
    <row r="31" spans="1:22" ht="20.25" hidden="1" customHeight="1" outlineLevel="1">
      <c r="A31" s="230" t="s">
        <v>32</v>
      </c>
      <c r="B31" s="231"/>
      <c r="C31" s="231"/>
      <c r="D31" s="232"/>
      <c r="E31" s="148" t="s">
        <v>106</v>
      </c>
      <c r="F31" s="149"/>
      <c r="G31" s="149"/>
      <c r="H31" s="149"/>
      <c r="I31" s="149"/>
      <c r="J31" s="149"/>
      <c r="K31" s="149"/>
      <c r="L31" s="149"/>
      <c r="M31" s="149"/>
      <c r="N31" s="149"/>
      <c r="O31" s="150"/>
      <c r="P31" s="16" t="s">
        <v>50</v>
      </c>
      <c r="Q31" s="30"/>
      <c r="R31" s="30"/>
      <c r="S31" s="30"/>
      <c r="T31" s="30"/>
      <c r="U31" s="18" t="s">
        <v>51</v>
      </c>
      <c r="V31" s="34"/>
    </row>
    <row r="32" spans="1:22" ht="20.25" hidden="1" customHeight="1" outlineLevel="1">
      <c r="A32" s="191" t="s">
        <v>11</v>
      </c>
      <c r="B32" s="192"/>
      <c r="C32" s="192"/>
      <c r="D32" s="192"/>
      <c r="E32" s="37" t="s">
        <v>107</v>
      </c>
      <c r="F32" s="141" t="s">
        <v>76</v>
      </c>
      <c r="G32" s="130"/>
      <c r="H32" s="130"/>
      <c r="I32" s="129" t="s">
        <v>13</v>
      </c>
      <c r="J32" s="130"/>
      <c r="K32" s="140"/>
      <c r="L32" s="119" t="s">
        <v>39</v>
      </c>
      <c r="M32" s="119"/>
      <c r="N32" s="120"/>
      <c r="O32" s="146"/>
      <c r="P32" s="147"/>
      <c r="Q32" s="147"/>
      <c r="R32" s="147"/>
      <c r="S32" s="136"/>
      <c r="T32" s="136"/>
      <c r="U32" s="132"/>
      <c r="V32" s="133"/>
    </row>
    <row r="33" spans="1:29" ht="20.25" hidden="1" customHeight="1" outlineLevel="1">
      <c r="A33" s="126" t="s">
        <v>108</v>
      </c>
      <c r="B33" s="127"/>
      <c r="C33" s="127"/>
      <c r="D33" s="128"/>
      <c r="E33" s="129" t="s">
        <v>109</v>
      </c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1"/>
    </row>
    <row r="34" spans="1:29" ht="93" hidden="1" customHeight="1" outlineLevel="1" thickBot="1">
      <c r="A34" s="121" t="s">
        <v>10</v>
      </c>
      <c r="B34" s="122"/>
      <c r="C34" s="122"/>
      <c r="D34" s="122"/>
      <c r="E34" s="123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5"/>
    </row>
    <row r="35" spans="1:29" ht="20.25" hidden="1" customHeight="1" outlineLevel="1">
      <c r="A35" s="115" t="s">
        <v>18</v>
      </c>
      <c r="B35" s="116"/>
      <c r="C35" s="116"/>
      <c r="D35" s="35"/>
      <c r="E35" s="134" t="s">
        <v>19</v>
      </c>
      <c r="F35" s="135"/>
      <c r="G35" s="135"/>
      <c r="H35" s="135"/>
      <c r="I35" s="35"/>
      <c r="J35" s="117" t="s">
        <v>23</v>
      </c>
      <c r="K35" s="116"/>
      <c r="L35" s="116"/>
      <c r="M35" s="118"/>
      <c r="N35" s="35"/>
      <c r="O35" s="117" t="s">
        <v>20</v>
      </c>
      <c r="P35" s="116"/>
      <c r="Q35" s="118"/>
      <c r="R35" s="35"/>
      <c r="S35" s="113"/>
      <c r="T35" s="114"/>
      <c r="U35" s="114"/>
      <c r="V35" s="36"/>
    </row>
    <row r="36" spans="1:29" ht="20.25" hidden="1" customHeight="1" outlineLevel="1">
      <c r="A36" s="137" t="s">
        <v>21</v>
      </c>
      <c r="B36" s="138"/>
      <c r="C36" s="138"/>
      <c r="D36" s="45"/>
      <c r="E36" s="139" t="s">
        <v>24</v>
      </c>
      <c r="F36" s="138"/>
      <c r="G36" s="138"/>
      <c r="H36" s="138"/>
      <c r="I36" s="45"/>
      <c r="J36" s="139" t="s">
        <v>25</v>
      </c>
      <c r="K36" s="138"/>
      <c r="L36" s="138"/>
      <c r="M36" s="138"/>
      <c r="N36" s="45"/>
      <c r="O36" s="139" t="s">
        <v>22</v>
      </c>
      <c r="P36" s="138"/>
      <c r="Q36" s="138"/>
      <c r="R36" s="45"/>
      <c r="S36" s="139"/>
      <c r="T36" s="138"/>
      <c r="U36" s="138"/>
      <c r="V36" s="46"/>
    </row>
    <row r="37" spans="1:29" ht="20.25" hidden="1" customHeight="1" outlineLevel="1">
      <c r="A37" s="276" t="s">
        <v>80</v>
      </c>
      <c r="B37" s="277"/>
      <c r="C37" s="277"/>
      <c r="D37" s="45"/>
      <c r="E37" s="139"/>
      <c r="F37" s="138"/>
      <c r="G37" s="138"/>
      <c r="H37" s="138"/>
      <c r="I37" s="45"/>
      <c r="J37" s="139"/>
      <c r="K37" s="138"/>
      <c r="L37" s="138"/>
      <c r="M37" s="138"/>
      <c r="N37" s="45"/>
      <c r="O37" s="139"/>
      <c r="P37" s="138"/>
      <c r="Q37" s="138"/>
      <c r="R37" s="45"/>
      <c r="S37" s="139"/>
      <c r="T37" s="138"/>
      <c r="U37" s="138"/>
      <c r="V37" s="46"/>
    </row>
    <row r="38" spans="1:29" ht="20.25" hidden="1" customHeight="1" outlineLevel="1">
      <c r="A38" s="101" t="s">
        <v>157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</row>
    <row r="39" spans="1:29" ht="20.25" hidden="1" customHeight="1" outlineLevel="1">
      <c r="A39" s="94"/>
      <c r="B39" s="95" t="s">
        <v>125</v>
      </c>
      <c r="C39" s="95" t="s">
        <v>126</v>
      </c>
      <c r="D39" s="95" t="s">
        <v>127</v>
      </c>
      <c r="E39" s="95" t="s">
        <v>145</v>
      </c>
      <c r="F39" s="275" t="s">
        <v>128</v>
      </c>
      <c r="G39" s="275"/>
      <c r="H39" s="275"/>
      <c r="I39" s="97" t="s">
        <v>129</v>
      </c>
      <c r="J39" s="95" t="s">
        <v>130</v>
      </c>
      <c r="K39" s="95" t="s">
        <v>131</v>
      </c>
      <c r="L39" s="97" t="s">
        <v>132</v>
      </c>
      <c r="M39" s="98" t="s">
        <v>133</v>
      </c>
      <c r="N39" s="97" t="s">
        <v>134</v>
      </c>
      <c r="O39" s="95" t="s">
        <v>135</v>
      </c>
      <c r="P39" s="99" t="s">
        <v>5</v>
      </c>
      <c r="Q39" s="99" t="s">
        <v>3</v>
      </c>
      <c r="R39" s="99" t="s">
        <v>4</v>
      </c>
      <c r="S39" s="95" t="s">
        <v>1</v>
      </c>
      <c r="T39" s="97" t="s">
        <v>136</v>
      </c>
      <c r="U39" s="97" t="s">
        <v>137</v>
      </c>
      <c r="V39" s="96" t="s">
        <v>138</v>
      </c>
      <c r="W39" s="95" t="s">
        <v>139</v>
      </c>
      <c r="X39" s="95" t="s">
        <v>140</v>
      </c>
      <c r="Y39" s="95" t="s">
        <v>71</v>
      </c>
      <c r="Z39" s="95" t="s">
        <v>141</v>
      </c>
      <c r="AA39" s="95" t="s">
        <v>142</v>
      </c>
      <c r="AB39" s="95" t="s">
        <v>143</v>
      </c>
      <c r="AC39" s="95" t="s">
        <v>144</v>
      </c>
    </row>
    <row r="40" spans="1:29" ht="20.25" hidden="1" customHeight="1" outlineLevel="1">
      <c r="A40" s="94"/>
      <c r="B40" s="94"/>
      <c r="C40" s="94"/>
      <c r="D40" s="94">
        <f>$N8</f>
        <v>0</v>
      </c>
      <c r="E40" s="94"/>
      <c r="F40" s="94" t="str">
        <f>$P$8&amp;$Q$8&amp;$R$8</f>
        <v>：</v>
      </c>
      <c r="G40" s="94" t="s">
        <v>146</v>
      </c>
      <c r="H40" s="94" t="str">
        <f>$T$8&amp;$U$8&amp;$V$8</f>
        <v>：</v>
      </c>
      <c r="I40" s="94">
        <f>$G$7</f>
        <v>0</v>
      </c>
      <c r="J40" s="94">
        <f>$O$7</f>
        <v>0</v>
      </c>
      <c r="K40" s="102">
        <f>$P$6</f>
        <v>0</v>
      </c>
      <c r="L40" s="94"/>
      <c r="M40" s="94"/>
      <c r="N40" s="94" t="str">
        <f>IF(COUNTIF(E10,"*委員会"),"委員会","会派")</f>
        <v>会派</v>
      </c>
      <c r="O40" s="94">
        <f>$E10</f>
        <v>0</v>
      </c>
      <c r="P40" s="94">
        <f>$G11</f>
        <v>0</v>
      </c>
      <c r="Q40" s="94">
        <f>$K11</f>
        <v>0</v>
      </c>
      <c r="R40" s="94">
        <f>$O11</f>
        <v>0</v>
      </c>
      <c r="S40" s="94">
        <f>SUM(P40:R40)</f>
        <v>0</v>
      </c>
      <c r="T40" s="94" t="str">
        <f>IF($S10="","",$S10)</f>
        <v/>
      </c>
      <c r="U40" s="94"/>
      <c r="V40" s="94"/>
      <c r="W40" s="100"/>
      <c r="X40" s="100"/>
      <c r="Y40" s="100" t="str">
        <f>IF(F15="","",F15)</f>
        <v/>
      </c>
      <c r="Z40" s="100">
        <f>$F$12</f>
        <v>0</v>
      </c>
      <c r="AA40" s="100" t="str">
        <f>IF($F13="","",$F13)</f>
        <v/>
      </c>
      <c r="AB40" s="100"/>
      <c r="AC40" s="100"/>
    </row>
    <row r="41" spans="1:29" ht="13.05" hidden="1" customHeight="1" outlineLevel="1">
      <c r="A41" s="110" t="s">
        <v>158</v>
      </c>
      <c r="B41" s="7"/>
      <c r="C41" s="7"/>
      <c r="D41" s="7"/>
      <c r="E41" s="7"/>
      <c r="F41" s="7"/>
      <c r="G41" s="7"/>
      <c r="H41" s="7"/>
      <c r="I41" s="7"/>
      <c r="J41" s="7"/>
      <c r="K41" s="104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9" ht="13.05" hidden="1" customHeight="1" outlineLevel="1">
      <c r="A42" s="110" t="str">
        <f>"件名：行政視察の申し込みについて（"&amp;O7&amp;"）"</f>
        <v>件名：行政視察の申し込みについて（）</v>
      </c>
      <c r="B42" s="7"/>
      <c r="C42" s="7"/>
      <c r="D42" s="7"/>
      <c r="E42" s="7"/>
      <c r="F42" s="7"/>
      <c r="G42" s="7"/>
      <c r="H42" s="7"/>
      <c r="I42" s="7"/>
      <c r="J42" s="7"/>
      <c r="K42" s="104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9" ht="13.05" hidden="1" customHeight="1" outlineLevel="1">
      <c r="A43" s="110" t="s">
        <v>160</v>
      </c>
      <c r="B43" s="7"/>
      <c r="C43" s="7"/>
      <c r="D43" s="7"/>
      <c r="E43" s="7"/>
      <c r="F43" s="7"/>
      <c r="G43" s="7"/>
      <c r="H43" s="7"/>
      <c r="I43" s="7"/>
      <c r="J43" s="7"/>
      <c r="K43" s="104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9" ht="13.05" hidden="1" customHeight="1" outlineLevel="1">
      <c r="A44" s="107" t="s">
        <v>161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8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</row>
    <row r="45" spans="1:29" ht="7.95" hidden="1" customHeight="1" outlineLevel="1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8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</row>
    <row r="46" spans="1:29" ht="13.05" hidden="1" customHeight="1" outlineLevel="1">
      <c r="A46" s="107" t="s">
        <v>152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8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</row>
    <row r="47" spans="1:29" ht="13.05" hidden="1" customHeight="1" outlineLevel="1">
      <c r="A47" s="107" t="s">
        <v>153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8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</row>
    <row r="48" spans="1:29" ht="7.95" hidden="1" customHeight="1" outlineLevel="1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8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</row>
    <row r="49" spans="1:31" ht="13.05" hidden="1" customHeight="1" outlineLevel="1">
      <c r="A49" s="107" t="s">
        <v>154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8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</row>
    <row r="50" spans="1:31" ht="7.95" hidden="1" customHeight="1" outlineLevel="1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8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</row>
    <row r="51" spans="1:31" ht="13.05" hidden="1" customHeight="1" outlineLevel="1">
      <c r="A51" s="103" t="s">
        <v>151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E51" s="103"/>
    </row>
    <row r="52" spans="1:31" ht="13.05" hidden="1" customHeight="1" outlineLevel="1">
      <c r="A52" s="103" t="s">
        <v>147</v>
      </c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</row>
    <row r="53" spans="1:31" ht="13.05" hidden="1" customHeight="1" outlineLevel="1">
      <c r="A53" s="103" t="str">
        <f>"　"&amp;E8&amp;"："&amp;F8&amp;G8&amp;H8&amp;I8&amp;J8&amp;K8&amp;L8&amp;M8&amp;N8&amp;O8&amp;P8&amp;Q8&amp;R8&amp;S8&amp;T8&amp;U8&amp;V8</f>
        <v>　第１希望：令和年月日（）：～：</v>
      </c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</row>
    <row r="54" spans="1:31" ht="13.05" hidden="1" customHeight="1" outlineLevel="1">
      <c r="A54" s="103" t="str">
        <f>IF(G9="","","　"&amp;E9&amp;"："&amp;F9&amp;G9&amp;H9&amp;I9&amp;J9&amp;K9&amp;L9&amp;M9&amp;N9&amp;O9&amp;P9&amp;Q9&amp;R9&amp;S9&amp;T9&amp;U9&amp;V9)</f>
        <v/>
      </c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6"/>
      <c r="X54" s="106"/>
      <c r="Y54" s="106"/>
      <c r="Z54" s="106"/>
      <c r="AA54" s="106"/>
      <c r="AB54" s="106"/>
      <c r="AC54" s="106"/>
    </row>
    <row r="55" spans="1:31" ht="13.05" hidden="1" customHeight="1" outlineLevel="1">
      <c r="A55" s="103" t="s">
        <v>148</v>
      </c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6"/>
      <c r="X55" s="106"/>
      <c r="Y55" s="106"/>
      <c r="Z55" s="106"/>
      <c r="AA55" s="106"/>
      <c r="AB55" s="106"/>
      <c r="AC55" s="106"/>
    </row>
    <row r="56" spans="1:31" ht="13.05" hidden="1" customHeight="1" outlineLevel="1">
      <c r="A56" s="103" t="str">
        <f>"　"&amp;G7&amp;O7&amp;"議会　"&amp;T11&amp;U11&amp;"（"&amp;E11&amp;G11&amp;H11&amp;"、"&amp;I11&amp;K11&amp;L11&amp;"、"&amp;M11&amp;O11&amp;P11&amp;"）"</f>
        <v>　議会　0名（議員名、当局名、随行名）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6"/>
      <c r="X56" s="106"/>
      <c r="Y56" s="106"/>
      <c r="Z56" s="106"/>
      <c r="AA56" s="106"/>
      <c r="AB56" s="106"/>
      <c r="AC56" s="106"/>
    </row>
    <row r="57" spans="1:31" ht="13.05" hidden="1" customHeight="1" outlineLevel="1">
      <c r="A57" s="103" t="s">
        <v>150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6"/>
      <c r="X57" s="106"/>
      <c r="Y57" s="106"/>
      <c r="Z57" s="106"/>
      <c r="AA57" s="106"/>
      <c r="AB57" s="106"/>
      <c r="AC57" s="106"/>
    </row>
    <row r="58" spans="1:31" ht="13.05" hidden="1" customHeight="1" outlineLevel="1">
      <c r="A58" s="103" t="str">
        <f>"　①　"&amp;F12</f>
        <v>　①　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6"/>
      <c r="X58" s="106"/>
      <c r="Y58" s="106"/>
      <c r="Z58" s="106"/>
      <c r="AA58" s="106"/>
      <c r="AB58" s="106"/>
      <c r="AC58" s="106"/>
    </row>
    <row r="59" spans="1:31" ht="13.05" hidden="1" customHeight="1" outlineLevel="1">
      <c r="A59" s="103" t="str">
        <f>IF(F13="","","　②　"&amp;F13)</f>
        <v/>
      </c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6"/>
      <c r="X59" s="106"/>
      <c r="Y59" s="106"/>
      <c r="Z59" s="106"/>
      <c r="AA59" s="106"/>
      <c r="AB59" s="106"/>
      <c r="AC59" s="106"/>
    </row>
    <row r="60" spans="1:31" ht="13.05" hidden="1" customHeight="1" outlineLevel="1">
      <c r="A60" s="103" t="s">
        <v>149</v>
      </c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6"/>
      <c r="X60" s="106"/>
      <c r="Y60" s="106"/>
      <c r="Z60" s="106"/>
      <c r="AA60" s="106"/>
      <c r="AB60" s="106"/>
      <c r="AC60" s="106"/>
    </row>
    <row r="61" spans="1:31" ht="13.05" hidden="1" customHeight="1" outlineLevel="1">
      <c r="A61" s="103" t="str">
        <f>IF(F15="","　なし","　"&amp;F15)</f>
        <v>　なし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6"/>
      <c r="X61" s="106"/>
      <c r="Y61" s="106"/>
      <c r="Z61" s="106"/>
      <c r="AA61" s="106"/>
      <c r="AB61" s="106"/>
      <c r="AC61" s="106"/>
    </row>
    <row r="62" spans="1:31" ht="13.05" hidden="1" customHeight="1" outlineLevel="1">
      <c r="A62" s="103" t="s">
        <v>156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6"/>
      <c r="X62" s="106"/>
      <c r="Y62" s="106"/>
      <c r="Z62" s="106"/>
      <c r="AA62" s="106"/>
      <c r="AB62" s="106"/>
      <c r="AC62" s="106"/>
    </row>
    <row r="63" spans="1:31" ht="13.05" hidden="1" customHeight="1" outlineLevel="1">
      <c r="A63" s="106" t="str">
        <f>IF(E21="","","　"&amp;E21)</f>
        <v/>
      </c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</row>
    <row r="64" spans="1:31" ht="20.25" customHeight="1" collapsed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8" spans="31:31">
      <c r="AE68" s="103"/>
    </row>
    <row r="69" spans="31:31">
      <c r="AE69" s="103"/>
    </row>
    <row r="70" spans="31:31">
      <c r="AE70" s="103"/>
    </row>
    <row r="71" spans="31:31">
      <c r="AE71" s="103"/>
    </row>
    <row r="72" spans="31:31">
      <c r="AE72" s="103"/>
    </row>
    <row r="73" spans="31:31">
      <c r="AE73" s="103"/>
    </row>
    <row r="74" spans="31:31">
      <c r="AE74" s="103"/>
    </row>
    <row r="75" spans="31:31">
      <c r="AE75" s="103"/>
    </row>
    <row r="76" spans="31:31">
      <c r="AE76" s="103"/>
    </row>
    <row r="77" spans="31:31">
      <c r="AE77" s="103"/>
    </row>
    <row r="78" spans="31:31">
      <c r="AE78" s="103"/>
    </row>
    <row r="79" spans="31:31">
      <c r="AE79" s="103"/>
    </row>
  </sheetData>
  <sheetProtection sheet="1" selectLockedCells="1"/>
  <mergeCells count="96">
    <mergeCell ref="S37:U37"/>
    <mergeCell ref="F39:H39"/>
    <mergeCell ref="A37:C37"/>
    <mergeCell ref="E37:H37"/>
    <mergeCell ref="J37:M37"/>
    <mergeCell ref="O37:Q37"/>
    <mergeCell ref="O7:V7"/>
    <mergeCell ref="A7:D7"/>
    <mergeCell ref="L29:M29"/>
    <mergeCell ref="I11:J11"/>
    <mergeCell ref="E21:V21"/>
    <mergeCell ref="G20:I20"/>
    <mergeCell ref="H17:V17"/>
    <mergeCell ref="F19:V19"/>
    <mergeCell ref="F13:V13"/>
    <mergeCell ref="F12:V12"/>
    <mergeCell ref="A10:D10"/>
    <mergeCell ref="E10:N10"/>
    <mergeCell ref="F14:V14"/>
    <mergeCell ref="A14:D15"/>
    <mergeCell ref="A11:D11"/>
    <mergeCell ref="R11:S11"/>
    <mergeCell ref="N6:O6"/>
    <mergeCell ref="P6:V6"/>
    <mergeCell ref="L6:M6"/>
    <mergeCell ref="A2:V2"/>
    <mergeCell ref="A32:D32"/>
    <mergeCell ref="A30:D30"/>
    <mergeCell ref="A31:D31"/>
    <mergeCell ref="S10:V10"/>
    <mergeCell ref="M20:N20"/>
    <mergeCell ref="J20:L20"/>
    <mergeCell ref="O20:V20"/>
    <mergeCell ref="O10:R10"/>
    <mergeCell ref="A4:B4"/>
    <mergeCell ref="A8:D9"/>
    <mergeCell ref="A17:D19"/>
    <mergeCell ref="A12:D13"/>
    <mergeCell ref="A20:D20"/>
    <mergeCell ref="H16:V16"/>
    <mergeCell ref="F27:K27"/>
    <mergeCell ref="F28:K28"/>
    <mergeCell ref="F29:K29"/>
    <mergeCell ref="A21:D21"/>
    <mergeCell ref="A26:D29"/>
    <mergeCell ref="S27:V27"/>
    <mergeCell ref="S28:V28"/>
    <mergeCell ref="A6:D6"/>
    <mergeCell ref="E7:F7"/>
    <mergeCell ref="G7:K7"/>
    <mergeCell ref="L7:N7"/>
    <mergeCell ref="E30:O30"/>
    <mergeCell ref="F15:V15"/>
    <mergeCell ref="E11:F11"/>
    <mergeCell ref="M11:N11"/>
    <mergeCell ref="M18:N18"/>
    <mergeCell ref="O18:V18"/>
    <mergeCell ref="E17:G17"/>
    <mergeCell ref="F18:L18"/>
    <mergeCell ref="S26:V26"/>
    <mergeCell ref="A16:D16"/>
    <mergeCell ref="E16:G16"/>
    <mergeCell ref="S29:V29"/>
    <mergeCell ref="N26:O26"/>
    <mergeCell ref="N27:O27"/>
    <mergeCell ref="N29:O29"/>
    <mergeCell ref="O32:R32"/>
    <mergeCell ref="E31:O31"/>
    <mergeCell ref="L26:M26"/>
    <mergeCell ref="N28:O28"/>
    <mergeCell ref="P27:R27"/>
    <mergeCell ref="L28:M28"/>
    <mergeCell ref="P29:R29"/>
    <mergeCell ref="P26:R26"/>
    <mergeCell ref="P28:R28"/>
    <mergeCell ref="F26:K26"/>
    <mergeCell ref="L27:M27"/>
    <mergeCell ref="A36:C36"/>
    <mergeCell ref="E36:H36"/>
    <mergeCell ref="J36:M36"/>
    <mergeCell ref="O36:Q36"/>
    <mergeCell ref="S36:U36"/>
    <mergeCell ref="S35:U35"/>
    <mergeCell ref="A35:C35"/>
    <mergeCell ref="O35:Q35"/>
    <mergeCell ref="L32:N32"/>
    <mergeCell ref="A34:D34"/>
    <mergeCell ref="E34:V34"/>
    <mergeCell ref="A33:D33"/>
    <mergeCell ref="E33:V33"/>
    <mergeCell ref="U32:V32"/>
    <mergeCell ref="E35:H35"/>
    <mergeCell ref="J35:M35"/>
    <mergeCell ref="S32:T32"/>
    <mergeCell ref="I32:K32"/>
    <mergeCell ref="F32:H32"/>
  </mergeCells>
  <phoneticPr fontId="1"/>
  <conditionalFormatting sqref="G8">
    <cfRule type="notContainsBlanks" dxfId="18" priority="28">
      <formula>LEN(TRIM(G8))&gt;0</formula>
    </cfRule>
  </conditionalFormatting>
  <conditionalFormatting sqref="I8">
    <cfRule type="notContainsBlanks" dxfId="17" priority="27">
      <formula>LEN(TRIM(I8))&gt;0</formula>
    </cfRule>
  </conditionalFormatting>
  <conditionalFormatting sqref="K8">
    <cfRule type="notContainsBlanks" dxfId="16" priority="26">
      <formula>LEN(TRIM(K8))&gt;0</formula>
    </cfRule>
  </conditionalFormatting>
  <conditionalFormatting sqref="N8:N9">
    <cfRule type="notContainsBlanks" dxfId="15" priority="25">
      <formula>LEN(TRIM(N8))&gt;0</formula>
    </cfRule>
  </conditionalFormatting>
  <conditionalFormatting sqref="P8:P9">
    <cfRule type="notContainsBlanks" dxfId="14" priority="24">
      <formula>LEN(TRIM(P8))&gt;0</formula>
    </cfRule>
  </conditionalFormatting>
  <conditionalFormatting sqref="R8:R9">
    <cfRule type="notContainsBlanks" dxfId="13" priority="23">
      <formula>LEN(TRIM(R8))&gt;0</formula>
    </cfRule>
  </conditionalFormatting>
  <conditionalFormatting sqref="T8:T9">
    <cfRule type="notContainsBlanks" dxfId="12" priority="22">
      <formula>LEN(TRIM(T8))&gt;0</formula>
    </cfRule>
  </conditionalFormatting>
  <conditionalFormatting sqref="V8:V9">
    <cfRule type="notContainsBlanks" dxfId="11" priority="21">
      <formula>LEN(TRIM(V8))&gt;0</formula>
    </cfRule>
  </conditionalFormatting>
  <conditionalFormatting sqref="G9 I9 K9">
    <cfRule type="notContainsBlanks" dxfId="10" priority="20">
      <formula>LEN(TRIM(G9))&gt;0</formula>
    </cfRule>
  </conditionalFormatting>
  <conditionalFormatting sqref="P6:V6">
    <cfRule type="notContainsBlanks" dxfId="9" priority="19">
      <formula>LEN(TRIM(P6))&gt;0</formula>
    </cfRule>
  </conditionalFormatting>
  <conditionalFormatting sqref="E10:N10 S10:V10 F12:V15 F20 J20:L20 O20:V20 H16">
    <cfRule type="notContainsBlanks" dxfId="8" priority="18">
      <formula>LEN(TRIM(E10))&gt;0</formula>
    </cfRule>
  </conditionalFormatting>
  <conditionalFormatting sqref="G11 K11 O11">
    <cfRule type="notContainsBlanks" dxfId="7" priority="17">
      <formula>LEN(TRIM(G11))&gt;0</formula>
    </cfRule>
  </conditionalFormatting>
  <conditionalFormatting sqref="E7">
    <cfRule type="notContainsBlanks" dxfId="6" priority="14">
      <formula>LEN(TRIM(E7))&gt;0</formula>
    </cfRule>
  </conditionalFormatting>
  <conditionalFormatting sqref="G7:K7">
    <cfRule type="notContainsBlanks" dxfId="5" priority="13">
      <formula>LEN(TRIM(G7))&gt;0</formula>
    </cfRule>
  </conditionalFormatting>
  <conditionalFormatting sqref="O7">
    <cfRule type="notContainsBlanks" dxfId="4" priority="12">
      <formula>LEN(TRIM(O7))&gt;0</formula>
    </cfRule>
  </conditionalFormatting>
  <conditionalFormatting sqref="F18">
    <cfRule type="notContainsBlanks" dxfId="3" priority="5">
      <formula>LEN(TRIM(F18))&gt;0</formula>
    </cfRule>
  </conditionalFormatting>
  <conditionalFormatting sqref="H17">
    <cfRule type="notContainsBlanks" dxfId="2" priority="3">
      <formula>LEN(TRIM(H17))&gt;0</formula>
    </cfRule>
  </conditionalFormatting>
  <conditionalFormatting sqref="O18">
    <cfRule type="notContainsBlanks" dxfId="1" priority="2">
      <formula>LEN(TRIM(O18))&gt;0</formula>
    </cfRule>
  </conditionalFormatting>
  <conditionalFormatting sqref="F19:V19">
    <cfRule type="notContainsBlanks" dxfId="0" priority="1">
      <formula>LEN(TRIM(F19))&gt;0</formula>
    </cfRule>
  </conditionalFormatting>
  <dataValidations count="9">
    <dataValidation type="list" allowBlank="1" showInputMessage="1" showErrorMessage="1" sqref="N8:N9" xr:uid="{00000000-0002-0000-0000-000000000000}">
      <formula1>"月,火,水,木,金,土,日"</formula1>
    </dataValidation>
    <dataValidation type="list" allowBlank="1" showInputMessage="1" showErrorMessage="1" sqref="S10:V10" xr:uid="{00000000-0002-0000-0000-000001000000}">
      <formula1>"議長,副議長,正副議長,含まない"</formula1>
    </dataValidation>
    <dataValidation type="list" allowBlank="1" showInputMessage="1" showErrorMessage="1" sqref="S32:T32" xr:uid="{00000000-0002-0000-0000-000002000000}">
      <formula1>"可,不可,不要,―"</formula1>
    </dataValidation>
    <dataValidation type="list" allowBlank="1" showInputMessage="1" showErrorMessage="1" sqref="D64" xr:uid="{00000000-0002-0000-0000-000003000000}">
      <formula1>"未,済"</formula1>
    </dataValidation>
    <dataValidation type="list" allowBlank="1" showInputMessage="1" showErrorMessage="1" sqref="N64 I64" xr:uid="{00000000-0002-0000-0000-000004000000}">
      <formula1>"未,済,―"</formula1>
    </dataValidation>
    <dataValidation type="list" allowBlank="1" showInputMessage="1" showErrorMessage="1" sqref="P8:P9" xr:uid="{00000000-0002-0000-0000-000005000000}">
      <formula1>"9,10,11,12,13,14,15,16"</formula1>
    </dataValidation>
    <dataValidation type="list" allowBlank="1" showInputMessage="1" showErrorMessage="1" sqref="R8:R9 V8:V9" xr:uid="{00000000-0002-0000-0000-000006000000}">
      <formula1>"00,15,30,45"</formula1>
    </dataValidation>
    <dataValidation type="list" allowBlank="1" showInputMessage="1" showErrorMessage="1" sqref="T8:T9" xr:uid="{00000000-0002-0000-0000-000007000000}">
      <formula1>"9,10,11,12,13,14,15,16,17"</formula1>
    </dataValidation>
    <dataValidation type="list" allowBlank="1" showInputMessage="1" showErrorMessage="1" sqref="F20" xr:uid="{00000000-0002-0000-0000-000008000000}">
      <formula1>"あり,なし"</formula1>
    </dataValidation>
  </dataValidations>
  <printOptions horizontalCentered="1"/>
  <pageMargins left="0.78740157480314965" right="0.39370078740157483" top="0.39370078740157483" bottom="0.39370078740157483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22"/>
  <sheetViews>
    <sheetView showGridLines="0" view="pageBreakPreview" zoomScale="85" zoomScaleNormal="100" zoomScaleSheetLayoutView="85" zoomScalePageLayoutView="85" workbookViewId="0">
      <selection activeCell="Q5" sqref="Q5:W5"/>
    </sheetView>
  </sheetViews>
  <sheetFormatPr defaultColWidth="9" defaultRowHeight="13.2"/>
  <cols>
    <col min="1" max="1" width="6.109375" style="1" customWidth="1"/>
    <col min="2" max="2" width="4.77734375" style="1" customWidth="1"/>
    <col min="3" max="3" width="6.109375" style="1" customWidth="1"/>
    <col min="4" max="5" width="4.77734375" style="1" customWidth="1"/>
    <col min="6" max="12" width="3.33203125" style="1" customWidth="1"/>
    <col min="13" max="14" width="4.109375" style="1" customWidth="1"/>
    <col min="15" max="16" width="4.77734375" style="1" customWidth="1"/>
    <col min="17" max="18" width="3.33203125" style="1" customWidth="1"/>
    <col min="19" max="23" width="2.77734375" style="1" customWidth="1"/>
    <col min="24" max="16384" width="9" style="1"/>
  </cols>
  <sheetData>
    <row r="1" spans="1:23" ht="5.25" customHeight="1">
      <c r="A1" s="21"/>
      <c r="B1" s="22"/>
      <c r="C1" s="6"/>
      <c r="D1" s="6"/>
      <c r="E1" s="6"/>
      <c r="F1" s="6"/>
      <c r="G1" s="6"/>
      <c r="H1" s="6"/>
      <c r="I1" s="23"/>
      <c r="J1" s="23"/>
      <c r="K1" s="23"/>
      <c r="L1" s="6"/>
      <c r="M1" s="6"/>
      <c r="N1" s="6"/>
      <c r="O1" s="6"/>
      <c r="P1" s="6"/>
      <c r="Q1" s="6"/>
      <c r="R1" s="6"/>
      <c r="S1" s="6"/>
      <c r="T1" s="6"/>
      <c r="U1" s="6"/>
      <c r="V1" s="24"/>
      <c r="W1" s="25"/>
    </row>
    <row r="2" spans="1:23" ht="25.5" customHeight="1">
      <c r="A2" s="228" t="s">
        <v>55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</row>
    <row r="3" spans="1:23" ht="8.25" customHeight="1" thickBot="1"/>
    <row r="4" spans="1:23" ht="20.25" customHeight="1" thickBot="1">
      <c r="A4" s="316" t="s">
        <v>74</v>
      </c>
      <c r="B4" s="317"/>
      <c r="C4" s="317"/>
      <c r="D4" s="318"/>
    </row>
    <row r="5" spans="1:23" customFormat="1" ht="32.25" customHeight="1" thickBot="1">
      <c r="A5" s="343" t="s">
        <v>77</v>
      </c>
      <c r="B5" s="344"/>
      <c r="C5" s="300"/>
      <c r="D5" s="301"/>
      <c r="E5" s="44" t="str">
        <f>TEXT(WEEKDAY(C5),"（aaa）")</f>
        <v>(土)</v>
      </c>
      <c r="F5" s="315"/>
      <c r="G5" s="313"/>
      <c r="H5" s="47" t="s">
        <v>81</v>
      </c>
      <c r="I5" s="313"/>
      <c r="J5" s="314"/>
      <c r="K5" s="302" t="s">
        <v>78</v>
      </c>
      <c r="L5" s="302"/>
      <c r="M5" s="303"/>
      <c r="N5" s="304"/>
      <c r="O5" s="302" t="s">
        <v>82</v>
      </c>
      <c r="P5" s="302"/>
      <c r="Q5" s="350" t="str">
        <f>行政視察申込書!G7&amp;行政視察申込書!O7</f>
        <v/>
      </c>
      <c r="R5" s="350"/>
      <c r="S5" s="350"/>
      <c r="T5" s="350"/>
      <c r="U5" s="350"/>
      <c r="V5" s="350"/>
      <c r="W5" s="351"/>
    </row>
    <row r="6" spans="1:23" customFormat="1" ht="30" customHeight="1">
      <c r="A6" s="352" t="s">
        <v>52</v>
      </c>
      <c r="B6" s="353"/>
      <c r="C6" s="307">
        <f>行政視察申込書!F12</f>
        <v>0</v>
      </c>
      <c r="D6" s="308"/>
      <c r="E6" s="308"/>
      <c r="F6" s="308"/>
      <c r="G6" s="308"/>
      <c r="H6" s="308"/>
      <c r="I6" s="308"/>
      <c r="J6" s="308"/>
      <c r="K6" s="309"/>
      <c r="L6" s="354"/>
      <c r="M6" s="355"/>
      <c r="N6" s="356"/>
      <c r="O6" s="357" t="s">
        <v>45</v>
      </c>
      <c r="P6" s="358"/>
      <c r="Q6" s="368">
        <f>行政視察申込書!E10</f>
        <v>0</v>
      </c>
      <c r="R6" s="369"/>
      <c r="S6" s="369"/>
      <c r="T6" s="369"/>
      <c r="U6" s="369"/>
      <c r="V6" s="369"/>
      <c r="W6" s="370"/>
    </row>
    <row r="7" spans="1:23" customFormat="1" ht="30" customHeight="1" thickBot="1">
      <c r="A7" s="305" t="s">
        <v>53</v>
      </c>
      <c r="B7" s="306"/>
      <c r="C7" s="307" t="str">
        <f>IF(行政視察申込書!F13="","",行政視察申込書!F13)</f>
        <v/>
      </c>
      <c r="D7" s="308"/>
      <c r="E7" s="308"/>
      <c r="F7" s="308"/>
      <c r="G7" s="308"/>
      <c r="H7" s="308"/>
      <c r="I7" s="308"/>
      <c r="J7" s="308"/>
      <c r="K7" s="309"/>
      <c r="L7" s="310"/>
      <c r="M7" s="311"/>
      <c r="N7" s="312"/>
      <c r="O7" s="376" t="s">
        <v>46</v>
      </c>
      <c r="P7" s="378" t="s">
        <v>47</v>
      </c>
      <c r="Q7" s="379"/>
      <c r="R7" s="362" t="s">
        <v>5</v>
      </c>
      <c r="S7" s="363"/>
      <c r="T7" s="362" t="s">
        <v>3</v>
      </c>
      <c r="U7" s="363"/>
      <c r="V7" s="364" t="s">
        <v>4</v>
      </c>
      <c r="W7" s="365"/>
    </row>
    <row r="8" spans="1:23" customFormat="1" ht="30" customHeight="1">
      <c r="A8" s="278" t="s">
        <v>44</v>
      </c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80"/>
      <c r="O8" s="377"/>
      <c r="P8" s="371">
        <f>SUM(R8:W8)</f>
        <v>0</v>
      </c>
      <c r="Q8" s="372"/>
      <c r="R8" s="373">
        <f>行政視察申込書!G11</f>
        <v>0</v>
      </c>
      <c r="S8" s="374"/>
      <c r="T8" s="373">
        <f>行政視察申込書!K11</f>
        <v>0</v>
      </c>
      <c r="U8" s="374"/>
      <c r="V8" s="373">
        <f>行政視察申込書!O11</f>
        <v>0</v>
      </c>
      <c r="W8" s="375"/>
    </row>
    <row r="9" spans="1:23" customFormat="1" ht="21.75" customHeight="1">
      <c r="A9" s="38"/>
      <c r="B9" s="39" t="s">
        <v>88</v>
      </c>
      <c r="C9" s="40"/>
      <c r="D9" s="294"/>
      <c r="E9" s="295"/>
      <c r="F9" s="295"/>
      <c r="G9" s="295"/>
      <c r="H9" s="295"/>
      <c r="I9" s="295"/>
      <c r="J9" s="295"/>
      <c r="K9" s="295"/>
      <c r="L9" s="295"/>
      <c r="M9" s="295"/>
      <c r="N9" s="296"/>
      <c r="O9" s="319" t="s">
        <v>66</v>
      </c>
      <c r="P9" s="320"/>
      <c r="Q9" s="323" t="s">
        <v>67</v>
      </c>
      <c r="R9" s="324"/>
      <c r="S9" s="327"/>
      <c r="T9" s="328"/>
      <c r="U9" s="328"/>
      <c r="V9" s="328"/>
      <c r="W9" s="329"/>
    </row>
    <row r="10" spans="1:23" customFormat="1" ht="21.75" customHeight="1">
      <c r="A10" s="38"/>
      <c r="B10" s="39" t="s">
        <v>60</v>
      </c>
      <c r="C10" s="40"/>
      <c r="D10" s="281"/>
      <c r="E10" s="282"/>
      <c r="F10" s="282"/>
      <c r="G10" s="282"/>
      <c r="H10" s="282"/>
      <c r="I10" s="282"/>
      <c r="J10" s="282"/>
      <c r="K10" s="282"/>
      <c r="L10" s="282"/>
      <c r="M10" s="282"/>
      <c r="N10" s="283"/>
      <c r="O10" s="321"/>
      <c r="P10" s="322"/>
      <c r="Q10" s="325" t="s">
        <v>65</v>
      </c>
      <c r="R10" s="326"/>
      <c r="S10" s="330"/>
      <c r="T10" s="331"/>
      <c r="U10" s="331"/>
      <c r="V10" s="331"/>
      <c r="W10" s="332"/>
    </row>
    <row r="11" spans="1:23" customFormat="1" ht="21.75" customHeight="1">
      <c r="A11" s="38"/>
      <c r="B11" s="39" t="s">
        <v>60</v>
      </c>
      <c r="C11" s="40"/>
      <c r="D11" s="281"/>
      <c r="E11" s="282"/>
      <c r="F11" s="282"/>
      <c r="G11" s="282"/>
      <c r="H11" s="282"/>
      <c r="I11" s="282"/>
      <c r="J11" s="282"/>
      <c r="K11" s="282"/>
      <c r="L11" s="282"/>
      <c r="M11" s="282"/>
      <c r="N11" s="283"/>
      <c r="O11" s="333" t="s">
        <v>100</v>
      </c>
      <c r="P11" s="334"/>
      <c r="Q11" s="345" t="s">
        <v>65</v>
      </c>
      <c r="R11" s="346"/>
      <c r="S11" s="347"/>
      <c r="T11" s="348"/>
      <c r="U11" s="348"/>
      <c r="V11" s="348"/>
      <c r="W11" s="349"/>
    </row>
    <row r="12" spans="1:23" customFormat="1" ht="21.75" customHeight="1" thickBot="1">
      <c r="A12" s="38"/>
      <c r="B12" s="39" t="s">
        <v>60</v>
      </c>
      <c r="C12" s="40"/>
      <c r="D12" s="281"/>
      <c r="E12" s="282"/>
      <c r="F12" s="282"/>
      <c r="G12" s="282"/>
      <c r="H12" s="282"/>
      <c r="I12" s="282"/>
      <c r="J12" s="282"/>
      <c r="K12" s="282"/>
      <c r="L12" s="282"/>
      <c r="M12" s="282"/>
      <c r="N12" s="283"/>
      <c r="O12" s="335"/>
      <c r="P12" s="336"/>
      <c r="Q12" s="284" t="s">
        <v>68</v>
      </c>
      <c r="R12" s="285"/>
      <c r="S12" s="286"/>
      <c r="T12" s="287"/>
      <c r="U12" s="287"/>
      <c r="V12" s="287"/>
      <c r="W12" s="288"/>
    </row>
    <row r="13" spans="1:23" customFormat="1" ht="21.75" customHeight="1">
      <c r="A13" s="38"/>
      <c r="B13" s="39"/>
      <c r="C13" s="40"/>
      <c r="D13" s="281"/>
      <c r="E13" s="282"/>
      <c r="F13" s="282"/>
      <c r="G13" s="282"/>
      <c r="H13" s="282"/>
      <c r="I13" s="282"/>
      <c r="J13" s="282"/>
      <c r="K13" s="282"/>
      <c r="L13" s="282"/>
      <c r="M13" s="282"/>
      <c r="N13" s="283"/>
      <c r="O13" s="337" t="s">
        <v>54</v>
      </c>
      <c r="P13" s="338"/>
      <c r="Q13" s="380" t="s">
        <v>69</v>
      </c>
      <c r="R13" s="381"/>
      <c r="S13" s="382"/>
      <c r="T13" s="383"/>
      <c r="U13" s="383"/>
      <c r="V13" s="383"/>
      <c r="W13" s="384"/>
    </row>
    <row r="14" spans="1:23" customFormat="1" ht="21.75" customHeight="1">
      <c r="A14" s="38"/>
      <c r="B14" s="39"/>
      <c r="C14" s="40"/>
      <c r="D14" s="281"/>
      <c r="E14" s="282"/>
      <c r="F14" s="282"/>
      <c r="G14" s="282"/>
      <c r="H14" s="282"/>
      <c r="I14" s="282"/>
      <c r="J14" s="282"/>
      <c r="K14" s="282"/>
      <c r="L14" s="282"/>
      <c r="M14" s="282"/>
      <c r="N14" s="283"/>
      <c r="O14" s="339"/>
      <c r="P14" s="340"/>
      <c r="Q14" s="341" t="s">
        <v>70</v>
      </c>
      <c r="R14" s="342"/>
      <c r="S14" s="359"/>
      <c r="T14" s="360"/>
      <c r="U14" s="360"/>
      <c r="V14" s="360"/>
      <c r="W14" s="361"/>
    </row>
    <row r="15" spans="1:23" customFormat="1" ht="21.75" customHeight="1">
      <c r="A15" s="38"/>
      <c r="B15" s="39"/>
      <c r="C15" s="40"/>
      <c r="D15" s="281"/>
      <c r="E15" s="282"/>
      <c r="F15" s="282"/>
      <c r="G15" s="282"/>
      <c r="H15" s="282"/>
      <c r="I15" s="282"/>
      <c r="J15" s="282"/>
      <c r="K15" s="282"/>
      <c r="L15" s="282"/>
      <c r="M15" s="282"/>
      <c r="N15" s="283"/>
      <c r="O15" s="289" t="s">
        <v>48</v>
      </c>
      <c r="P15" s="290"/>
      <c r="Q15" s="294"/>
      <c r="R15" s="295"/>
      <c r="S15" s="295"/>
      <c r="T15" s="295"/>
      <c r="U15" s="295"/>
      <c r="V15" s="295"/>
      <c r="W15" s="296"/>
    </row>
    <row r="16" spans="1:23" customFormat="1" ht="21.75" customHeight="1">
      <c r="A16" s="38"/>
      <c r="B16" s="39"/>
      <c r="C16" s="40"/>
      <c r="D16" s="281"/>
      <c r="E16" s="282"/>
      <c r="F16" s="282"/>
      <c r="G16" s="282"/>
      <c r="H16" s="282"/>
      <c r="I16" s="282"/>
      <c r="J16" s="282"/>
      <c r="K16" s="282"/>
      <c r="L16" s="282"/>
      <c r="M16" s="282"/>
      <c r="N16" s="283"/>
      <c r="O16" s="289" t="s">
        <v>71</v>
      </c>
      <c r="P16" s="290"/>
      <c r="Q16" s="294"/>
      <c r="R16" s="295"/>
      <c r="S16" s="295"/>
      <c r="T16" s="295"/>
      <c r="U16" s="295"/>
      <c r="V16" s="295"/>
      <c r="W16" s="296"/>
    </row>
    <row r="17" spans="1:23" customFormat="1" ht="21.75" customHeight="1">
      <c r="A17" s="38"/>
      <c r="B17" s="39"/>
      <c r="C17" s="40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2"/>
      <c r="O17" s="366" t="s">
        <v>101</v>
      </c>
      <c r="P17" s="367"/>
      <c r="Q17" s="294"/>
      <c r="R17" s="295"/>
      <c r="S17" s="295"/>
      <c r="T17" s="295"/>
      <c r="U17" s="295"/>
      <c r="V17" s="295"/>
      <c r="W17" s="296"/>
    </row>
    <row r="18" spans="1:23" customFormat="1" ht="21.75" customHeight="1">
      <c r="A18" s="38"/>
      <c r="B18" s="39"/>
      <c r="C18" s="40"/>
      <c r="D18" s="281"/>
      <c r="E18" s="282"/>
      <c r="F18" s="282"/>
      <c r="G18" s="282"/>
      <c r="H18" s="282"/>
      <c r="I18" s="282"/>
      <c r="J18" s="282"/>
      <c r="K18" s="282"/>
      <c r="L18" s="282"/>
      <c r="M18" s="282"/>
      <c r="N18" s="283"/>
      <c r="O18" s="289" t="s">
        <v>49</v>
      </c>
      <c r="P18" s="290"/>
      <c r="Q18" s="294"/>
      <c r="R18" s="295"/>
      <c r="S18" s="295"/>
      <c r="T18" s="295"/>
      <c r="U18" s="295"/>
      <c r="V18" s="295"/>
      <c r="W18" s="296"/>
    </row>
    <row r="19" spans="1:23" customFormat="1" ht="21.75" customHeight="1" thickBot="1">
      <c r="A19" s="73"/>
      <c r="B19" s="74"/>
      <c r="C19" s="75"/>
      <c r="D19" s="297"/>
      <c r="E19" s="298"/>
      <c r="F19" s="298"/>
      <c r="G19" s="298"/>
      <c r="H19" s="298"/>
      <c r="I19" s="298"/>
      <c r="J19" s="298"/>
      <c r="K19" s="298"/>
      <c r="L19" s="298"/>
      <c r="M19" s="298"/>
      <c r="N19" s="299"/>
      <c r="O19" s="289" t="s">
        <v>73</v>
      </c>
      <c r="P19" s="290"/>
      <c r="Q19" s="294"/>
      <c r="R19" s="295"/>
      <c r="S19" s="295"/>
      <c r="T19" s="295"/>
      <c r="U19" s="295"/>
      <c r="V19" s="295"/>
      <c r="W19" s="296"/>
    </row>
    <row r="20" spans="1:23" ht="62.25" customHeight="1" thickBot="1">
      <c r="A20" s="29" t="s">
        <v>10</v>
      </c>
      <c r="B20" s="291" t="str">
        <f>IF(行政視察申込書!E21="","",行政視察申込書!E21)</f>
        <v/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3"/>
    </row>
    <row r="21" spans="1:23" ht="18.75" customHeight="1" thickBo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</row>
    <row r="22" spans="1:23" ht="8.25" customHeight="1"/>
  </sheetData>
  <mergeCells count="64">
    <mergeCell ref="V7:W7"/>
    <mergeCell ref="O17:P17"/>
    <mergeCell ref="Q6:W6"/>
    <mergeCell ref="P8:Q8"/>
    <mergeCell ref="R8:S8"/>
    <mergeCell ref="T8:U8"/>
    <mergeCell ref="V8:W8"/>
    <mergeCell ref="O7:O8"/>
    <mergeCell ref="P7:Q7"/>
    <mergeCell ref="R7:S7"/>
    <mergeCell ref="Q13:R13"/>
    <mergeCell ref="S13:W13"/>
    <mergeCell ref="Q17:W17"/>
    <mergeCell ref="A2:W2"/>
    <mergeCell ref="O5:P5"/>
    <mergeCell ref="A5:B5"/>
    <mergeCell ref="D16:N16"/>
    <mergeCell ref="Q19:W19"/>
    <mergeCell ref="O16:P16"/>
    <mergeCell ref="Q16:W16"/>
    <mergeCell ref="Q11:R11"/>
    <mergeCell ref="S11:W11"/>
    <mergeCell ref="Q5:W5"/>
    <mergeCell ref="A6:B6"/>
    <mergeCell ref="C6:K6"/>
    <mergeCell ref="L6:N6"/>
    <mergeCell ref="O6:P6"/>
    <mergeCell ref="S14:W14"/>
    <mergeCell ref="T7:U7"/>
    <mergeCell ref="A4:D4"/>
    <mergeCell ref="D15:N15"/>
    <mergeCell ref="O15:P15"/>
    <mergeCell ref="Q15:W15"/>
    <mergeCell ref="D9:N9"/>
    <mergeCell ref="D10:N10"/>
    <mergeCell ref="O9:P10"/>
    <mergeCell ref="Q9:R9"/>
    <mergeCell ref="Q10:R10"/>
    <mergeCell ref="S9:W9"/>
    <mergeCell ref="S10:W10"/>
    <mergeCell ref="O11:P12"/>
    <mergeCell ref="D13:N13"/>
    <mergeCell ref="O13:P14"/>
    <mergeCell ref="D14:N14"/>
    <mergeCell ref="Q14:R14"/>
    <mergeCell ref="C5:D5"/>
    <mergeCell ref="K5:L5"/>
    <mergeCell ref="M5:N5"/>
    <mergeCell ref="A7:B7"/>
    <mergeCell ref="C7:K7"/>
    <mergeCell ref="L7:N7"/>
    <mergeCell ref="I5:J5"/>
    <mergeCell ref="F5:G5"/>
    <mergeCell ref="O19:P19"/>
    <mergeCell ref="B20:W20"/>
    <mergeCell ref="D18:N18"/>
    <mergeCell ref="O18:P18"/>
    <mergeCell ref="Q18:W18"/>
    <mergeCell ref="D19:N19"/>
    <mergeCell ref="A8:N8"/>
    <mergeCell ref="D11:N11"/>
    <mergeCell ref="D12:N12"/>
    <mergeCell ref="Q12:R12"/>
    <mergeCell ref="S12:W12"/>
  </mergeCells>
  <phoneticPr fontId="1"/>
  <pageMargins left="0.70866141732283472" right="0.70866141732283472" top="0.74803149606299213" bottom="0.74803149606299213" header="0.31496062992125984" footer="0.31496062992125984"/>
  <pageSetup paperSize="9" scale="98" fitToWidth="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1"/>
  <sheetViews>
    <sheetView view="pageBreakPreview" zoomScaleNormal="100" zoomScaleSheetLayoutView="100" workbookViewId="0">
      <selection activeCell="Q5" sqref="Q5:W5"/>
    </sheetView>
  </sheetViews>
  <sheetFormatPr defaultColWidth="9" defaultRowHeight="15" customHeight="1"/>
  <cols>
    <col min="1" max="4" width="9.88671875" style="65" customWidth="1"/>
    <col min="5" max="5" width="4.109375" style="65" customWidth="1"/>
    <col min="6" max="6" width="10.6640625" style="65" customWidth="1"/>
    <col min="7" max="7" width="6" style="65" customWidth="1"/>
    <col min="8" max="8" width="10.6640625" style="65" customWidth="1"/>
    <col min="9" max="9" width="5.109375" style="65" customWidth="1"/>
    <col min="10" max="10" width="8.6640625" style="65" customWidth="1"/>
    <col min="11" max="11" width="4.77734375" style="65" customWidth="1"/>
    <col min="12" max="12" width="2.6640625" style="65" customWidth="1"/>
    <col min="13" max="16384" width="9" style="65"/>
  </cols>
  <sheetData>
    <row r="1" spans="1:12" ht="15" customHeight="1">
      <c r="I1" s="388" t="s">
        <v>113</v>
      </c>
      <c r="J1" s="388"/>
      <c r="K1" s="388"/>
      <c r="L1" s="66"/>
    </row>
    <row r="2" spans="1:12" ht="15" customHeight="1">
      <c r="H2" s="67"/>
      <c r="I2" s="389" t="s">
        <v>114</v>
      </c>
      <c r="J2" s="389"/>
      <c r="K2" s="389"/>
      <c r="L2" s="67"/>
    </row>
    <row r="4" spans="1:12" ht="15" customHeight="1">
      <c r="A4" s="390" t="str">
        <f>'確認表（供覧）'!L6&amp;"長　様"</f>
        <v>長　様</v>
      </c>
      <c r="B4" s="390"/>
      <c r="C4" s="390"/>
    </row>
    <row r="5" spans="1:12" ht="15" customHeight="1">
      <c r="C5" s="385" t="s">
        <v>98</v>
      </c>
      <c r="D5" s="385"/>
      <c r="E5" s="385"/>
      <c r="F5" s="385"/>
      <c r="G5" s="385"/>
      <c r="H5" s="385"/>
      <c r="I5" s="385"/>
      <c r="J5" s="385"/>
      <c r="K5" s="385"/>
      <c r="L5" s="385"/>
    </row>
    <row r="7" spans="1:12" ht="15" customHeight="1">
      <c r="A7" s="391" t="s">
        <v>121</v>
      </c>
      <c r="B7" s="392"/>
      <c r="C7" s="392"/>
      <c r="D7" s="392"/>
      <c r="E7" s="392"/>
      <c r="F7" s="392"/>
      <c r="G7" s="392"/>
      <c r="H7" s="392"/>
      <c r="I7" s="392"/>
      <c r="J7" s="392"/>
    </row>
    <row r="8" spans="1:12" ht="15" customHeight="1">
      <c r="A8" s="393" t="s">
        <v>122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</row>
    <row r="9" spans="1:12" ht="15" customHeight="1">
      <c r="A9" s="393"/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</row>
    <row r="10" spans="1:12" ht="15" customHeight="1">
      <c r="A10" s="393"/>
      <c r="B10" s="393"/>
      <c r="C10" s="393"/>
      <c r="D10" s="393"/>
      <c r="E10" s="393"/>
      <c r="F10" s="393"/>
      <c r="G10" s="393"/>
      <c r="H10" s="393"/>
      <c r="I10" s="393"/>
      <c r="J10" s="393"/>
      <c r="K10" s="393"/>
      <c r="L10" s="393"/>
    </row>
    <row r="11" spans="1:12" ht="15" customHeight="1">
      <c r="A11" s="393"/>
      <c r="B11" s="393"/>
      <c r="C11" s="393"/>
      <c r="D11" s="393"/>
      <c r="E11" s="393"/>
      <c r="F11" s="393"/>
      <c r="G11" s="393"/>
      <c r="H11" s="393"/>
      <c r="I11" s="393"/>
      <c r="J11" s="393"/>
      <c r="K11" s="393"/>
      <c r="L11" s="393"/>
    </row>
    <row r="12" spans="1:12" ht="15" customHeight="1">
      <c r="A12" s="393"/>
      <c r="B12" s="393"/>
      <c r="C12" s="393"/>
      <c r="D12" s="393"/>
      <c r="E12" s="393"/>
      <c r="F12" s="393"/>
      <c r="G12" s="393"/>
      <c r="H12" s="393"/>
      <c r="I12" s="393"/>
      <c r="J12" s="393"/>
      <c r="K12" s="393"/>
      <c r="L12" s="393"/>
    </row>
    <row r="14" spans="1:12" ht="15" customHeight="1">
      <c r="A14" s="386" t="s">
        <v>85</v>
      </c>
      <c r="B14" s="386"/>
      <c r="C14" s="386"/>
      <c r="D14" s="386"/>
      <c r="E14" s="386"/>
      <c r="F14" s="386"/>
      <c r="G14" s="386"/>
      <c r="H14" s="386"/>
      <c r="I14" s="386"/>
      <c r="J14" s="386"/>
      <c r="K14" s="386"/>
      <c r="L14" s="386"/>
    </row>
    <row r="16" spans="1:12" ht="15" customHeight="1">
      <c r="A16" s="65" t="s">
        <v>94</v>
      </c>
      <c r="C16" s="387">
        <f>'確認表（供覧）'!$C$5</f>
        <v>0</v>
      </c>
      <c r="D16" s="387"/>
      <c r="E16" s="387"/>
      <c r="F16" s="51">
        <f>'確認表（供覧）'!$F$5</f>
        <v>0</v>
      </c>
      <c r="G16" s="66" t="s">
        <v>86</v>
      </c>
      <c r="H16" s="51">
        <f>'確認表（供覧）'!$I$5</f>
        <v>0</v>
      </c>
      <c r="I16" s="68" t="s">
        <v>99</v>
      </c>
    </row>
    <row r="18" spans="1:3" ht="15" customHeight="1">
      <c r="A18" s="65" t="s">
        <v>95</v>
      </c>
      <c r="C18" s="69">
        <f>'確認表（供覧）'!$Q$15</f>
        <v>0</v>
      </c>
    </row>
    <row r="20" spans="1:3" ht="15" customHeight="1">
      <c r="A20" s="65" t="s">
        <v>96</v>
      </c>
      <c r="C20" s="65" t="str">
        <f>'確認表（供覧）'!$Q$5&amp;"議会　"&amp;'確認表（供覧）'!$Q$6</f>
        <v>議会　0</v>
      </c>
    </row>
    <row r="22" spans="1:3" ht="15" customHeight="1">
      <c r="A22" s="65" t="s">
        <v>97</v>
      </c>
      <c r="C22" s="65" t="str">
        <f>'確認表（供覧）'!$P$8&amp;"人（うち議員"&amp;'確認表（供覧）'!$R$8&amp;"人）"</f>
        <v>0人（うち議員0人）</v>
      </c>
    </row>
    <row r="24" spans="1:3" ht="15" customHeight="1">
      <c r="A24" s="65" t="s">
        <v>83</v>
      </c>
      <c r="C24" s="69">
        <f>'確認表（供覧）'!C6</f>
        <v>0</v>
      </c>
    </row>
    <row r="26" spans="1:3" ht="15" customHeight="1">
      <c r="A26" s="65" t="s">
        <v>84</v>
      </c>
    </row>
    <row r="28" spans="1:3" ht="15" customHeight="1">
      <c r="B28" s="48"/>
    </row>
    <row r="46" spans="1:12" ht="15" customHeight="1">
      <c r="A46" s="50" t="s">
        <v>102</v>
      </c>
    </row>
    <row r="47" spans="1:12" ht="15" customHeight="1">
      <c r="A47" s="65" t="s">
        <v>119</v>
      </c>
      <c r="B47"/>
      <c r="C47"/>
      <c r="D47"/>
      <c r="E47"/>
      <c r="F47"/>
      <c r="G47"/>
      <c r="H47"/>
      <c r="I47"/>
      <c r="J47"/>
      <c r="K47"/>
      <c r="L47"/>
    </row>
    <row r="48" spans="1:12" ht="15" customHeight="1">
      <c r="A48" s="65" t="s">
        <v>120</v>
      </c>
      <c r="B48"/>
      <c r="C48"/>
      <c r="D48"/>
      <c r="E48"/>
      <c r="F48"/>
      <c r="G48"/>
      <c r="H48"/>
      <c r="I48"/>
      <c r="J48"/>
      <c r="K48"/>
      <c r="L48"/>
    </row>
    <row r="49" spans="1:12" ht="15" customHeight="1">
      <c r="A49" s="50" t="s">
        <v>103</v>
      </c>
      <c r="B49"/>
      <c r="C49"/>
      <c r="D49"/>
      <c r="E49"/>
      <c r="F49"/>
      <c r="G49"/>
      <c r="H49"/>
      <c r="I49"/>
      <c r="J49"/>
      <c r="K49"/>
      <c r="L49"/>
    </row>
    <row r="51" spans="1:12" ht="15" customHeight="1">
      <c r="C51" s="385" t="str">
        <f>"担当：議事総務課調査係　"&amp;'確認表（供覧）'!$M$5&amp;"　(内線：2323・2325)"</f>
        <v>担当：議事総務課調査係　　(内線：2323・2325)</v>
      </c>
      <c r="D51" s="385"/>
      <c r="E51" s="385"/>
      <c r="F51" s="385"/>
      <c r="G51" s="385"/>
      <c r="H51" s="385"/>
      <c r="I51" s="385"/>
      <c r="J51" s="385"/>
      <c r="K51" s="385"/>
      <c r="L51" s="49"/>
    </row>
  </sheetData>
  <mergeCells count="9">
    <mergeCell ref="C51:K51"/>
    <mergeCell ref="A14:L14"/>
    <mergeCell ref="C16:E16"/>
    <mergeCell ref="I1:K1"/>
    <mergeCell ref="I2:K2"/>
    <mergeCell ref="A4:C4"/>
    <mergeCell ref="C5:L5"/>
    <mergeCell ref="A7:J7"/>
    <mergeCell ref="A8:L12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51"/>
  <sheetViews>
    <sheetView view="pageBreakPreview" zoomScaleNormal="100" zoomScaleSheetLayoutView="100" workbookViewId="0">
      <selection activeCell="Q5" sqref="Q5:W5"/>
    </sheetView>
  </sheetViews>
  <sheetFormatPr defaultColWidth="9" defaultRowHeight="15" customHeight="1"/>
  <cols>
    <col min="1" max="4" width="9.88671875" style="65" customWidth="1"/>
    <col min="5" max="5" width="4.109375" style="65" customWidth="1"/>
    <col min="6" max="6" width="10.6640625" style="65" customWidth="1"/>
    <col min="7" max="7" width="6" style="65" customWidth="1"/>
    <col min="8" max="8" width="10.6640625" style="65" customWidth="1"/>
    <col min="9" max="9" width="5.109375" style="65" customWidth="1"/>
    <col min="10" max="10" width="8.6640625" style="65" customWidth="1"/>
    <col min="11" max="11" width="4.77734375" style="65" customWidth="1"/>
    <col min="12" max="12" width="2.6640625" style="65" customWidth="1"/>
    <col min="13" max="16384" width="9" style="65"/>
  </cols>
  <sheetData>
    <row r="1" spans="1:12" ht="15" customHeight="1">
      <c r="I1" s="388" t="s">
        <v>113</v>
      </c>
      <c r="J1" s="388"/>
      <c r="K1" s="388"/>
      <c r="L1" s="66"/>
    </row>
    <row r="2" spans="1:12" ht="15" customHeight="1">
      <c r="H2" s="67"/>
      <c r="I2" s="389" t="s">
        <v>114</v>
      </c>
      <c r="J2" s="389"/>
      <c r="K2" s="389"/>
      <c r="L2" s="67"/>
    </row>
    <row r="4" spans="1:12" ht="15" customHeight="1">
      <c r="A4" s="390" t="str">
        <f>'確認表（供覧）'!L7&amp;"長　様"</f>
        <v>長　様</v>
      </c>
      <c r="B4" s="390"/>
      <c r="C4" s="390"/>
    </row>
    <row r="5" spans="1:12" ht="15" customHeight="1">
      <c r="C5" s="385" t="s">
        <v>98</v>
      </c>
      <c r="D5" s="385"/>
      <c r="E5" s="385"/>
      <c r="F5" s="385"/>
      <c r="G5" s="385"/>
      <c r="H5" s="385"/>
      <c r="I5" s="385"/>
      <c r="J5" s="385"/>
      <c r="K5" s="385"/>
      <c r="L5" s="385"/>
    </row>
    <row r="7" spans="1:12" ht="15" customHeight="1">
      <c r="A7" s="391" t="s">
        <v>121</v>
      </c>
      <c r="B7" s="392"/>
      <c r="C7" s="392"/>
      <c r="D7" s="392"/>
      <c r="E7" s="392"/>
      <c r="F7" s="392"/>
      <c r="G7" s="392"/>
      <c r="H7" s="392"/>
      <c r="I7" s="392"/>
      <c r="J7" s="392"/>
    </row>
    <row r="8" spans="1:12" ht="15" customHeight="1">
      <c r="A8" s="393" t="s">
        <v>122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</row>
    <row r="9" spans="1:12" ht="15" customHeight="1">
      <c r="A9" s="393"/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</row>
    <row r="10" spans="1:12" ht="15" customHeight="1">
      <c r="A10" s="393"/>
      <c r="B10" s="393"/>
      <c r="C10" s="393"/>
      <c r="D10" s="393"/>
      <c r="E10" s="393"/>
      <c r="F10" s="393"/>
      <c r="G10" s="393"/>
      <c r="H10" s="393"/>
      <c r="I10" s="393"/>
      <c r="J10" s="393"/>
      <c r="K10" s="393"/>
      <c r="L10" s="393"/>
    </row>
    <row r="11" spans="1:12" ht="15" customHeight="1">
      <c r="A11" s="393"/>
      <c r="B11" s="393"/>
      <c r="C11" s="393"/>
      <c r="D11" s="393"/>
      <c r="E11" s="393"/>
      <c r="F11" s="393"/>
      <c r="G11" s="393"/>
      <c r="H11" s="393"/>
      <c r="I11" s="393"/>
      <c r="J11" s="393"/>
      <c r="K11" s="393"/>
      <c r="L11" s="393"/>
    </row>
    <row r="12" spans="1:12" ht="15" customHeight="1">
      <c r="A12" s="393"/>
      <c r="B12" s="393"/>
      <c r="C12" s="393"/>
      <c r="D12" s="393"/>
      <c r="E12" s="393"/>
      <c r="F12" s="393"/>
      <c r="G12" s="393"/>
      <c r="H12" s="393"/>
      <c r="I12" s="393"/>
      <c r="J12" s="393"/>
      <c r="K12" s="393"/>
      <c r="L12" s="393"/>
    </row>
    <row r="14" spans="1:12" ht="15" customHeight="1">
      <c r="A14" s="386" t="s">
        <v>85</v>
      </c>
      <c r="B14" s="386"/>
      <c r="C14" s="386"/>
      <c r="D14" s="386"/>
      <c r="E14" s="386"/>
      <c r="F14" s="386"/>
      <c r="G14" s="386"/>
      <c r="H14" s="386"/>
      <c r="I14" s="386"/>
      <c r="J14" s="386"/>
      <c r="K14" s="386"/>
      <c r="L14" s="386"/>
    </row>
    <row r="16" spans="1:12" ht="15" customHeight="1">
      <c r="A16" s="65" t="s">
        <v>94</v>
      </c>
      <c r="C16" s="387">
        <f>'確認表（供覧）'!$C$5</f>
        <v>0</v>
      </c>
      <c r="D16" s="387"/>
      <c r="E16" s="387"/>
      <c r="F16" s="51">
        <f>'確認表（供覧）'!$F$5</f>
        <v>0</v>
      </c>
      <c r="G16" s="66" t="s">
        <v>86</v>
      </c>
      <c r="H16" s="51">
        <f>'確認表（供覧）'!$I$5</f>
        <v>0</v>
      </c>
      <c r="I16" s="68" t="s">
        <v>99</v>
      </c>
    </row>
    <row r="18" spans="1:3" ht="15" customHeight="1">
      <c r="A18" s="65" t="s">
        <v>95</v>
      </c>
      <c r="C18" s="69">
        <f>'確認表（供覧）'!$Q$15</f>
        <v>0</v>
      </c>
    </row>
    <row r="20" spans="1:3" ht="15" customHeight="1">
      <c r="A20" s="65" t="s">
        <v>96</v>
      </c>
      <c r="C20" s="65" t="str">
        <f>'確認表（供覧）'!$Q$5&amp;"議会　"&amp;'確認表（供覧）'!$Q$6</f>
        <v>議会　0</v>
      </c>
    </row>
    <row r="22" spans="1:3" ht="15" customHeight="1">
      <c r="A22" s="65" t="s">
        <v>97</v>
      </c>
      <c r="C22" s="65" t="str">
        <f>'確認表（供覧）'!$P$8&amp;"人（うち議員"&amp;'確認表（供覧）'!$R$8&amp;"人）"</f>
        <v>0人（うち議員0人）</v>
      </c>
    </row>
    <row r="24" spans="1:3" ht="15" customHeight="1">
      <c r="A24" s="65" t="s">
        <v>83</v>
      </c>
      <c r="C24" s="69" t="str">
        <f>'確認表（供覧）'!C7</f>
        <v/>
      </c>
    </row>
    <row r="26" spans="1:3" ht="15" customHeight="1">
      <c r="A26" s="65" t="s">
        <v>84</v>
      </c>
    </row>
    <row r="28" spans="1:3" ht="15" customHeight="1">
      <c r="B28" s="48"/>
    </row>
    <row r="46" spans="1:12" ht="15" customHeight="1">
      <c r="A46" s="50" t="s">
        <v>102</v>
      </c>
    </row>
    <row r="47" spans="1:12" ht="15" customHeight="1">
      <c r="A47" s="65" t="s">
        <v>119</v>
      </c>
      <c r="B47"/>
      <c r="C47"/>
      <c r="D47"/>
      <c r="E47"/>
      <c r="F47"/>
      <c r="G47"/>
      <c r="H47"/>
      <c r="I47"/>
      <c r="J47"/>
      <c r="K47"/>
      <c r="L47"/>
    </row>
    <row r="48" spans="1:12" ht="15" customHeight="1">
      <c r="A48" s="65" t="s">
        <v>120</v>
      </c>
      <c r="B48"/>
      <c r="C48"/>
      <c r="D48"/>
      <c r="E48"/>
      <c r="F48"/>
      <c r="G48"/>
      <c r="H48"/>
      <c r="I48"/>
      <c r="J48"/>
      <c r="K48"/>
      <c r="L48"/>
    </row>
    <row r="49" spans="1:12" ht="15" customHeight="1">
      <c r="A49" s="50" t="s">
        <v>103</v>
      </c>
      <c r="B49"/>
      <c r="C49"/>
      <c r="D49"/>
      <c r="E49"/>
      <c r="F49"/>
      <c r="G49"/>
      <c r="H49"/>
      <c r="I49"/>
      <c r="J49"/>
      <c r="K49"/>
      <c r="L49"/>
    </row>
    <row r="51" spans="1:12" ht="15" customHeight="1">
      <c r="C51" s="385" t="str">
        <f>"担当：議事総務課調査係　"&amp;'確認表（供覧）'!$M$5&amp;"　(内線：2323・2325)"</f>
        <v>担当：議事総務課調査係　　(内線：2323・2325)</v>
      </c>
      <c r="D51" s="385"/>
      <c r="E51" s="385"/>
      <c r="F51" s="385"/>
      <c r="G51" s="385"/>
      <c r="H51" s="385"/>
      <c r="I51" s="385"/>
      <c r="J51" s="385"/>
      <c r="K51" s="385"/>
      <c r="L51" s="49"/>
    </row>
  </sheetData>
  <mergeCells count="9">
    <mergeCell ref="C51:K51"/>
    <mergeCell ref="C16:E16"/>
    <mergeCell ref="I1:K1"/>
    <mergeCell ref="I2:K2"/>
    <mergeCell ref="A4:C4"/>
    <mergeCell ref="C5:L5"/>
    <mergeCell ref="A7:J7"/>
    <mergeCell ref="A8:L12"/>
    <mergeCell ref="A14:L14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行政視察申込書</vt:lpstr>
      <vt:lpstr>確認表（供覧）</vt:lpstr>
      <vt:lpstr>依頼文①</vt:lpstr>
      <vt:lpstr>依頼文②</vt:lpstr>
      <vt:lpstr>依頼文①!Print_Area</vt:lpstr>
      <vt:lpstr>依頼文②!Print_Area</vt:lpstr>
      <vt:lpstr>行政視察申込書!Print_Area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2024-12-25T00:52:43Z</dcterms:created>
  <dcterms:modified xsi:type="dcterms:W3CDTF">2025-05-28T00:18:37Z</dcterms:modified>
</cp:coreProperties>
</file>