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codeName="ThisWorkbook" defaultThemeVersion="124226"/>
  <xr:revisionPtr xr6:coauthVersionLast="47" xr6:coauthVersionMax="47" documentId="13_ncr:1_{2A78EC24-1905-4851-95D6-82D9CDF7CDEB}" revIDLastSave="0" xr10:uidLastSave="{00000000-0000-0000-0000-000000000000}"/>
  <workbookProtection lockStructure="1" workbookAlgorithmName="SHA-512" workbookHashValue="vTu5FQfd7mg/RhVqOU5WnbJaa6/5rNJjs4iODRxA+tW5LFEXPSvO1tGkBnJczduYL0+lta7G4R321WlWx7/kBg==" workbookSaltValue="DN0bi2MCB9knj1ek1jcmNw==" workbookSpinCount="100000"/>
  <bookViews>
    <workbookView activeTab="2" tabRatio="838" xr2:uid="{00000000-000D-0000-FFFF-FFFF00000000}" windowHeight="15720" windowWidth="29040" xWindow="28680" yWindow="-120"/>
  </bookViews>
  <sheets>
    <sheet r:id="rId1" name="マニュアル" sheetId="35"/>
    <sheet r:id="rId2" name="入力フォーム" sheetId="30"/>
    <sheet r:id="rId3" name="土地売買等届出書" sheetId="32"/>
    <sheet r:id="rId4" name="添付書類一覧" sheetId="31"/>
    <sheet r:id="rId5" name="行政用" sheetId="33" state="hidden"/>
    <sheet r:id="rId6" name="DATA" sheetId="10" state="hidden"/>
    <sheet r:id="rId7" name="参照A" sheetId="6" state="hidden"/>
    <sheet r:id="rId8" name="参照B" sheetId="16" state="hidden"/>
    <sheet r:id="rId9" name="参照C" sheetId="17" state="hidden"/>
    <sheet r:id="rId10" name="参照D" sheetId="14" state="hidden"/>
  </sheets>
  <definedNames>
    <definedName hidden="1" localSheetId="4" name="_xlnm._FilterDatabase">行政用!$C$16:$J$55</definedName>
    <definedName hidden="1" localSheetId="6" name="_xlnm._FilterDatabase">参照A!$E$4:$G$3748</definedName>
    <definedName hidden="1" localSheetId="9" name="_xlnm._FilterDatabase">参照D!#REF!</definedName>
    <definedName hidden="1" localSheetId="1" name="_xlnm._FilterDatabase">入力フォーム!$B$5:$K$209</definedName>
    <definedName localSheetId="0" name="_xlnm.Print_Area">マニュアル!$A$1:$G$43</definedName>
    <definedName localSheetId="4" name="_xlnm.Print_Area">行政用!$A$1:$J$55</definedName>
    <definedName localSheetId="2" name="_xlnm.Print_Area">土地売買等届出書!$A$1:$AT$83</definedName>
    <definedName localSheetId="1" name="_xlnm.Print_Area">入力フォーム!$A$1:$J$209</definedName>
    <definedName comment="B050" name="ゴルフ場">参照C!$AD$5:$AD$6</definedName>
    <definedName comment="G50" name="さいたま市_50">参照A!$KO$5:$KO$14</definedName>
    <definedName comment="B120" name="その他">参照C!$BE$5:$BE$7</definedName>
    <definedName comment="B040" name="レクリエーション施設">参照C!$AA$5:$AA$14</definedName>
    <definedName comment="23" name="愛知県">参照A!$BT$5:$BT$73</definedName>
    <definedName comment="G23" name="愛知県_23">参照A!$HL$5:$HL$57</definedName>
    <definedName comment="38" name="愛媛県">参照A!$DM$5:$DM$24</definedName>
    <definedName comment="G38" name="愛媛県_38">参照A!$JE$5:$JE$24</definedName>
    <definedName comment="C02" name="移転設定別">参照B!$U$5:$U$6</definedName>
    <definedName comment="08" name="茨城県">参照A!$AA$5:$AA$48</definedName>
    <definedName comment="G08" name="茨城県_08">参照A!$FS$5:$FS$48</definedName>
    <definedName name="永住者等">参照B!$X$5:$X$6</definedName>
    <definedName comment="G52" name="横浜市_52">参照A!$KU$5:$KU$22</definedName>
    <definedName comment="33" name="岡山県">参照A!$CX$5:$CX$34</definedName>
    <definedName comment="G33" name="岡山県_33">参照A!$IP$5:$IP$30</definedName>
    <definedName comment="G63" name="岡山市_63">参照A!$MB$5:$MB$8</definedName>
    <definedName comment="47" name="沖縄県">参照A!$EN$5:$EN$45</definedName>
    <definedName comment="G47" name="沖縄県_47">参照A!$KF$5:$KF$45</definedName>
    <definedName comment="03" name="岩手県">参照A!$L$5:$L$37</definedName>
    <definedName comment="G03" name="岩手県_03">参照A!$FD$5:$FD$37</definedName>
    <definedName comment="21" name="岐阜県">参照A!$BN$5:$BN$46</definedName>
    <definedName comment="G21" name="岐阜県_21">参照A!$HF$5:$HF$46</definedName>
    <definedName comment="45" name="宮崎県">参照A!$EH$5:$EH$30</definedName>
    <definedName comment="G45" name="宮崎県_45">参照A!$JZ$5:$JZ$30</definedName>
    <definedName comment="04" name="宮城県">参照A!$O$5:$O$43</definedName>
    <definedName comment="G04" name="宮城県_04">参照A!$FG$5:$FG$38</definedName>
    <definedName comment="G59" name="京都市_59">参照A!$LP$5:$LP$15</definedName>
    <definedName comment="26" name="京都府">参照A!$CC$5:$CC$40</definedName>
    <definedName comment="G26" name="京都府_26">参照A!$HU$5:$HU$29</definedName>
    <definedName comment="A02" name="業種">参照B!$F$5:$F$11</definedName>
    <definedName comment="43" name="熊本県">参照A!$EB$5:$EB$53</definedName>
    <definedName comment="G43" name="熊本県_43">参照A!$JT$5:$JT$48</definedName>
    <definedName comment="G67" name="熊本市_67">参照A!$MN$5:$MN$9</definedName>
    <definedName comment="10" name="群馬県">参照A!$AG$5:$AG$39</definedName>
    <definedName comment="G10" name="群馬県_10">参照A!$FY$5:$FY$39</definedName>
    <definedName comment="C01" name="権利の種類別">参照B!$R$5:$R$9</definedName>
    <definedName comment="A03" name="権利の態様">参照B!$I$5:$I$21</definedName>
    <definedName comment="A01" name="個人法人">参照B!$C$5:$C$6</definedName>
    <definedName comment="34" name="広島県">参照A!$DA$5:$DA$34</definedName>
    <definedName comment="G34" name="広島県_34">参照A!$IS$5:$IS$26</definedName>
    <definedName comment="G64" name="広島市_64">参照A!$ME$5:$ME$12</definedName>
    <definedName comment="37" name="香川県">参照A!$DJ$5:$DJ$21</definedName>
    <definedName comment="G37" name="香川県_37">参照A!$JB$5:$JB$21</definedName>
    <definedName comment="39" name="高知県">参照A!$DP$5:$DP$38</definedName>
    <definedName comment="G39" name="高知県_39">参照A!$JH$5:$JH$38</definedName>
    <definedName name="国籍等">参照A!$MQ$5:$MQ$256</definedName>
    <definedName name="国名">参照A!$EQ$5:$EQ$255</definedName>
    <definedName name="国名_日本以外">参照A!$MT$5:$MT$254</definedName>
    <definedName comment="41" name="佐賀県">参照A!$DV$5:$DV$24</definedName>
    <definedName comment="G41" name="佐賀県_41">参照A!$JN$5:$JN$24</definedName>
    <definedName comment="G61" name="堺市_61">参照A!$LV$5:$LV$11</definedName>
    <definedName comment="11" name="埼玉県">参照A!$AJ$5:$AJ$76</definedName>
    <definedName comment="G11" name="埼玉県_11">参照A!$GB$5:$GB$66</definedName>
    <definedName comment="G48" name="札幌市_48">参照A!$KI$5:$KI$14</definedName>
    <definedName comment="24" name="三重県">参照A!$BW$5:$BW$33</definedName>
    <definedName comment="G24" name="三重県_24">参照A!$HO$5:$HO$33</definedName>
    <definedName comment="06" name="山形県">参照A!$U$5:$U$39</definedName>
    <definedName comment="G06" name="山形県_06">参照A!$FM$5:$FM$39</definedName>
    <definedName comment="35" name="山口県">参照A!$DD$5:$DD$23</definedName>
    <definedName comment="G35" name="山口県_35">参照A!$IV$5:$IV$23</definedName>
    <definedName comment="19" name="山梨県">参照A!$BH$5:$BH$31</definedName>
    <definedName comment="G19" name="山梨県_19">参照A!$GZ$5:$GZ$31</definedName>
    <definedName comment="B110" name="資産保有・転売等目的">参照C!$BB$5:$BB$7</definedName>
    <definedName comment="25" name="滋賀県">参照A!$BZ$5:$BZ$23</definedName>
    <definedName comment="G25" name="滋賀県_25">参照A!$HR$5:$HR$23</definedName>
    <definedName comment="46" name="鹿児島県">参照A!$EK$5:$EK$47</definedName>
    <definedName comment="G46" name="鹿児島県_46">参照A!$KC$5:$KC$47</definedName>
    <definedName comment="A04" name="主たる地目">参照B!$O$5:$O$13</definedName>
    <definedName comment="05" name="秋田県">参照A!$R$5:$R$29</definedName>
    <definedName comment="G05" name="秋田県_05">参照A!$FJ$5:$FJ$29</definedName>
    <definedName comment="B011" name="住宅「自用」">参照C!$F$5:$F$9</definedName>
    <definedName comment="B012" name="住宅「賃貸」">参照C!$I$5:$I$9</definedName>
    <definedName comment="B013" name="住宅「販売」">参照C!$L$5:$L$9</definedName>
    <definedName comment="B021" name="商業施設「自用」">参照C!$O$5:$O$14</definedName>
    <definedName comment="B022" name="商業施設「賃貸」">参照C!$R$5:$R$14</definedName>
    <definedName comment="B023" name="商業施設「販売」">参照C!$U$5:$U$14</definedName>
    <definedName comment="15" name="新潟県">参照A!$AV$5:$AV$41</definedName>
    <definedName comment="G15" name="新潟県_15">参照A!$GN$5:$GN$33</definedName>
    <definedName comment="G55" name="新潟市_55">参照A!$LD$5:$LD$12</definedName>
    <definedName comment="G62" name="神戸市_62">参照A!$LY$5:$LY$13</definedName>
    <definedName comment="14" name="神奈川県">参照A!$AS$5:$AS$62</definedName>
    <definedName comment="G14" name="神奈川県_14">参照A!$GK$5:$GK$33</definedName>
    <definedName comment="B030" name="生産施設">参照C!$X$5:$X$13</definedName>
    <definedName comment="02" name="青森県">参照A!$I$5:$I$44</definedName>
    <definedName comment="G02" name="青森県_02">参照A!$FA$5:$FA$44</definedName>
    <definedName comment="22" name="静岡県">参照A!$BQ$5:$BQ$43</definedName>
    <definedName comment="G22" name="静岡県_22">参照A!$HI$5:$HI$37</definedName>
    <definedName comment="G56" name="静岡市_56">参照A!$LG$5:$LG$7</definedName>
    <definedName comment="17" name="石川県">参照A!$BB$5:$BB$23</definedName>
    <definedName comment="G17" name="石川県_17">参照A!$GT$5:$GT$23</definedName>
    <definedName comment="G49" name="仙台市_49">参照A!$KL$5:$KL$9</definedName>
    <definedName comment="12" name="千葉県">参照A!$AM$5:$AM$63</definedName>
    <definedName comment="G12" name="千葉県_12">参照A!$GE$5:$GE$57</definedName>
    <definedName comment="G51" name="千葉市_51">参照A!$KR$5:$KR$10</definedName>
    <definedName comment="G53" name="川崎市_53">参照A!$KX$5:$KX$11</definedName>
    <definedName comment="G54" name="相模原市_54">参照A!$LA$5:$LA$7</definedName>
    <definedName comment="G60" name="大阪市_60">参照A!$LS$5:$LS$28</definedName>
    <definedName comment="27" name="大阪府">参照A!$CF$5:$CF$76</definedName>
    <definedName comment="G27" name="大阪府_27">参照A!$HX$5:$HX$45</definedName>
    <definedName comment="44" name="大分県">参照A!$EE$5:$EE$22</definedName>
    <definedName comment="G44" name="大分県_44">参照A!$JW$5:$JW$22</definedName>
    <definedName comment="A05" name="単・団の区分">参照B!$L$5:$L$7</definedName>
    <definedName comment="B090" name="駐車場">参照C!$AV$5:$AV$9</definedName>
    <definedName comment="42" name="長崎県">参照A!$DY$5:$DY$25</definedName>
    <definedName comment="G42" name="長崎県_42">参照A!$JQ$5:$JQ$25</definedName>
    <definedName comment="20" name="長野県">参照A!$BK$5:$BK$81</definedName>
    <definedName comment="G20" name="長野県_20">参照A!$HC$5:$HC$81</definedName>
    <definedName comment="31" name="鳥取県">参照A!$CR$5:$CR$23</definedName>
    <definedName comment="G31" name="鳥取県_31">参照A!$IJ$5:$IJ$23</definedName>
    <definedName name="都市計画区域">参照B!$AA$5:$AA$8</definedName>
    <definedName name="都道府県等">参照A!$ET$5:$ET$71</definedName>
    <definedName comment="00" name="都道府県名">参照A!$C$5:$C$52</definedName>
    <definedName name="都道府県名_国内">参照A!$C$5:$C$51</definedName>
    <definedName comment="32" name="島根県">参照A!$CU$5:$CU$23</definedName>
    <definedName comment="G32" name="島根県_32">参照A!$IM$5:$IM$23</definedName>
    <definedName comment="13" name="東京都">参照A!$AP$5:$AP$66</definedName>
    <definedName comment="G13" name="東京都_13">参照A!$GH$5:$GH$66</definedName>
    <definedName comment="36" name="徳島県">参照A!$DG$5:$DG$28</definedName>
    <definedName comment="G36" name="徳島県_36">参照A!$IY$5:$IY$28</definedName>
    <definedName comment="09" name="栃木県">参照A!$AD$5:$AD$29</definedName>
    <definedName comment="G09" name="栃木県_09">参照A!$FV$5:$FV$29</definedName>
    <definedName comment="29" name="奈良県">参照A!$CL$5:$CL$43</definedName>
    <definedName comment="G29" name="奈良県_29">参照A!$ID$5:$ID$43</definedName>
    <definedName comment="B080" name="農業・畜産業・水産業">参照C!$AS$5:$AS$8</definedName>
    <definedName comment="B100" name="病院等その他の利用目的">参照C!$AY$5:$AY$21</definedName>
    <definedName comment="G57" name="浜松市_57">参照A!$LJ$5:$LJ$7</definedName>
    <definedName comment="16" name="富山県">参照A!$AY$5:$AY$19</definedName>
    <definedName comment="G16" name="富山県_16">参照A!$GQ$5:$GQ$19</definedName>
    <definedName comment="18" name="福井県">参照A!$BE$5:$BE$21</definedName>
    <definedName comment="G18" name="福井県_18">参照A!$GW$5:$GW$21</definedName>
    <definedName comment="40" name="福岡県">参照A!$DS$5:$DS$76</definedName>
    <definedName comment="G40" name="福岡県_40">参照A!$JK$5:$JK$62</definedName>
    <definedName comment="G66" name="福岡市_66">参照A!$MK$5:$MK$11</definedName>
    <definedName comment="07" name="福島県">参照A!$X$5:$X$63</definedName>
    <definedName comment="G07" name="福島県_07">参照A!$FP$5:$FP$63</definedName>
    <definedName comment="28" name="兵庫県">参照A!$CI$5:$CI$53</definedName>
    <definedName comment="G28" name="兵庫県_28">参照A!$IA$5:$IA$44</definedName>
    <definedName comment="B061" name="別荘「自用」">参照C!$AG$5</definedName>
    <definedName comment="B062" name="別荘「賃貸」">参照C!$AJ$5</definedName>
    <definedName comment="B063" name="別荘「販売」">参照C!$AM$5</definedName>
    <definedName comment="01" name="北海道">参照A!$F$5:$F$198</definedName>
    <definedName comment="G01" name="北海道_01">参照A!$EX$5:$EX$188</definedName>
    <definedName comment="G65" name="北九州市_65">参照A!$MH$5:$MH$11</definedName>
    <definedName comment="G58" name="名古屋市_58">参照A!$LM$5:$LM$20</definedName>
    <definedName comment="C03" name="有無">参照B!$X$5:$X$6</definedName>
    <definedName name="用途地域">参照B!$AD$5:$AD$18</definedName>
    <definedName comment="B000" name="利用目的">参照C!$C$5:$C$22</definedName>
    <definedName comment="B070" name="林業">参照C!$AP$5</definedName>
    <definedName comment="30" name="和歌山県">参照A!$CO$5:$CO$34</definedName>
    <definedName comment="G30" name="和歌山県_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<sst xmlns="http://schemas.openxmlformats.org/spreadsheetml/2006/main" count="19919" uniqueCount="11190">
  <si>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</si>
  <si>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</si>
  <si>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</si>
  <si>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</si>
  <si>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</si>
  <si>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</si>
  <si>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</si>
  <si>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</si>
  <si>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</si>
  <si>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</si>
  <si>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</si>
  <si>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</si>
  <si>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</si>
  <si>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</si>
  <si>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</si>
  <si>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</si>
  <si>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</si>
  <si>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</si>
  <si>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</si>
  <si>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</si>
  <si>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</si>
  <si>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</si>
  <si>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</si>
  <si>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</si>
  <si>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</si>
  <si>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</si>
  <si>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</si>
  <si>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</si>
  <si>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</si>
  <si>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</si>
  <si>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</si>
  <si>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</si>
  <si>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</si>
  <si>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</si>
  <si>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</si>
  <si>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</si>
  <si>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</si>
  <si>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</si>
  <si>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</si>
  <si>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</si>
  <si>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</si>
  <si>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</si>
  <si>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</si>
  <si>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</si>
  <si>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</si>
  <si>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</si>
  <si>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</si>
  <si>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</si>
  <si>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</si>
  <si>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</si>
  <si>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</si>
  <si>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</si>
  <si>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</si>
  <si>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</si>
  <si>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</si>
  <si>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</si>
  <si>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</si>
  <si>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</si>
  <si>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</si>
  <si>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</si>
  <si>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</si>
  <si>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</si>
  <si>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</si>
  <si>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</si>
  <si>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</si>
  <si>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</si>
  <si>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</si>
  <si>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</si>
  <si>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</si>
  <si>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</si>
  <si>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</si>
  <si>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</si>
  <si>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</si>
  <si>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</si>
  <si>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</si>
  <si>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</si>
  <si>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</si>
  <si>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</si>
  <si>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</si>
  <si>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</si>
  <si>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</si>
  <si>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</si>
  <si>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</si>
  <si>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</si>
  <si>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</si>
  <si>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</si>
  <si>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</si>
  <si>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</si>
  <si>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</si>
  <si>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</si>
  <si>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</si>
  <si>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</si>
  <si>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</si>
  <si>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</si>
  <si>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</si>
  <si>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</si>
  <si>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</si>
  <si>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</si>
  <si>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</si>
  <si>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</si>
  <si>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</si>
  <si>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</si>
  <si>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</si>
  <si>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</si>
  <si>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</si>
  <si>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</si>
  <si>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</si>
  <si>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</si>
  <si>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</si>
  <si>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</si>
  <si>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</si>
  <si>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</si>
  <si>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</si>
  <si>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</si>
  <si>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</si>
  <si>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</si>
  <si>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</si>
  <si>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</si>
  <si>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</si>
  <si>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</si>
  <si>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</si>
  <si>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</si>
  <si>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</si>
  <si>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</si>
  <si>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</si>
  <si>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</si>
  <si>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</si>
  <si>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</si>
  <si>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</si>
  <si>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</si>
  <si>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</si>
  <si>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</si>
  <si>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</si>
  <si>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</si>
  <si>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</si>
  <si>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</si>
  <si>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</si>
  <si>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</si>
  <si>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</si>
  <si>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</si>
  <si>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</si>
  <si>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</si>
  <si>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</si>
  <si>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</si>
  <si>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</si>
  <si>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</si>
  <si>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</si>
  <si>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</si>
  <si>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</si>
  <si>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</si>
  <si>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</si>
  <si>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</si>
  <si>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</si>
  <si>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</si>
  <si>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</si>
  <si>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</si>
  <si>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</si>
  <si>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</si>
  <si>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</si>
  <si>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</si>
  <si>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</si>
  <si>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</si>
  <si>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</si>
  <si>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</si>
  <si>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</si>
  <si>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</si>
  <si>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</si>
  <si>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</si>
  <si>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</si>
  <si>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</si>
  <si>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</si>
  <si>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</si>
  <si>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</si>
  <si>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</si>
  <si>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</si>
  <si>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</si>
  <si>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</si>
  <si>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</si>
  <si>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</si>
  <si>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</si>
  <si>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</si>
  <si>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</si>
  <si>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</si>
  <si>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</si>
  <si>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</si>
  <si>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</si>
  <si>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</si>
  <si>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</si>
  <si>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</si>
  <si>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</si>
  <si>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</si>
  <si>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</si>
  <si>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</si>
  <si>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</si>
  <si>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</si>
  <si>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</si>
  <si>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</si>
  <si>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</si>
  <si>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</si>
  <si>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</si>
  <si>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</si>
  <si>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</si>
  <si>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</si>
  <si>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</si>
  <si>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</si>
  <si>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</si>
  <si>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</si>
  <si>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</si>
  <si>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</si>
  <si>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</si>
  <si>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</si>
  <si>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</si>
  <si>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</si>
  <si>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</si>
  <si>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</si>
  <si>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</si>
  <si>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</si>
  <si>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</si>
  <si>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</si>
  <si>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</si>
  <si>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</si>
  <si>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</si>
  <si>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</si>
  <si>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</si>
  <si>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</si>
  <si>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</si>
  <si>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</si>
  <si>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</si>
  <si>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</si>
  <si>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</si>
  <si>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</si>
  <si>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</si>
  <si>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</si>
  <si>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</si>
  <si>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</si>
  <si>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</si>
  <si>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</si>
  <si>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</si>
  <si>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</si>
  <si>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</si>
  <si>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</si>
  <si>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</si>
  <si>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</si>
  <si>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</si>
  <si>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</si>
  <si>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</si>
  <si>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</si>
  <si>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</si>
  <si>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</si>
  <si>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</si>
  <si>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</si>
  <si>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</si>
  <si>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</si>
  <si>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</si>
  <si>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</si>
  <si>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</si>
  <si>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</si>
  <si>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</si>
  <si>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</si>
  <si>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</si>
  <si>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</si>
  <si>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</si>
  <si>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</si>
  <si>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</si>
  <si>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</si>
  <si>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</si>
  <si>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</si>
  <si>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</si>
  <si>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</si>
  <si>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</si>
  <si>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</si>
  <si>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</si>
  <si>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</si>
  <si>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</si>
  <si>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</si>
  <si>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</si>
  <si>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</si>
  <si>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</si>
  <si>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</si>
  <si>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</si>
  <si>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</si>
  <si>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</si>
  <si>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</si>
  <si>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</si>
  <si>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</si>
  <si>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</si>
  <si>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</si>
  <si>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</si>
  <si>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</si>
  <si>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</si>
  <si>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</si>
  <si>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</si>
  <si>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</si>
  <si>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</si>
  <si>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</si>
  <si>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</si>
  <si>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</si>
  <si>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</si>
  <si>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</si>
  <si>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</si>
  <si>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</si>
  <si>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</si>
  <si>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</si>
  <si>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</si>
  <si>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</si>
  <si>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</si>
  <si>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</si>
  <si>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</si>
  <si>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</si>
  <si>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</si>
  <si>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</si>
  <si>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</si>
  <si>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</si>
  <si>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</si>
  <si>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</si>
  <si>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</si>
  <si>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</si>
  <si>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</si>
  <si>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</si>
  <si>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</si>
  <si>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</si>
  <si>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</si>
  <si>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</si>
  <si>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</si>
  <si>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</si>
  <si>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</si>
  <si>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</si>
  <si>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</si>
  <si>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</si>
  <si>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</si>
  <si>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</si>
  <si>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</si>
  <si>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</si>
  <si>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</si>
  <si>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</si>
  <si>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</si>
  <si>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</si>
  <si>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</si>
  <si>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</si>
  <si>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</si>
  <si>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</si>
  <si>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</si>
  <si>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</si>
  <si>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</si>
  <si>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</si>
  <si>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</si>
  <si>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</si>
  <si>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</si>
  <si>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</si>
  <si>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</si>
  <si>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</si>
  <si>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</si>
  <si>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</si>
  <si>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</si>
  <si>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</si>
  <si>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</si>
  <si>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</si>
  <si>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</si>
  <si>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</si>
  <si>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</si>
  <si>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</si>
  <si>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</si>
  <si>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</si>
  <si>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</si>
  <si>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</si>
  <si>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</si>
  <si>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</si>
  <si>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</si>
  <si>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</si>
  <si>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</si>
  <si>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</si>
  <si>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</si>
  <si>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</si>
  <si>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</si>
  <si>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</si>
  <si>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</si>
  <si>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</si>
  <si>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</si>
  <si>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</si>
  <si>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</si>
  <si>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</si>
  <si>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</si>
  <si>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</si>
  <si>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</si>
  <si>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</si>
  <si>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</si>
  <si>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</si>
  <si>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</si>
  <si>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</si>
  <si>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</si>
  <si>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</si>
  <si>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</si>
  <si>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</si>
  <si>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</si>
  <si>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</si>
  <si>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</si>
  <si>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</si>
  <si>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</si>
  <si>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</si>
  <si>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</si>
  <si>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</si>
  <si>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</si>
  <si>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</si>
  <si>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</si>
  <si>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</si>
  <si>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</si>
  <si>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</si>
  <si>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</si>
  <si>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</si>
  <si>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</si>
  <si>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</si>
  <si>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</si>
  <si>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</si>
  <si>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</si>
  <si>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</si>
  <si>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</si>
  <si>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</si>
  <si>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</si>
  <si>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</si>
  <si>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</si>
  <si>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</si>
  <si>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</si>
  <si>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</si>
  <si>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</si>
  <si>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</si>
  <si>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</si>
  <si>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</si>
  <si>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</si>
  <si>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</si>
  <si>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</si>
  <si>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</si>
  <si>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</si>
  <si>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</si>
  <si>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</si>
  <si>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</si>
  <si>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</si>
  <si>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</si>
  <si>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</si>
  <si>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</si>
  <si>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</si>
  <si>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</si>
  <si>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</si>
  <si>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</si>
  <si>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</si>
  <si>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</si>
  <si>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</si>
  <si>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</si>
  <si>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</si>
  <si>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</si>
  <si>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</si>
  <si>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</si>
  <si>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</si>
  <si>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</si>
  <si>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</si>
  <si>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</si>
  <si>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</si>
  <si>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</si>
  <si>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</si>
  <si>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</si>
  <si>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</si>
  <si>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</si>
  <si>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</si>
  <si>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</si>
  <si>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</si>
  <si>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</si>
  <si>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</si>
  <si>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</si>
  <si>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</si>
  <si>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</si>
  <si>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</si>
  <si>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</si>
  <si>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</si>
  <si>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</si>
  <si>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</si>
  <si>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</si>
  <si>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</si>
  <si>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</si>
  <si>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</si>
  <si>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</si>
  <si>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</si>
  <si>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</si>
  <si>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</si>
  <si>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</si>
  <si>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</si>
  <si>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</si>
  <si>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</si>
  <si>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</si>
  <si>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</si>
  <si>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</si>
  <si>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</si>
  <si>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</si>
  <si>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</si>
  <si>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</si>
  <si>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</si>
  <si>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</si>
  <si>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</si>
  <si>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</si>
  <si>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</si>
  <si>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</si>
  <si>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</si>
  <si>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</si>
  <si>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</si>
  <si>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</si>
  <si>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</si>
  <si>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</si>
  <si>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</si>
  <si>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</si>
  <si>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</si>
  <si>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</si>
  <si>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</si>
  <si>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</si>
  <si>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</si>
  <si>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</si>
  <si>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</si>
  <si>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</si>
  <si>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</si>
  <si>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</si>
  <si>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</si>
  <si>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</si>
  <si>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</si>
  <si>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</si>
  <si>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</si>
  <si>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</si>
  <si>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</si>
  <si>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</si>
  <si>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</si>
  <si>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</si>
  <si>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</si>
  <si>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</si>
  <si>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</si>
  <si>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</si>
  <si>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</si>
  <si>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</si>
  <si>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</si>
  <si>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</si>
  <si>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</si>
  <si>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</si>
  <si>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</si>
  <si>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</si>
  <si>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</si>
  <si>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</si>
  <si>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</si>
  <si>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</si>
  <si>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</si>
  <si>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</si>
  <si>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</si>
  <si>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</si>
  <si>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</si>
  <si>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</si>
  <si>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</si>
  <si>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</si>
  <si>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</si>
  <si>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</si>
  <si>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</si>
  <si>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</si>
  <si>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</si>
  <si>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</si>
  <si>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</si>
  <si>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</si>
  <si>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</si>
  <si>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</si>
  <si>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</si>
  <si>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</si>
  <si>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</si>
  <si>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</si>
  <si>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</si>
  <si>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</si>
  <si>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</si>
  <si>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</si>
  <si>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</si>
  <si>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</si>
  <si>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</si>
  <si>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</si>
  <si>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</si>
  <si>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</si>
  <si>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</si>
  <si>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</si>
  <si>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</si>
  <si>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</si>
  <si>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</si>
  <si>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</si>
  <si>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</si>
  <si>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</si>
  <si>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</si>
  <si>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</si>
  <si>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</si>
  <si>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</si>
  <si>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</si>
  <si>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</si>
  <si>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</si>
  <si>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</si>
  <si>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</si>
  <si>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</si>
  <si>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</si>
  <si>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</si>
  <si>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</si>
  <si>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</si>
  <si>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</si>
  <si>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</si>
  <si>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</si>
  <si>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</si>
  <si>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</si>
  <si>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</si>
  <si>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</si>
  <si>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</si>
  <si>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</si>
  <si>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</si>
  <si>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</si>
  <si>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</si>
  <si>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</si>
  <si>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</si>
  <si>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</si>
  <si>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</si>
  <si>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</si>
  <si>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</si>
  <si>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</si>
  <si>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</si>
  <si>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</si>
  <si>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</si>
  <si>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</si>
  <si>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</si>
  <si>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</si>
  <si>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</si>
  <si>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</si>
  <si>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</si>
  <si>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</si>
  <si>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</si>
  <si>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</si>
  <si>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</si>
  <si>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</si>
  <si>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</si>
  <si>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</si>
  <si>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</si>
  <si>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</si>
  <si>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</si>
  <si>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</si>
  <si>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</si>
  <si>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</si>
  <si>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</si>
  <si>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</si>
  <si>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</si>
  <si>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</si>
  <si>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</si>
  <si>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</si>
  <si>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</si>
  <si>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</si>
  <si>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</si>
  <si>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</si>
  <si>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</si>
  <si>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</si>
  <si>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</si>
  <si>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</si>
  <si>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</si>
  <si>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</si>
  <si>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</si>
  <si>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</si>
  <si>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</si>
  <si>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</si>
  <si>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</si>
  <si>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</si>
  <si>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</si>
  <si>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</si>
  <si>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</si>
  <si>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</si>
  <si>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</si>
  <si>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</si>
  <si>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</si>
  <si>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</si>
  <si>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</si>
  <si>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</si>
  <si>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</si>
  <si>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</si>
  <si>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</si>
  <si>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</si>
  <si>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</si>
  <si>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</si>
  <si>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</si>
  <si>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</si>
  <si>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</si>
  <si>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</si>
  <si>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</si>
  <si>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</si>
  <si>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</si>
  <si>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</si>
  <si>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</si>
  <si>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</si>
  <si>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</si>
  <si>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</si>
  <si>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</si>
  <si>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</si>
  <si>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</si>
  <si>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</si>
  <si>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</si>
  <si>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</si>
  <si>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</si>
  <si>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</si>
  <si>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</si>
  <si>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</si>
  <si>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</si>
  <si>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</si>
  <si>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</si>
  <si>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</si>
  <si>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</si>
  <si>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</si>
  <si>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</si>
  <si>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</si>
  <si>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</si>
  <si>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</si>
  <si>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</si>
  <si>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</si>
  <si>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</si>
  <si>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</si>
  <si>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</si>
  <si>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</si>
  <si>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</si>
  <si>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</si>
  <si>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</si>
  <si>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</si>
  <si>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</si>
  <si>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</si>
  <si>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</si>
  <si>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</si>
  <si>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</si>
  <si>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</si>
  <si>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</si>
  <si>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</si>
  <si>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</si>
  <si>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</si>
  <si>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</si>
  <si>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</si>
  <si>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</si>
  <si>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</si>
  <si>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</si>
  <si>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</si>
  <si>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</si>
  <si>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</si>
  <si>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</si>
  <si>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</si>
  <si>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</si>
  <si>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</si>
  <si>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</si>
  <si>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</si>
  <si>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</si>
  <si>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</si>
  <si>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</si>
  <si>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</si>
  <si>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</si>
  <si>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</si>
  <si>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</si>
  <si>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</si>
  <si>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</si>
  <si>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</si>
  <si>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</si>
  <si>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</si>
  <si>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</si>
  <si>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</si>
  <si>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</si>
  <si>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</si>
  <si>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</si>
  <si>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</si>
  <si>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</si>
  <si>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</si>
  <si>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</si>
  <si>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</si>
  <si>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</si>
  <si>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</si>
  <si>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</si>
  <si>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</si>
  <si>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</si>
  <si>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</si>
  <si>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</si>
  <si>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</si>
  <si>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</si>
  <si>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</si>
  <si>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</si>
  <si>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</si>
  <si>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</si>
  <si>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</si>
  <si>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</si>
  <si>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</si>
  <si>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</si>
  <si>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</si>
  <si>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</si>
  <si>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</si>
  <si>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</si>
  <si>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</si>
  <si>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</si>
  <si>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</si>
  <si>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</si>
  <si>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</si>
  <si>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</si>
  <si>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</si>
  <si>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</si>
  <si>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</si>
  <si>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</si>
  <si>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</si>
  <si>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</si>
  <si>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</si>
  <si>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</si>
  <si>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</si>
  <si>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</si>
  <si>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</si>
  <si>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</si>
  <si>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</si>
  <si>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</si>
  <si>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</si>
  <si>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</si>
  <si>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</si>
  <si>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</si>
  <si>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</si>
  <si>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</si>
  <si>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</si>
  <si>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</si>
  <si>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</si>
  <si>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</si>
  <si>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</si>
  <si>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</si>
  <si>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</si>
  <si>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</si>
  <si>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</si>
  <si>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</si>
  <si>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</si>
  <si>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</si>
  <si>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</si>
  <si>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</si>
  <si>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</si>
  <si>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</si>
  <si>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</si>
  <si>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</si>
  <si>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</si>
  <si>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</si>
  <si>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</si>
  <si>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</si>
  <si>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</si>
  <si>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</si>
  <si>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</si>
  <si>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</si>
  <si>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</si>
  <si>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</si>
  <si>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</si>
  <si>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</si>
  <si>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</si>
  <si>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</si>
  <si>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</si>
  <si>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</si>
  <si>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</si>
  <si>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</si>
  <si>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</si>
  <si>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</si>
  <si>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</si>
  <si>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</si>
  <si>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</si>
  <si>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</si>
  <si>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</si>
  <si>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</si>
  <si>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</si>
  <si>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</si>
  <si>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</si>
  <si>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</si>
  <si>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</si>
  <si>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</si>
  <si>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</si>
  <si>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</si>
  <si>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</si>
  <si>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</si>
  <si>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</si>
  <si>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</si>
  <si>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</si>
  <si>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</si>
  <si>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</si>
  <si>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</si>
  <si>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</si>
  <si>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</si>
  <si>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</si>
  <si>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</si>
  <si>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</si>
  <si>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</si>
  <si>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</si>
  <si>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</si>
  <si>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</si>
  <si>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</si>
  <si>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</si>
  <si>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</si>
  <si>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</si>
  <si>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</si>
  <si>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</si>
  <si>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</si>
  <si>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</si>
  <si>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</si>
  <si>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</si>
  <si>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</si>
  <si>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</si>
  <si>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</si>
  <si>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</si>
  <si>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</si>
  <si>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</si>
  <si>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</si>
  <si>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</si>
  <si>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</si>
  <si>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</si>
  <si>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</si>
  <si>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</si>
  <si>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</si>
  <si>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</si>
  <si>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</si>
  <si>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</si>
  <si>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</si>
  <si>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</si>
  <si>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</si>
  <si>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</si>
  <si>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</si>
  <si>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</si>
  <si>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</si>
  <si>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</si>
  <si>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</si>
  <si>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</si>
  <si>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</si>
  <si>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</si>
  <si>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</si>
  <si>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</si>
  <si>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</si>
  <si>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</si>
  <si>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</si>
  <si>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</si>
  <si>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</si>
  <si>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</si>
  <si>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</si>
  <si>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</si>
  <si>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</si>
  <si>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</si>
  <si>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</si>
  <si>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</si>
  <si>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</si>
  <si>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</si>
  <si>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</si>
  <si>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</si>
  <si>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</si>
  <si>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</si>
  <si>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</si>
  <si>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</si>
  <si>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</si>
  <si>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</si>
  <si>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</si>
  <si>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</si>
  <si>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</si>
  <si>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</si>
  <si>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</si>
  <si>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</si>
  <si>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</si>
  <si>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</si>
  <si>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</si>
  <si>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</si>
  <si>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</si>
  <si>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</si>
  <si>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</si>
  <si>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</si>
  <si>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</si>
  <si>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</si>
  <si>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</si>
  <si>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</si>
  <si>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</si>
  <si>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</si>
  <si>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</si>
  <si>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</si>
  <si>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</si>
  <si>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</si>
  <si>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</si>
  <si>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</si>
  <si>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</si>
  <si>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</si>
  <si>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</si>
  <si>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</si>
  <si>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</si>
  <si>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</si>
  <si>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</si>
  <si>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</si>
  <si>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</si>
  <si>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</si>
  <si>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</si>
  <si>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</si>
  <si>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</si>
  <si>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</si>
  <si>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</si>
  <si>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</si>
  <si>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</si>
  <si>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</si>
  <si>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</si>
  <si>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</si>
  <si>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</si>
  <si>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</si>
  <si>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</si>
  <si>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</si>
  <si>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</si>
  <si>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</si>
  <si>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</si>
  <si>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</si>
  <si>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</si>
  <si>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</si>
  <si>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</si>
  <si>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</si>
  <si>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</si>
  <si>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</si>
  <si>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</si>
  <si>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</si>
  <si>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</si>
  <si>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</si>
  <si>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</si>
  <si>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</si>
  <si>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</si>
  <si>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</si>
  <si>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</si>
  <si>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</si>
  <si>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</si>
  <si>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</si>
  <si>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</si>
  <si>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</si>
  <si>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</si>
  <si>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</si>
  <si>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</si>
  <si>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</si>
  <si>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</si>
  <si>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</si>
  <si>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</si>
  <si>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</si>
  <si>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</si>
  <si>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</si>
  <si>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</si>
  <si>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</si>
  <si>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</si>
  <si>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</si>
  <si>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</si>
  <si>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</si>
  <si>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</si>
  <si>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</si>
  <si>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</si>
  <si>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</si>
  <si>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</si>
  <si>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</si>
  <si>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</si>
  <si>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</si>
  <si>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</si>
  <si>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</si>
  <si>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</si>
  <si>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</si>
  <si>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</si>
  <si>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</si>
  <si>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</si>
  <si>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</si>
  <si>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</si>
  <si>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</si>
  <si>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</si>
  <si>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</si>
  <si>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</si>
  <si>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</si>
  <si>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</si>
  <si>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</si>
  <si>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</si>
  <si>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</si>
  <si>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</si>
  <si>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</si>
  <si>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</si>
  <si>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</si>
  <si>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</si>
  <si>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</si>
  <si>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</si>
  <si>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</si>
  <si>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</si>
  <si>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</si>
  <si>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</si>
  <si>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</si>
  <si>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</si>
  <si>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</si>
  <si>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</si>
  <si>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</si>
  <si>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</si>
  <si>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</si>
  <si>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</si>
  <si>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</si>
  <si>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</si>
  <si>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</si>
  <si>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</si>
  <si>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</si>
  <si>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</si>
  <si>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</si>
  <si>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</si>
  <si>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</si>
  <si>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</si>
  <si>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</si>
  <si>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</si>
  <si>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</si>
  <si>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</si>
  <si>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</si>
  <si>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</si>
  <si>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</si>
  <si>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</si>
  <si>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</si>
  <si>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</si>
  <si>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</si>
  <si>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</si>
  <si>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</si>
  <si>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</si>
  <si>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</si>
  <si>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</si>
  <si>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</si>
  <si>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</si>
  <si>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</si>
  <si>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</si>
  <si>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</si>
  <si>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</si>
  <si>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</si>
  <si>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</si>
  <si>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</si>
  <si>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</si>
  <si>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</si>
  <si>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</si>
  <si>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</si>
  <si>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</si>
  <si>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</si>
  <si>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</si>
  <si>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</si>
  <si>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</si>
  <si>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</si>
  <si>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</si>
  <si>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</si>
  <si>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</si>
  <si>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</si>
  <si>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</si>
  <si>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</si>
  <si>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</si>
  <si>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</si>
  <si>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</si>
  <si>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</si>
  <si>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</si>
  <si>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</si>
  <si>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</si>
  <si>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</si>
  <si>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</si>
  <si>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</si>
  <si>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</si>
  <si>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</si>
  <si>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</si>
  <si>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</si>
  <si>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</si>
  <si>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</si>
  <si>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</si>
  <si>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</si>
  <si>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</si>
  <si>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</si>
  <si>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</si>
  <si>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</si>
  <si>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</si>
  <si>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</si>
  <si>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</si>
  <si>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</si>
  <si>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</si>
  <si>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</si>
  <si>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</si>
  <si>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</si>
  <si>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</si>
  <si>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</si>
  <si>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</si>
  <si>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</si>
  <si>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</si>
  <si>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</si>
  <si>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</si>
  <si>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</si>
  <si>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</si>
  <si>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</si>
  <si>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</si>
  <si>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</si>
  <si>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</si>
  <si>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</si>
  <si>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</si>
  <si>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</si>
  <si>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</si>
  <si>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</si>
  <si>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</si>
  <si>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</si>
  <si>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</si>
  <si>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</si>
  <si>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</si>
  <si>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</si>
  <si>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</si>
  <si>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</si>
  <si>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</si>
  <si>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</si>
  <si>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</si>
  <si>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</si>
  <si>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</si>
  <si>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</si>
  <si>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</si>
  <si>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</si>
  <si>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</si>
  <si>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</si>
  <si>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</si>
  <si>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</si>
  <si>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</si>
  <si>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</si>
  <si>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</si>
  <si>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</si>
  <si>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</si>
  <si>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</si>
  <si>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</si>
  <si>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</si>
  <si>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</si>
  <si>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</si>
  <si>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</si>
  <si>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</si>
  <si>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</si>
  <si>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</si>
  <si>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</si>
  <si>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</si>
  <si>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</si>
  <si>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</si>
  <si>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</si>
  <si>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</si>
  <si>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</si>
  <si>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</si>
  <si>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</si>
  <si>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</si>
  <si>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</si>
  <si>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</si>
  <si>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</si>
  <si>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</si>
  <si>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</si>
  <si>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</si>
  <si>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</si>
  <si>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</si>
  <si>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</si>
  <si>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</si>
  <si>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</si>
  <si>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</si>
  <si>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</si>
  <si>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</si>
  <si>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</si>
  <si>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</si>
  <si>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</si>
  <si>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</si>
  <si>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</si>
  <si>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</si>
  <si>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</si>
  <si>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</si>
  <si>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</si>
  <si>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</si>
  <si>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</si>
  <si>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</si>
  <si>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</si>
  <si>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</si>
  <si>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</si>
  <si>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</si>
  <si>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</si>
  <si>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</si>
  <si>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</si>
  <si>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</si>
  <si>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</si>
  <si>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</si>
  <si>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</si>
  <si>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</si>
  <si>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</si>
  <si>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</si>
  <si>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</si>
  <si>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</si>
  <si>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</si>
  <si>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</si>
  <si>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</si>
  <si>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</si>
  <si>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</si>
  <si>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</si>
  <si>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</si>
  <si>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</si>
  <si>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</si>
  <si>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</si>
  <si>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</si>
  <si>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</si>
  <si>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</si>
  <si>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</si>
  <si>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</si>
  <si>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</si>
  <si>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</si>
  <si>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</si>
  <si>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</si>
  <si>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</si>
  <si>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</si>
  <si>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</si>
  <si>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</si>
  <si>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</si>
  <si>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</si>
  <si>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</si>
  <si>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</si>
  <si>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</si>
  <si>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</si>
  <si>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</si>
  <si>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</si>
  <si>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</si>
  <si>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</si>
  <si>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</si>
  <si>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</si>
  <si>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</si>
  <si>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</si>
  <si>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</si>
  <si>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</si>
  <si>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</si>
  <si>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</si>
  <si>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</si>
  <si>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</si>
  <si>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</si>
  <si>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</si>
  <si>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</si>
  <si>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</si>
  <si>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</si>
  <si>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</si>
  <si>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</si>
  <si>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</si>
  <si>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</si>
  <si>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</si>
  <si>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</si>
  <si>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</si>
  <si>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</si>
  <si>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</si>
  <si>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</si>
  <si>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</si>
  <si>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</si>
  <si>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</si>
  <si>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</si>
  <si>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</si>
  <si>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</si>
  <si>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</si>
  <si>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</si>
  <si>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</si>
  <si>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</si>
  <si>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</si>
  <si>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</si>
  <si>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</si>
  <si>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</si>
  <si>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</si>
  <si>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</si>
  <si>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</si>
  <si>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</si>
  <si>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</si>
  <si>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</si>
  <si>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</si>
  <si>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</si>
  <si>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</si>
  <si>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</si>
  <si>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</si>
  <si>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</si>
  <si>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</si>
  <si>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</si>
  <si>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</si>
  <si>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</si>
  <si>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</si>
  <si>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</si>
  <si>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</si>
  <si>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</si>
  <si>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</si>
  <si>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</si>
  <si>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</si>
  <si>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</si>
  <si>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</si>
  <si>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</si>
  <si>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</si>
  <si>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</si>
  <si>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</si>
  <si>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</si>
  <si>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</si>
  <si>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</si>
  <si>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</si>
  <si>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</si>
  <si>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</si>
  <si>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</si>
  <si>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</si>
  <si>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</si>
  <si>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</si>
  <si>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</si>
  <si>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</si>
  <si>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</si>
  <si>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</si>
  <si>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</si>
  <si>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</si>
  <si>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</si>
  <si>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</si>
  <si>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</si>
  <si>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</si>
  <si>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</si>
  <si>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</si>
  <si>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</si>
  <si>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</si>
  <si>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</si>
  <si>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</si>
  <si>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</si>
  <si>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</si>
  <si>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</si>
  <si>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</si>
  <si>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</si>
  <si>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</si>
  <si>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</si>
  <si>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</si>
  <si>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</si>
  <si>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</si>
  <si>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</si>
  <si>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</si>
  <si>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</si>
  <si>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</si>
  <si>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</si>
  <si>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</si>
  <si>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</si>
  <si>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</si>
  <si>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</si>
  <si>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</si>
  <si>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</si>
  <si>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</si>
  <si>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</si>
  <si>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</si>
  <si>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</si>
  <si>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</si>
  <si>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</si>
  <si>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</si>
  <si>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</si>
  <si>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</si>
  <si>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</si>
  <si>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</si>
  <si>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</si>
  <si>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</si>
  <si>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</si>
  <si>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</si>
  <si>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</si>
  <si>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</si>
  <si>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</si>
  <si>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</si>
  <si>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</si>
  <si>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</si>
  <si>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</si>
  <si>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</si>
  <si>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</si>
  <si>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</si>
  <si>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</si>
  <si>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</si>
  <si>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</si>
  <si>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</si>
  <si>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</si>
  <si>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</si>
  <si>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</si>
  <si>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</si>
  <si>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</si>
  <si>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</si>
  <si>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</si>
  <si>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</si>
  <si>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</si>
  <si>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</si>
  <si>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</si>
  <si>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</si>
  <si>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</si>
  <si>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</si>
  <si>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</si>
  <si>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</si>
  <si>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</si>
  <si>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</si>
  <si>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</si>
  <si>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</si>
  <si>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</si>
  <si>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</si>
  <si>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</si>
  <si>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</si>
  <si>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</si>
  <si>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</si>
  <si>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</si>
  <si>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</si>
  <si>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</si>
  <si>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</si>
  <si>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</si>
  <si>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</si>
  <si>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</si>
  <si>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</si>
  <si>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</si>
  <si>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</si>
  <si>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</si>
  <si>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</si>
  <si>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</si>
  <si>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</si>
  <si>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</si>
  <si>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</si>
  <si>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</si>
  <si>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</si>
  <si>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</si>
  <si>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</si>
  <si>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</si>
  <si>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</si>
  <si>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</si>
  <si>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</si>
  <si>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</si>
  <si>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</si>
  <si>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</si>
  <si>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</si>
  <si>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</si>
  <si>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</si>
  <si>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</si>
  <si>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</si>
  <si>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</si>
  <si>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</si>
  <si>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</si>
  <si>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</si>
  <si>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</si>
  <si>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</si>
  <si>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</si>
  <si>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</si>
  <si>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</si>
  <si>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</si>
  <si>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</si>
  <si>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</si>
  <si>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</si>
  <si>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</si>
  <si>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</si>
  <si>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</si>
  <si>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</si>
  <si>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</si>
  <si>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</si>
  <si>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</si>
  <si>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</si>
  <si>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</si>
  <si>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</si>
  <si>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</si>
  <si>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</si>
  <si>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</si>
  <si>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</si>
  <si>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</si>
  <si>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</si>
  <si>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</si>
  <si>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</si>
  <si>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</si>
  <si>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</si>
  <si>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</si>
  <si>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</si>
  <si>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</si>
  <si>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</si>
  <si>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</si>
  <si>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</si>
  <si>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</si>
  <si>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</si>
  <si>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</si>
  <si>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</si>
  <si>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</si>
  <si>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</si>
  <si>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</si>
  <si>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</si>
  <si>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</si>
  <si>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</si>
  <si>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</si>
  <si>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</si>
  <si>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</si>
  <si>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</si>
  <si>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</si>
  <si>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</si>
  <si>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</si>
  <si>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</si>
  <si>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</si>
  <si>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</si>
  <si>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</si>
  <si>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</si>
  <si>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</si>
  <si>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</si>
  <si>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</si>
  <si>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</si>
  <si>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</si>
  <si>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</si>
  <si>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</si>
  <si>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</si>
  <si>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</si>
  <si>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</si>
  <si>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</si>
  <si>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</si>
  <si>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</si>
  <si>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</si>
  <si>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</si>
  <si>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</si>
  <si>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</si>
  <si>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</si>
  <si>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</si>
  <si>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</si>
  <si>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</si>
  <si>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</si>
  <si>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</si>
  <si>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</si>
  <si>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</si>
  <si>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</si>
  <si>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</si>
  <si>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</si>
  <si>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</si>
  <si>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</si>
  <si>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</si>
  <si>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</si>
  <si>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</si>
  <si>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</si>
  <si>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</si>
  <si>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</si>
  <si>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</si>
  <si>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</si>
  <si>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</si>
  <si>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</si>
  <si>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</si>
  <si>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</si>
  <si>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</si>
  <si>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</si>
  <si>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</si>
  <si>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</si>
  <si>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</si>
  <si>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</si>
  <si>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</si>
  <si>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</si>
  <si>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</si>
  <si>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</si>
  <si>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</si>
  <si>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</si>
  <si>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</si>
  <si>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</si>
  <si>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</si>
  <si>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</si>
  <si>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</si>
  <si>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</si>
  <si>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</si>
  <si>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</si>
  <si>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</si>
  <si>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</si>
  <si>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</si>
  <si>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</si>
  <si>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</si>
  <si>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</si>
  <si>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</si>
  <si>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</si>
  <si>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</si>
  <si>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</si>
  <si>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</si>
  <si>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</si>
  <si>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</si>
  <si>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</si>
  <si>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</si>
  <si>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</si>
  <si>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</si>
  <si>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</si>
  <si>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</si>
  <si>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</si>
  <si>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</si>
  <si>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</si>
  <si>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</si>
  <si>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</si>
  <si>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</si>
  <si>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</si>
  <si>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</si>
  <si>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</si>
  <si>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</si>
  <si>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</si>
  <si>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</si>
  <si>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</si>
  <si>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</si>
  <si>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</si>
  <si>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</si>
  <si>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</si>
  <si>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</si>
  <si>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</si>
  <si>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</si>
  <si>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</si>
  <si>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</si>
  <si>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</si>
  <si>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</si>
  <si>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</si>
  <si>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</si>
  <si>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</si>
  <si>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</si>
  <si>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</si>
  <si>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</si>
  <si>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</si>
  <si>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</si>
  <si>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</si>
  <si>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</si>
  <si>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</si>
  <si>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</si>
  <si>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</si>
  <si>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</si>
  <si>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</si>
  <si>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</si>
  <si>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</si>
  <si>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</si>
  <si>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</si>
  <si>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</si>
  <si>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</si>
  <si>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</si>
  <si>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</si>
  <si>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</si>
  <si>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</si>
  <si>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</si>
  <si>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</si>
  <si>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</si>
  <si>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</si>
  <si>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</si>
  <si>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</si>
  <si>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</si>
  <si>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</si>
  <si>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</si>
  <si>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</si>
  <si>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</si>
  <si>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</si>
  <si>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</si>
  <si>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</si>
  <si>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</si>
  <si>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</si>
  <si>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</si>
  <si>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</si>
  <si>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</si>
  <si>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</si>
  <si>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</si>
  <si>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</si>
  <si>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</si>
  <si>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</si>
  <si>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</si>
  <si>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</si>
  <si>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</si>
  <si>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</si>
  <si>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</si>
  <si>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</si>
  <si>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</si>
  <si>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</si>
  <si>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</si>
  <si>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</si>
  <si>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</si>
  <si>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</si>
  <si>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</si>
  <si>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</si>
  <si>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</si>
  <si>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</si>
  <si>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</si>
  <si>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</si>
  <si>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</si>
  <si>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</si>
  <si>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</si>
  <si>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</si>
  <si>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</si>
  <si>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</si>
  <si>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</si>
  <si>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</si>
  <si>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</si>
  <si>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</si>
  <si>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</si>
  <si>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</si>
  <si>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</si>
  <si>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</si>
  <si>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</si>
  <si>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</si>
  <si>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</si>
  <si>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</si>
  <si>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</si>
  <si>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</si>
  <si>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</si>
  <si>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</si>
  <si>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</si>
  <si>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</si>
  <si>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</si>
  <si>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</si>
  <si>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</si>
  <si>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</si>
  <si>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</si>
  <si>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</si>
  <si>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</si>
  <si>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</si>
  <si>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</si>
  <si>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</si>
  <si>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</si>
  <si>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</si>
  <si>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</si>
  <si>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</si>
  <si>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</si>
  <si>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</si>
  <si>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</si>
  <si>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</si>
  <si>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</si>
  <si>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</si>
  <si>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</si>
  <si>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</si>
  <si>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</si>
  <si>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</si>
  <si>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</si>
  <si>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</si>
  <si>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</si>
  <si>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</si>
  <si>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</si>
  <si>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</si>
  <si>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</si>
  <si>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</si>
  <si>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</si>
  <si>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</si>
  <si>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</si>
  <si>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</si>
  <si>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</si>
  <si>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</si>
  <si>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</si>
  <si>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</si>
  <si>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</si>
  <si>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</si>
  <si>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</si>
  <si>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</si>
  <si>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</si>
  <si>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</si>
  <si>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</si>
  <si>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</si>
  <si>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</si>
  <si>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</si>
  <si>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</si>
  <si>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</si>
  <si>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</si>
  <si>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</si>
  <si>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</si>
  <si>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</si>
  <si>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</si>
  <si>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</si>
  <si>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</si>
  <si>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</si>
  <si>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</si>
  <si>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</si>
  <si>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</si>
  <si>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</si>
  <si>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</si>
  <si>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</si>
  <si>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</si>
  <si>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</si>
  <si>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</si>
  <si>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</si>
  <si>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</si>
  <si>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</si>
  <si>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</si>
  <si>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</si>
  <si>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</si>
  <si>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</si>
  <si>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</si>
  <si>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</si>
  <si>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</si>
  <si>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</si>
  <si>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</si>
  <si>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</si>
  <si>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</si>
  <si>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</si>
  <si>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</si>
  <si>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</si>
  <si>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</si>
  <si>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</si>
  <si>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</si>
  <si>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</si>
  <si>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</si>
  <si>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</si>
  <si>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</si>
  <si>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</si>
  <si>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</si>
  <si>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</si>
  <si>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</si>
  <si>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</si>
  <si>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</si>
  <si>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</si>
  <si>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</si>
  <si>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</si>
  <si>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</si>
  <si>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</si>
  <si>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</si>
  <si>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</si>
  <si>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</si>
  <si>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</si>
  <si>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</si>
  <si>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</si>
  <si>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</si>
  <si>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</si>
  <si>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</si>
  <si>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</si>
  <si>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</si>
  <si>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</si>
  <si>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</si>
  <si>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</si>
  <si>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</si>
  <si>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</si>
  <si>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</si>
  <si>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</si>
  <si>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</si>
  <si>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</si>
  <si>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</si>
  <si>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</si>
  <si>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</si>
  <si>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</si>
  <si>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</si>
  <si>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</si>
  <si>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</si>
  <si>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</si>
  <si>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</si>
  <si>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</si>
  <si>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</si>
  <si>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</si>
  <si>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</si>
  <si>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</si>
  <si>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</si>
  <si>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</si>
  <si>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</si>
  <si>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</si>
  <si>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</si>
  <si>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</si>
  <si>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</si>
  <si>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</si>
  <si>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</si>
  <si>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</si>
  <si>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</si>
  <si>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</si>
  <si>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</si>
  <si>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</si>
  <si>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</si>
  <si>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</si>
  <si>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</si>
  <si>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</si>
  <si>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</si>
  <si>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</si>
  <si>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</si>
  <si>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</si>
  <si>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</si>
  <si>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</si>
  <si>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</si>
  <si>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</si>
  <si>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</si>
  <si>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</si>
  <si>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</si>
  <si>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</si>
  <si>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</si>
  <si>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</si>
  <si>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</si>
  <si>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</si>
  <si>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</si>
  <si>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</si>
  <si>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</si>
  <si>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</si>
  <si>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</si>
  <si>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</si>
  <si>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</si>
  <si>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</si>
  <si>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</si>
  <si>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</si>
  <si>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</si>
  <si>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</si>
  <si>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</si>
  <si>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</si>
  <si>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</si>
  <si>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</si>
  <si>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</si>
  <si>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</si>
  <si>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</si>
  <si>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</si>
  <si>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</si>
  <si>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</si>
  <si>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</si>
  <si>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</si>
  <si>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</si>
  <si>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</si>
  <si>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</si>
  <si>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</si>
  <si>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</si>
  <si>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</si>
  <si>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</si>
  <si>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</si>
  <si>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</si>
  <si>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</si>
  <si>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</si>
  <si>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</si>
  <si>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</si>
  <si>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</si>
  <si>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</si>
  <si>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</si>
  <si>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</si>
  <si>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</si>
  <si>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</si>
  <si>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</si>
  <si>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</si>
  <si>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</si>
  <si>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</si>
  <si>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</si>
  <si>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</si>
  <si>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</si>
  <si>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</si>
  <si>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</si>
  <si>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</si>
  <si>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</si>
  <si>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</si>
  <si>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</si>
  <si>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</si>
  <si>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</si>
  <si>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</si>
  <si>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</si>
  <si>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</si>
  <si>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</si>
  <si>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</si>
  <si>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</si>
  <si>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</si>
  <si>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</si>
  <si>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</si>
  <si>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</si>
  <si>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</si>
  <si>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</si>
  <si>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</si>
  <si>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</si>
  <si>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</si>
  <si>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</si>
  <si>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</si>
  <si>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</si>
  <si>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</si>
  <si>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</si>
  <si>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</si>
  <si>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</si>
  <si>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</si>
  <si>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</si>
  <si>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</si>
  <si>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</si>
  <si>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</si>
  <si>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</si>
  <si>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</si>
  <si>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</si>
  <si>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</si>
  <si>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</si>
  <si>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</si>
  <si>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</si>
  <si>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</si>
  <si>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</si>
  <si>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</si>
  <si>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</si>
  <si>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</si>
  <si>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</si>
  <si>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</si>
  <si>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</si>
  <si>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</si>
  <si>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</si>
  <si>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</si>
  <si>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</si>
  <si>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</si>
  <si>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</si>
  <si>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</si>
  <si>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</si>
  <si>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</si>
  <si>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</si>
  <si>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</si>
  <si>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</si>
  <si>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</si>
  <si>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</si>
  <si>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</si>
  <si>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</si>
  <si>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</si>
  <si>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</si>
  <si>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</si>
  <si>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</si>
  <si>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</si>
  <si>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</si>
  <si>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</si>
  <si>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</si>
  <si>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</si>
  <si>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</si>
  <si>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</si>
  <si>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</si>
  <si>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</si>
  <si>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</si>
  <si>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</si>
  <si>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</si>
  <si>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</si>
  <si>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</si>
  <si>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</si>
  <si>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</si>
  <si>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</si>
  <si>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</si>
  <si>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</si>
  <si>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</si>
  <si>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</si>
  <si>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</si>
  <si>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</si>
  <si>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</si>
  <si>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</si>
  <si>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</si>
  <si>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</si>
  <si>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</si>
  <si>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</si>
  <si>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</si>
  <si>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</si>
  <si>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</si>
  <si>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</si>
  <si>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</si>
  <si>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</si>
  <si>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</si>
  <si>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</si>
  <si>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</si>
  <si>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</si>
  <si>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</si>
  <si>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</si>
  <si>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</si>
  <si>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</si>
  <si>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</si>
  <si>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</si>
  <si>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</si>
  <si>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</si>
  <si>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</si>
  <si>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</si>
  <si>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</si>
  <si>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</si>
  <si>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</si>
  <si>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</si>
  <si>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</si>
  <si>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</si>
  <si>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</si>
  <si>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</si>
  <si>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</si>
  <si>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</si>
  <si>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</si>
  <si>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</si>
  <si>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</si>
  <si>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</si>
  <si>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</si>
  <si>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</si>
  <si>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</si>
  <si>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</si>
  <si>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</si>
  <si>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</si>
  <si>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</si>
  <si>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</si>
  <si>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</si>
  <si>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</si>
  <si>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</si>
  <si>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</si>
  <si>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</si>
  <si>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</si>
  <si>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</si>
  <si>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</si>
  <si>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</si>
  <si>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</si>
  <si>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</si>
  <si>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</si>
  <si>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</si>
  <si>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</si>
  <si>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</si>
  <si>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</si>
  <si>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</si>
  <si>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</si>
  <si>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</si>
  <si>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</si>
  <si>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</si>
  <si>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</si>
  <si>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</si>
  <si>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</si>
  <si>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</si>
  <si>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</si>
  <si>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</si>
  <si>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</si>
  <si>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</si>
  <si>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</si>
  <si>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</si>
  <si>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</si>
  <si>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</si>
  <si>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</si>
  <si>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</si>
  <si>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</si>
  <si>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</si>
  <si>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</si>
  <si>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</si>
  <si>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</si>
  <si>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</si>
  <si>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</si>
  <si>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</si>
  <si>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</si>
  <si>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</si>
  <si>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</si>
  <si>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</si>
  <si>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</si>
  <si>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</si>
  <si>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</si>
  <si>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</si>
  <si>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</si>
  <si>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</si>
  <si>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</si>
  <si>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</si>
  <si>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</si>
  <si>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</si>
  <si>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</si>
  <si>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</si>
  <si>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</si>
  <si>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</si>
  <si>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</si>
  <si>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</si>
  <si>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</si>
  <si>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</si>
  <si>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</si>
  <si>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</si>
  <si>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</si>
  <si>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</si>
  <si>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</si>
  <si>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</si>
  <si>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</si>
  <si>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</si>
  <si>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</si>
  <si>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</si>
  <si>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</si>
  <si>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</si>
  <si>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</si>
  <si>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</si>
  <si>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</si>
  <si>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</si>
  <si>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</si>
  <si>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</si>
  <si>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</si>
  <si>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</si>
  <si>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</si>
  <si>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</si>
  <si>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</si>
  <si>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</si>
  <si>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</si>
  <si>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</si>
  <si>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</si>
  <si>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</si>
  <si>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</si>
  <si>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</si>
  <si>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</si>
  <si>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</si>
  <si>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</si>
  <si>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</si>
  <si>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</si>
  <si>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</si>
  <si>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</si>
  <si>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</si>
  <si>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</si>
  <si>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</si>
  <si>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</si>
  <si>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</si>
  <si>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</si>
  <si>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</si>
  <si>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</si>
  <si>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</si>
  <si>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</si>
  <si>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</si>
  <si>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</si>
  <si>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</si>
  <si>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</si>
  <si>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</si>
  <si>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</si>
  <si>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</si>
  <si>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</si>
  <si>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</si>
  <si>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</si>
  <si>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</si>
  <si>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</si>
  <si>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</si>
  <si>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</si>
  <si>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</si>
  <si>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</si>
  <si>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</si>
  <si>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</si>
  <si>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</si>
  <si>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</si>
  <si>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</si>
  <si>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</si>
  <si>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</si>
  <si>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</si>
  <si>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</si>
  <si>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</si>
  <si>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</si>
  <si>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</si>
  <si>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</si>
  <si>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</si>
  <si>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</si>
  <si>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</si>
  <si>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</si>
  <si>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</si>
  <si>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</si>
  <si>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</si>
  <si>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</si>
  <si>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</si>
  <si>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</si>
  <si>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</si>
  <si>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</si>
  <si>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</si>
  <si>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</si>
  <si>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</si>
  <si>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</si>
  <si>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</si>
  <si>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</si>
  <si>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</si>
  <si>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</si>
  <si>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</si>
  <si>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</si>
  <si>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</si>
  <si>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</si>
  <si>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</si>
  <si>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</si>
  <si>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</si>
  <si>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</si>
  <si>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</si>
  <si>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</si>
  <si>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</si>
  <si>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</si>
  <si>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</si>
  <si>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</si>
  <si>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</si>
  <si>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</si>
  <si>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</si>
  <si>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</si>
  <si>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</si>
  <si>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</si>
  <si>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</si>
  <si>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</si>
  <si>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</si>
  <si>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</si>
  <si>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</si>
  <si>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</si>
  <si>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</si>
  <si>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</si>
  <si>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</si>
  <si>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</si>
  <si>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</si>
  <si>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</si>
  <si>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</si>
  <si>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</si>
  <si>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</si>
  <si>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</si>
  <si>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</si>
  <si>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</si>
  <si>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</si>
  <si>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</si>
  <si>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</si>
  <si>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</si>
  <si>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</si>
  <si>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</si>
  <si>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</si>
  <si>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</si>
  <si>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</si>
  <si>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</si>
  <si>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</si>
  <si>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</si>
  <si>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</si>
  <si>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</si>
  <si>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</si>
  <si>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</si>
  <si>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</si>
  <si>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</si>
  <si>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</si>
  <si>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</si>
  <si>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</si>
  <si>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</si>
  <si>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</si>
  <si>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</si>
  <si>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</si>
  <si>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</si>
  <si>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</si>
  <si>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</si>
  <si>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</si>
  <si>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</si>
  <si>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</si>
  <si>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</si>
  <si>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</si>
  <si>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</si>
  <si>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</si>
  <si>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</si>
  <si>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</si>
  <si>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</si>
  <si>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</si>
  <si>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</si>
  <si>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</si>
  <si>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</si>
  <si>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</si>
  <si>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</si>
  <si>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</si>
  <si>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</si>
  <si>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</si>
  <si>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</si>
  <si>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</si>
  <si>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</si>
  <si>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</si>
  <si>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</si>
  <si>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</si>
  <si>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</si>
  <si>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</si>
  <si>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</si>
  <si>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</si>
  <si>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</si>
  <si>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</si>
  <si>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</si>
  <si>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</si>
  <si>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</si>
  <si>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</si>
  <si>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</si>
  <si>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</si>
  <si>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</si>
  <si>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</si>
  <si>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</si>
  <si>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</si>
  <si>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</si>
  <si>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</si>
  <si>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</si>
  <si>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</si>
  <si>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</si>
  <si>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</si>
  <si>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</si>
  <si>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</si>
  <si>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</si>
  <si>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</si>
  <si>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</si>
  <si>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</si>
  <si>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</si>
  <si>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</si>
  <si>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</si>
  <si>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</si>
  <si>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</si>
  <si>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</si>
  <si>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</si>
  <si>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</si>
  <si>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</si>
  <si>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</si>
  <si>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</si>
  <si>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</si>
  <si>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</si>
  <si>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</si>
  <si>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</si>
  <si>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</si>
  <si>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</si>
  <si>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</si>
  <si>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</si>
  <si>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</si>
  <si>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</si>
  <si>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</si>
  <si>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</si>
  <si>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</si>
  <si>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</si>
  <si>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</si>
  <si>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</si>
  <si>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</si>
  <si>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</si>
  <si>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</si>
  <si>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</si>
  <si>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</si>
  <si>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</si>
  <si>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</si>
  <si>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</si>
  <si>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</si>
  <si>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</si>
  <si>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</si>
  <si>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</si>
  <si>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</si>
  <si>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</si>
  <si>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</si>
  <si>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</si>
  <si>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</si>
  <si>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</si>
  <si>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</si>
  <si>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</si>
  <si>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</si>
  <si>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</si>
  <si>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</si>
  <si>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</si>
  <si>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</si>
  <si>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</si>
  <si>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</si>
  <si>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</si>
  <si>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</si>
  <si>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</si>
  <si>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</si>
  <si>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</si>
  <si>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</si>
  <si>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</si>
  <si>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</si>
  <si>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</si>
  <si>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</si>
  <si>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</si>
  <si>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</si>
  <si>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</si>
  <si>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</si>
  <si>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</si>
  <si>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</si>
  <si>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</si>
  <si>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</si>
  <si>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</si>
  <si>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</si>
  <si>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</si>
  <si>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</si>
  <si>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</si>
  <si>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</si>
  <si>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</si>
  <si>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</si>
  <si>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</si>
  <si>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</si>
  <si>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</si>
  <si>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</si>
  <si>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</si>
  <si>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</si>
  <si>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</si>
  <si>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</si>
  <si>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</si>
  <si>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</si>
  <si>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</si>
  <si>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</si>
  <si>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</si>
  <si>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</si>
  <si>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</si>
  <si>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</si>
  <si>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</si>
  <si>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</si>
  <si>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</si>
  <si>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</si>
  <si>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</si>
  <si>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</si>
  <si>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</si>
  <si>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</si>
  <si>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</si>
  <si>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</si>
  <si>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</si>
  <si>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</si>
  <si>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</si>
  <si>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</si>
  <si>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</si>
  <si>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</si>
  <si>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</si>
  <si>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</si>
  <si>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</si>
  <si>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</si>
  <si>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</si>
  <si>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</si>
  <si>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</si>
  <si>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</si>
  <si>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</si>
  <si>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</si>
  <si>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</si>
  <si>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</si>
  <si>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</si>
  <si>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</si>
  <si>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</si>
  <si>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</si>
  <si>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</si>
  <si>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</si>
  <si>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</si>
  <si>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</si>
  <si>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</si>
  <si>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</si>
  <si>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</si>
  <si>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</si>
  <si>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</si>
  <si>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</si>
  <si>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</si>
  <si>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</si>
  <si>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</si>
  <si>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</si>
  <si>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</si>
  <si>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</si>
  <si>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</si>
  <si>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</si>
  <si>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</si>
  <si>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</si>
  <si>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</si>
  <si>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</si>
  <si>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</si>
  <si>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</si>
  <si>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</si>
  <si>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</si>
  <si>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</si>
  <si>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</si>
  <si>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</si>
  <si>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</si>
  <si>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</si>
  <si>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</si>
  <si>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</si>
  <si>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</si>
  <si>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</si>
  <si>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</si>
  <si>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</si>
  <si>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</si>
  <si>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</si>
  <si>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</si>
  <si>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</si>
  <si>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</si>
  <si>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</si>
  <si>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</si>
  <si>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</si>
  <si>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</si>
  <si>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</si>
  <si>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</si>
  <si>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</si>
  <si>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</si>
  <si>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</si>
  <si>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</si>
  <si>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</si>
  <si>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</si>
  <si>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</si>
  <si>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</si>
  <si>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</si>
  <si>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</si>
  <si>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</si>
  <si>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</si>
  <si>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</si>
  <si>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</si>
  <si>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</si>
  <si>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</si>
  <si>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</si>
  <si>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</si>
  <si>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</si>
  <si>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</si>
  <si>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</si>
  <si>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</si>
  <si>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</si>
  <si>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</si>
  <si>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</si>
  <si>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</si>
  <si>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</si>
  <si>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</si>
  <si>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</si>
  <si>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</si>
  <si>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</si>
  <si>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</si>
  <si>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</si>
  <si>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</si>
  <si>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</si>
  <si>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</si>
  <si>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</si>
  <si>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</si>
  <si>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</si>
  <si>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</si>
  <si>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</si>
  <si>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</si>
  <si>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</si>
  <si>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</si>
  <si>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</si>
  <si>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</si>
  <si>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</si>
  <si>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</si>
  <si>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</si>
  <si>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</si>
  <si>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</si>
  <si>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</si>
  <si>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</si>
  <si>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</si>
  <si>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</si>
  <si>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</si>
  <si>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</si>
  <si>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</si>
  <si>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</si>
  <si>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</si>
  <si>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</si>
  <si>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</si>
  <si>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</si>
  <si>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</si>
  <si>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</si>
  <si>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</si>
  <si>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</si>
  <si>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</si>
  <si>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</si>
  <si>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</si>
  <si>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</si>
  <si>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</si>
  <si>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</si>
  <si>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</si>
  <si>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</si>
  <si>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</si>
  <si>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</si>
  <si>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</si>
  <si>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</si>
  <si>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</si>
  <si>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</si>
  <si>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</si>
  <si>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</si>
  <si>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</si>
  <si>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</si>
  <si>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</si>
  <si>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</si>
  <si>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</si>
  <si>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</si>
  <si>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</si>
  <si>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</si>
  <si>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</si>
  <si>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</si>
  <si>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</si>
  <si>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</si>
  <si>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</si>
  <si>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</si>
  <si>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</si>
  <si>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</si>
  <si>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</si>
  <si>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</si>
  <si>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</si>
  <si>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</si>
  <si>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</si>
  <si>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</si>
  <si>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</si>
  <si>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</si>
  <si>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</si>
  <si>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</si>
  <si>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</si>
  <si>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</si>
  <si>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</si>
  <si>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</si>
  <si>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</si>
  <si>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</si>
  <si>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</si>
  <si>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</si>
  <si>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</si>
  <si>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</si>
  <si>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</si>
  <si>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</si>
  <si>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</si>
  <si>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</si>
  <si>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</si>
  <si>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</si>
  <si>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</si>
  <si>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</si>
  <si>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</si>
  <si>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</si>
  <si>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</si>
  <si>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</si>
  <si>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</si>
  <si>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</si>
  <si>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</si>
  <si>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</si>
  <si>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</si>
  <si>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</si>
  <si>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</si>
  <si>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</si>
  <si>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</si>
  <si>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</si>
  <si>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</si>
  <si>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</si>
  <si>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</si>
  <si>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</si>
  <si>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</si>
  <si>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</si>
  <si>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</si>
  <si>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</si>
  <si>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</si>
  <si>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</si>
  <si>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</si>
  <si>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</si>
  <si>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</si>
  <si>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</si>
  <si>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</si>
  <si>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</si>
  <si>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</si>
  <si>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</si>
  <si>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</si>
  <si>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</si>
  <si>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</si>
  <si>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</si>
  <si>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</si>
  <si>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</si>
  <si>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</si>
  <si>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</si>
  <si>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</si>
  <si>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</si>
  <si>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</si>
  <si>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</si>
  <si>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</si>
  <si>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</si>
  <si>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</si>
  <si>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</si>
  <si>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</si>
  <si>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</si>
  <si>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</si>
  <si>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</si>
  <si>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</si>
  <si>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</si>
  <si>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</si>
  <si>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</si>
  <si>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</si>
  <si>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</si>
  <si>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</si>
  <si>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</si>
  <si>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</si>
  <si>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</si>
  <si>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</si>
  <si>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</si>
  <si>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</si>
  <si>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</si>
  <si>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</si>
  <si>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</si>
  <si>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</si>
  <si>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</si>
  <si>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</si>
  <si>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</si>
  <si>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</si>
  <si>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</si>
  <si>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</si>
  <si>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</si>
  <si>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</si>
  <si>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</si>
  <si>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</si>
  <si>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</si>
  <si>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</si>
  <si>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</si>
  <si>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</si>
  <si>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</si>
  <si>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</si>
  <si>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</si>
  <si>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</si>
  <si>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</si>
  <si>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</si>
  <si>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</si>
  <si>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</si>
  <si>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</si>
  <si>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</si>
  <si>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</si>
  <si>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</si>
  <si>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</si>
  <si>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</si>
  <si>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</si>
  <si>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</si>
  <si>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</si>
  <si>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</si>
  <si>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</si>
  <si>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</si>
  <si>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</si>
  <si>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</si>
  <si>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</si>
  <si>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</si>
  <si>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</si>
  <si>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</si>
  <si>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</si>
  <si>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</si>
  <si>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</si>
  <si>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</si>
  <si>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</si>
  <si>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</si>
  <si>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</si>
  <si>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</si>
  <si>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</si>
  <si>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</si>
  <si>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</si>
  <si>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</si>
  <si>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</si>
  <si>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</si>
  <si>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</si>
  <si>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</si>
  <si>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</si>
  <si>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</si>
  <si>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</si>
  <si>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</si>
  <si>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</si>
  <si>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</si>
  <si>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</si>
  <si>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</si>
  <si>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</si>
  <si>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</si>
  <si>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</si>
  <si>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</si>
  <si>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</si>
  <si>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</si>
  <si>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</si>
  <si>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</si>
  <si>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</si>
  <si>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</si>
  <si>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</si>
  <si>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</si>
  <si>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</si>
  <si>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</si>
  <si>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</si>
  <si>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</si>
  <si>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</si>
  <si>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</si>
  <si>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</si>
  <si>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</si>
  <si>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</si>
  <si>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</si>
  <si>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</si>
  <si>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</si>
  <si>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</si>
  <si>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</si>
  <si>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</si>
  <si>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</si>
  <si>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</si>
  <si>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</si>
  <si>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</si>
  <si>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</si>
  <si>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</si>
  <si>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</si>
  <si>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</si>
  <si>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</si>
  <si>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</si>
  <si>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</si>
  <si>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</si>
  <si>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</si>
  <si>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</si>
  <si>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</si>
  <si>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</si>
  <si>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</si>
  <si>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</si>
  <si>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</si>
  <si>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</si>
  <si>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</si>
  <si>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</si>
  <si>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</si>
  <si>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</si>
  <si>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</si>
  <si>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</si>
  <si>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</si>
  <si>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</si>
  <si>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</si>
  <si>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</si>
  <si>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</si>
  <si>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</si>
  <si>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</si>
  <si>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</si>
  <si>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</si>
  <si>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</si>
  <si>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</si>
  <si>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</si>
  <si>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</si>
  <si>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</si>
  <si>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</si>
  <si>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</si>
  <si>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</si>
  <si>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</si>
  <si>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</si>
  <si>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</si>
  <si>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</si>
  <si>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</si>
  <si>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</si>
  <si>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</si>
  <si>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</si>
  <si>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</si>
  <si>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</si>
  <si>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</si>
  <si>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</si>
  <si>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</si>
  <si>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</si>
  <si>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</si>
  <si>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</si>
  <si>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</si>
  <si>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</si>
  <si>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</si>
  <si>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</si>
  <si>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</si>
  <si>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</si>
  <si>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</si>
  <si>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</si>
  <si>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</si>
  <si>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</si>
  <si>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</si>
  <si>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</si>
  <si>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</si>
  <si>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</si>
  <si>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</si>
  <si>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</si>
  <si>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</si>
  <si>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</si>
  <si>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</si>
  <si>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</si>
  <si>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</si>
  <si>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</si>
  <si>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</si>
  <si>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</si>
  <si>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</si>
  <si>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</si>
  <si>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</si>
  <si>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</si>
  <si>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</si>
  <si>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</si>
  <si>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</si>
  <si>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</si>
  <si>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</si>
  <si>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</si>
  <si>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</si>
  <si>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</si>
  <si>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</si>
  <si>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</si>
  <si>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</si>
  <si>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</si>
  <si>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</si>
  <si>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</si>
  <si>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</si>
  <si>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</si>
  <si>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</si>
  <si>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</si>
  <si>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</si>
  <si>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</si>
  <si>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</si>
  <si>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</si>
  <si>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</si>
  <si>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</si>
  <si>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</si>
  <si>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</si>
  <si>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</si>
  <si>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</si>
  <si>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</si>
  <si>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</si>
  <si>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</si>
  <si>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</si>
  <si>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</si>
  <si>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</si>
  <si>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</si>
  <si>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</si>
  <si>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</si>
  <si>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</si>
  <si>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</si>
  <si>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</si>
  <si>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</si>
  <si>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</si>
  <si>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</si>
  <si>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</si>
  <si>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</si>
  <si>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</si>
  <si>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</si>
  <si>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</si>
  <si>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</si>
  <si>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</si>
  <si>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</si>
  <si>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</si>
  <si>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</si>
  <si>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</si>
  <si>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</si>
  <si>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</si>
  <si>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</si>
  <si>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</si>
  <si>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</si>
  <si>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</si>
  <si>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</si>
  <si>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</si>
  <si>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</si>
  <si>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</si>
  <si>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</si>
  <si>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</si>
  <si>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</si>
  <si>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</si>
  <si>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</si>
  <si>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</si>
  <si>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</si>
  <si>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</si>
  <si>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</si>
  <si>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</si>
  <si>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</si>
  <si>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</si>
  <si>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</si>
  <si>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</si>
  <si>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</si>
  <si>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</si>
  <si>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</si>
  <si>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</si>
  <si>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</si>
  <si>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</si>
  <si>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</si>
  <si>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</si>
  <si>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</si>
  <si>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</si>
  <si>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</si>
  <si>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</si>
  <si>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</si>
  <si>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</si>
  <si>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</si>
  <si>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</si>
  <si>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</si>
  <si>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</si>
  <si>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</si>
  <si>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</si>
  <si>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</si>
  <si>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</si>
  <si>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</si>
  <si>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</si>
  <si>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</si>
  <si>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</si>
  <si>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</si>
  <si>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</si>
  <si>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</si>
  <si>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</si>
  <si>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</si>
  <si>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</si>
  <si>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</si>
  <si>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</si>
  <si>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</si>
  <si>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</si>
  <si>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</si>
  <si>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</si>
  <si>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</si>
  <si>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</si>
  <si>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</si>
  <si>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</si>
  <si>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</si>
  <si>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</si>
  <si>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</si>
  <si>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</si>
  <si>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</si>
  <si>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</si>
  <si>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</si>
  <si>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</si>
  <si>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</si>
  <si>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</si>
  <si>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</si>
  <si>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</si>
  <si>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</si>
  <si>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</si>
  <si>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</si>
  <si>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</si>
  <si>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</si>
  <si>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</si>
  <si>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</si>
  <si>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</si>
  <si>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</si>
  <si>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</si>
  <si>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</si>
  <si>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</si>
  <si>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</si>
  <si>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</si>
  <si>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</si>
  <si>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</si>
  <si>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</si>
  <si>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</si>
  <si>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</si>
  <si>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</si>
  <si>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</si>
  <si>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</si>
  <si>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</si>
  <si>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</si>
  <si>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</si>
  <si>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</si>
  <si>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</si>
  <si>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</si>
  <si>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</si>
  <si>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</si>
  <si>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</si>
  <si>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</si>
  <si>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</si>
  <si>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</si>
  <si>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</si>
  <si>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</si>
  <si>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</si>
  <si>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</si>
  <si>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</si>
  <si>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</si>
  <si>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</si>
  <si>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</si>
  <si>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</si>
  <si>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</si>
  <si>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</si>
  <si>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</si>
  <si>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</si>
  <si>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</si>
  <si>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</si>
  <si>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</si>
  <si>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</si>
  <si>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</si>
  <si>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</si>
  <si>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</si>
  <si>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</si>
  <si>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</si>
  <si>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</si>
  <si>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</si>
  <si>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</si>
  <si>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</si>
  <si>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</si>
  <si>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</si>
  <si>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</si>
  <si>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</si>
  <si>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</si>
  <si>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</si>
  <si>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</si>
  <si>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</si>
  <si>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</si>
  <si>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</si>
  <si>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</si>
  <si>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</si>
  <si>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</si>
  <si>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</si>
  <si>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</si>
  <si>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</si>
  <si>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</si>
  <si>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</si>
  <si>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</si>
  <si>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</si>
  <si>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</si>
  <si>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</si>
  <si>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</si>
  <si>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</si>
  <si>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</si>
  <si>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</si>
  <si>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</si>
  <si>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</si>
  <si>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</si>
  <si>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</si>
  <si>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</si>
  <si>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</si>
  <si>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</si>
  <si>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</si>
  <si>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</si>
  <si>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</si>
  <si>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</si>
  <si>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</si>
  <si>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</si>
  <si>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</si>
  <si>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</si>
  <si>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</si>
  <si>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</si>
  <si>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</si>
  <si>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</si>
  <si>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</si>
  <si>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</si>
  <si>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</si>
  <si>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</si>
  <si>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</si>
  <si>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</si>
  <si>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</si>
  <si>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</si>
  <si>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</si>
  <si>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</si>
  <si>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</si>
  <si>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</si>
  <si>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</si>
  <si>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</si>
  <si>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</si>
  <si>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</si>
  <si>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</si>
  <si>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</si>
  <si>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</si>
  <si>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</si>
  <si>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</si>
  <si>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</si>
  <si>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</si>
  <si>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</si>
  <si>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</si>
  <si>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</si>
  <si>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</si>
  <si>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</si>
  <si>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</si>
  <si>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</si>
  <si>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</si>
  <si>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</si>
  <si>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</si>
  <si>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</si>
  <si>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</si>
  <si>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</si>
  <si>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</si>
  <si>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</si>
  <si>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</si>
  <si>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</si>
  <si>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</si>
  <si>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</si>
  <si>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</si>
  <si>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</si>
  <si>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</si>
  <si>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</si>
  <si>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</si>
  <si>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</si>
  <si>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</si>
  <si>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</si>
  <si>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</si>
  <si>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</si>
  <si>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</si>
  <si>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</si>
  <si>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</si>
  <si>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</si>
  <si>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</si>
  <si>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</si>
  <si>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</si>
  <si>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</si>
  <si>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</si>
  <si>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</si>
  <si>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</si>
  <si>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</si>
  <si>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</si>
  <si>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</si>
  <si>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</si>
  <si>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</si>
  <si>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</si>
  <si>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</si>
  <si>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</si>
  <si>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</si>
  <si>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</si>
  <si>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</si>
  <si>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</si>
  <si>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</si>
  <si>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</si>
  <si>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</si>
  <si>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</si>
  <si>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</si>
  <si>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</si>
  <si>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</si>
  <si>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</si>
  <si>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</si>
  <si>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</si>
  <si>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</si>
  <si>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</si>
  <si>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</si>
  <si>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</si>
  <si>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</si>
  <si>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</si>
  <si>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</si>
  <si>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</si>
  <si>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</si>
  <si>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</si>
  <si>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</si>
  <si>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</si>
  <si>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</si>
  <si>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</si>
  <si>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</si>
  <si>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</si>
  <si>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</si>
  <si>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</si>
  <si>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</si>
  <si>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</si>
  <si>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</si>
  <si>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</si>
  <si>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</si>
  <si>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</si>
  <si>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</si>
  <si>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</si>
  <si>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</si>
  <si>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</si>
  <si>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</si>
  <si>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</si>
  <si>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</si>
  <si>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</si>
  <si>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</si>
  <si>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</si>
  <si>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</si>
  <si>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</si>
  <si>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</si>
  <si>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</si>
  <si>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</si>
  <si>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</si>
  <si>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</si>
  <si>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</si>
  <si>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</si>
  <si>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</si>
  <si>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</si>
  <si>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</si>
  <si>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</si>
  <si>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</si>
  <si>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</si>
  <si>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</si>
  <si>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</si>
  <si>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</si>
  <si>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</si>
  <si>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</si>
  <si>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</si>
  <si>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</si>
  <si>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</si>
  <si>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</si>
  <si>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</si>
  <si>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</si>
  <si>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</si>
  <si>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</si>
  <si>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</si>
  <si>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</si>
  <si>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</si>
  <si>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</si>
  <si>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</si>
  <si>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</si>
  <si>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</si>
  <si>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</si>
  <si>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</si>
  <si>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</si>
  <si>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</si>
  <si>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</si>
  <si>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</si>
  <si>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</si>
  <si>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</si>
  <si>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</si>
  <si>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</si>
  <si>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</si>
  <si>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</si>
  <si>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</si>
  <si>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</si>
  <si>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</si>
  <si>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</si>
  <si>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</si>
  <si>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</si>
  <si>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</si>
  <si>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</si>
  <si>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</si>
  <si>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</si>
  <si>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</si>
  <si>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</si>
  <si>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</si>
  <si>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</si>
  <si>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</si>
  <si>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</si>
  <si>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</si>
  <si>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</si>
  <si>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</si>
  <si>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</si>
  <si>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</si>
  <si>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</si>
  <si>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</si>
  <si>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</si>
  <si>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</si>
  <si>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</si>
  <si>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</si>
  <si>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</si>
  <si>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</si>
  <si>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</si>
  <si>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</si>
  <si>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</si>
  <si>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</si>
  <si>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</si>
  <si>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</si>
  <si>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</si>
  <si>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</si>
  <si>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</si>
  <si>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</si>
  <si>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</si>
  <si>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</si>
  <si>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</si>
  <si>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</si>
  <si>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</si>
  <si>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</si>
  <si>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</si>
  <si>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</si>
  <si>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</si>
  <si>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</si>
  <si>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</si>
  <si>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</si>
  <si>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</si>
  <si>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</si>
  <si>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</si>
  <si>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</si>
  <si>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</si>
  <si>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</si>
  <si>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</si>
  <si>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</si>
  <si>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</si>
  <si>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</si>
  <si>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</si>
  <si>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</si>
  <si>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</si>
  <si>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</si>
  <si>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</si>
  <si>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</si>
  <si>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</si>
  <si>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</si>
  <si>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</si>
  <si>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</si>
  <si>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</si>
  <si>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</si>
  <si>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</si>
  <si>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</si>
  <si>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</si>
  <si>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</si>
  <si>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</si>
  <si>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</si>
  <si>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</si>
  <si>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</si>
  <si>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</si>
  <si>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</si>
  <si>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</si>
  <si>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</si>
  <si>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</si>
  <si>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</si>
  <si>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</si>
  <si>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</si>
  <si>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</si>
  <si>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</si>
  <si>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</si>
  <si>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</si>
  <si>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</si>
  <si>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</si>
  <si>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</si>
  <si>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</si>
  <si>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</si>
  <si>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</si>
  <si>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</si>
  <si>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</si>
  <si>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</si>
  <si>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</si>
  <si>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</si>
  <si>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</si>
  <si>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</si>
  <si>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</si>
  <si>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</si>
  <si>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</si>
  <si>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</si>
  <si>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</si>
  <si>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</si>
  <si>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</si>
  <si>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</si>
  <si>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</si>
  <si>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</si>
  <si>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</si>
  <si>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</si>
  <si>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</si>
  <si>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</si>
  <si>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</si>
  <si>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</si>
  <si>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</si>
  <si>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</si>
  <si>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</si>
  <si>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</si>
  <si>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</si>
  <si>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</si>
  <si>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</si>
  <si>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</si>
  <si>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</si>
  <si>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</si>
  <si>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</si>
  <si>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</si>
  <si>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</si>
  <si>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</si>
  <si>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</si>
  <si>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</si>
  <si>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</si>
  <si>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</si>
  <si>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</si>
  <si>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</si>
  <si>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</si>
  <si>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</si>
  <si>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</si>
  <si>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</si>
  <si>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</si>
  <si>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</si>
  <si>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</si>
  <si>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</si>
  <si>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</si>
  <si>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</si>
  <si>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</si>
  <si>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</si>
  <si>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</si>
  <si>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</si>
  <si>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</si>
  <si>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</si>
  <si>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</si>
  <si>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</si>
  <si>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</si>
  <si>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</si>
  <si>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</si>
  <si>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</si>
  <si>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</si>
  <si>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</si>
  <si>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</si>
  <si>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</si>
  <si>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</si>
  <si>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</si>
  <si>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</si>
  <si>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</si>
  <si>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</si>
  <si>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</si>
  <si>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</si>
  <si>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</si>
  <si>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</si>
  <si>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</si>
  <si>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</si>
  <si>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</si>
  <si>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</si>
  <si>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</si>
  <si>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</si>
  <si>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</si>
  <si>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</si>
  <si>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</si>
  <si>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</si>
  <si>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</si>
  <si>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</si>
  <si>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</si>
  <si>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</si>
  <si>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</si>
  <si>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</si>
  <si>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</si>
  <si>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</si>
  <si>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</si>
  <si>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</si>
  <si>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</si>
  <si>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</si>
  <si>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</si>
  <si>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</si>
  <si>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</si>
  <si>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</si>
  <si>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</si>
  <si>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</si>
  <si>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</si>
  <si>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</si>
  <si>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</si>
  <si>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</si>
  <si>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</si>
  <si>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</si>
  <si>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</si>
  <si>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</si>
  <si>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</si>
  <si>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</si>
  <si>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</si>
  <si>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</si>
  <si>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</si>
  <si>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</si>
  <si>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</si>
  <si>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</si>
  <si>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</si>
  <si>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</si>
  <si>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</si>
  <si>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</si>
  <si>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</si>
  <si>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</si>
  <si>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</si>
  <si>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</si>
  <si>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</si>
  <si>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</si>
  <si>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</si>
  <si>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</si>
  <si>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</si>
  <si>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</si>
  <si>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</si>
  <si>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</si>
  <si>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</si>
  <si>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</si>
  <si>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</si>
  <si>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</si>
  <si>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</si>
  <si>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</si>
  <si>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</si>
  <si>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</si>
  <si>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</si>
  <si>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</si>
  <si>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</si>
  <si>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</si>
  <si>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</si>
  <si>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</si>
  <si>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</si>
  <si>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</si>
  <si>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</si>
  <si>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</si>
  <si>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</si>
  <si>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</si>
  <si>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</si>
  <si>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</si>
  <si>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</si>
  <si>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</si>
  <si>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</si>
  <si>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</si>
  <si>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</si>
  <si>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</si>
  <si>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</si>
  <si>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</si>
  <si>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</si>
  <si>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</si>
  <si>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</si>
  <si>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</si>
  <si>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</si>
  <si>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</si>
  <si>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</si>
  <si>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</si>
  <si>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</si>
  <si>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</si>
  <si>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</si>
  <si>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</si>
  <si>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</si>
  <si>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</si>
  <si>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</si>
  <si>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</si>
  <si>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</si>
  <si>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</si>
  <si>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</si>
  <si>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</si>
  <si>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</si>
  <si>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</si>
  <si>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</si>
  <si>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</si>
  <si>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</si>
  <si>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</si>
  <si>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</si>
  <si>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</si>
  <si>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</si>
  <si>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</si>
  <si>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</si>
  <si>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</si>
  <si>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</si>
  <si>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</si>
  <si>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</si>
  <si>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</si>
  <si>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</si>
  <si>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</si>
  <si>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</si>
  <si>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</si>
  <si>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</si>
  <si>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</si>
  <si>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</si>
  <si>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</si>
  <si>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</si>
  <si>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</si>
  <si>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</si>
  <si>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</si>
  <si>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</si>
  <si>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</si>
  <si>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</si>
  <si>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</si>
  <si>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</si>
  <si>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</si>
  <si>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</si>
  <si>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</si>
  <si>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</si>
  <si>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</si>
  <si>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</si>
  <si>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</si>
  <si>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</si>
  <si>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</si>
  <si>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</si>
  <si>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</si>
  <si>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</si>
  <si>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</si>
  <si>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</si>
  <si>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</si>
  <si>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</si>
  <si>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</si>
  <si>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</si>
  <si>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</si>
  <si>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</si>
  <si>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</si>
  <si>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</si>
  <si>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</si>
  <si>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</si>
  <si>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</si>
  <si>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</si>
  <si>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</si>
  <si>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</si>
  <si>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</si>
  <si>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</si>
  <si>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</si>
  <si>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</si>
  <si>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</si>
  <si>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</si>
  <si>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</si>
  <si>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</si>
  <si>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</si>
  <si>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</si>
  <si>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</si>
  <si>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</si>
  <si>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</si>
  <si>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</si>
  <si>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</si>
  <si>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</si>
  <si>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</si>
  <si>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</si>
  <si>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</si>
  <si>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</si>
  <si>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</si>
  <si>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</si>
  <si>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</si>
  <si>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</si>
  <si>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</si>
  <si>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</si>
  <si>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</si>
  <si>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</si>
  <si>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</si>
  <si>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</si>
  <si>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</si>
  <si>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</si>
  <si>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</si>
  <si>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</si>
  <si>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</si>
  <si>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</si>
  <si>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</si>
  <si>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</si>
  <si>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</si>
  <si>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</si>
  <si>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</si>
  <si>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</si>
  <si>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</si>
  <si>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</si>
  <si>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</si>
  <si>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</si>
  <si>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</si>
  <si>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</si>
  <si>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</si>
  <si>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</si>
  <si>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</si>
  <si>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</si>
  <si>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</si>
  <si>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</si>
  <si>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</si>
  <si>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</si>
  <si>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</si>
  <si>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</si>
  <si>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</si>
  <si>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</si>
  <si>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</si>
  <si>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</si>
  <si>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</si>
  <si>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</si>
  <si>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</si>
  <si>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</si>
  <si>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</si>
  <si>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</si>
  <si>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</si>
  <si>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</si>
  <si>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</si>
  <si>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</si>
  <si>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</si>
  <si>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</si>
  <si>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</si>
  <si>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</si>
  <si>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</si>
  <si>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</si>
  <si>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</si>
  <si>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</si>
  <si>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</si>
  <si>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</si>
  <si>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</si>
  <si>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</si>
  <si>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</si>
  <si>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</si>
  <si>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</si>
  <si>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</si>
  <si>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</si>
  <si>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</si>
  <si>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</si>
  <si>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</si>
  <si>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</si>
  <si>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</si>
  <si>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</si>
  <si>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</si>
  <si>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</si>
  <si>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</si>
  <si>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</si>
  <si>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</si>
  <si>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</si>
  <si>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</si>
  <si>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</si>
  <si>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</si>
  <si>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</si>
  <si>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</si>
  <si>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</si>
  <si>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</si>
  <si>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</si>
  <si>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</si>
  <si>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</si>
  <si>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</si>
  <si>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</si>
  <si>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</si>
  <si>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</si>
  <si>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</si>
  <si>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</si>
  <si>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</si>
  <si>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</si>
  <si>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</si>
  <si>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</si>
  <si>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</si>
  <si>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</si>
  <si>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</si>
  <si>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</si>
  <si>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</si>
  <si>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</si>
  <si>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</si>
  <si>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</si>
  <si>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</si>
  <si>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</si>
  <si>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</si>
  <si>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</si>
  <si>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</si>
  <si>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</si>
  <si>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</si>
  <si>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</si>
  <si>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</si>
  <si>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</si>
  <si>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</si>
  <si>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</si>
  <si>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</si>
  <si>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</si>
  <si>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</si>
  <si>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</si>
  <si>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</si>
  <si>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</si>
  <si>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</si>
  <si>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</si>
  <si>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</si>
  <si>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</si>
  <si>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</si>
  <si>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</si>
  <si>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</si>
  <si>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</si>
  <si>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</si>
  <si>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</si>
  <si>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</si>
  <si>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</si>
  <si>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</si>
  <si>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</si>
  <si>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</si>
  <si>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</si>
  <si>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</si>
  <si>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</si>
  <si>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</si>
  <si>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</si>
  <si>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</si>
  <si>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</si>
  <si>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</si>
  <si>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</si>
  <si>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</si>
  <si>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</si>
  <si>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</si>
  <si>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</si>
  <si>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</si>
  <si>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</si>
  <si>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</si>
  <si>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</si>
  <si>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</si>
  <si>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</si>
  <si>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</si>
  <si>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</si>
  <si>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</si>
  <si>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</si>
  <si>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</si>
  <si>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</si>
  <si>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</si>
  <si>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</si>
  <si>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</si>
  <si>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</si>
  <si>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</si>
  <si>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</si>
  <si>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</si>
  <si>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</si>
  <si>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</si>
  <si>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</si>
  <si>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</si>
  <si>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</si>
  <si>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</si>
  <si>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</si>
  <si>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</si>
  <si>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</si>
  <si>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</si>
  <si>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</si>
  <si>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</si>
  <si>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</si>
  <si>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</si>
  <si>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</si>
  <si>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</si>
  <si>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</si>
  <si>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</si>
  <si>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</si>
  <si>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</si>
  <si>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</si>
  <si>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</si>
  <si>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</si>
  <si>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</si>
  <si>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</si>
  <si>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</si>
  <si>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</si>
  <si>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</si>
  <si>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</si>
  <si>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</si>
  <si>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</si>
  <si>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</si>
  <si>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</si>
  <si>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</si>
  <si>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</si>
  <si>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</si>
  <si>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</si>
  <si>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</si>
  <si>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</si>
  <si>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</si>
  <si>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</si>
  <si>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</si>
  <si>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</si>
  <si>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</si>
  <si>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</si>
  <si>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</si>
  <si>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</si>
  <si>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</si>
  <si>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</si>
  <si>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</si>
  <si>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</si>
  <si>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</si>
  <si>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</si>
  <si>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</si>
  <si>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</si>
  <si>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</si>
  <si>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</si>
  <si>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</si>
  <si>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</si>
  <si>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</si>
  <si>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</si>
  <si>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</si>
  <si>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</si>
  <si>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</si>
  <si>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</si>
  <si>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</si>
  <si>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</si>
  <si>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</si>
  <si>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</si>
  <si>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</si>
  <si>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</si>
  <si>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</si>
  <si>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</si>
  <si>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</si>
  <si>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</si>
  <si>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</si>
  <si>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</si>
  <si>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</si>
  <si>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</si>
  <si>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</si>
  <si>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</si>
  <si>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</si>
  <si>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</si>
  <si>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</si>
  <si>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</si>
  <si>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</si>
  <si>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</si>
  <si>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</si>
  <si>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</si>
  <si>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</si>
  <si>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</si>
  <si>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</si>
  <si>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</si>
  <si>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</si>
  <si>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</si>
  <si>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</si>
  <si>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</si>
  <si>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</si>
  <si>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</si>
  <si>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</si>
  <si>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</si>
  <si>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</si>
  <si>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</si>
  <si>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</si>
  <si>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</si>
  <si>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</si>
  <si>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</si>
  <si>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</si>
  <si>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</si>
  <si>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</si>
  <si>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</si>
  <si>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</si>
  <si>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</si>
  <si>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</si>
  <si>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</si>
  <si>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</si>
  <si>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</si>
  <si>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</si>
  <si>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</si>
  <si>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</si>
  <si>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</si>
  <si>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</si>
  <si>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</si>
  <si>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</si>
  <si>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</si>
  <si>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</si>
  <si>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</si>
  <si>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</si>
  <si>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</si>
  <si>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</si>
  <si>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</si>
  <si>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</si>
  <si>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</si>
  <si>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</si>
  <si>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</si>
  <si>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</si>
  <si>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</si>
  <si>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</si>
  <si>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</si>
  <si>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</si>
  <si>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</si>
  <si>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</si>
  <si>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</si>
  <si>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</si>
  <si>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</si>
  <si>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</si>
  <si>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</si>
  <si>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</si>
  <si>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</si>
  <si>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</si>
  <si>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</si>
  <si>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</si>
  <si>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</si>
  <si>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</si>
  <si>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</si>
  <si>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</si>
  <si>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</si>
  <si>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</si>
  <si>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</si>
  <si>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</si>
  <si>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</si>
  <si>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</si>
  <si>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</si>
  <si>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</si>
  <si>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</si>
  <si>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</si>
  <si>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</si>
  <si>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</si>
  <si>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</si>
  <si>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</si>
  <si>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</si>
  <si>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</si>
  <si>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</si>
  <si>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</si>
  <si>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</si>
  <si>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</si>
  <si>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</si>
  <si>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</si>
  <si>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</si>
  <si>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</si>
  <si>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</si>
  <si>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</si>
  <si>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</si>
  <si>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</si>
  <si>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</si>
  <si>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</si>
  <si>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</si>
  <si>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</si>
  <si>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</si>
  <si>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</si>
  <si>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</si>
  <si>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</si>
  <si>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</si>
  <si>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</si>
  <si>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</si>
  <si>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</si>
  <si>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</si>
  <si>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</si>
  <si>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</si>
  <si>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</si>
  <si>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</si>
  <si>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</si>
  <si>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</si>
  <si>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</si>
  <si>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</si>
  <si>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</si>
  <si>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</si>
  <si>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</si>
  <si>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</si>
  <si>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</si>
  <si>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</si>
  <si>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</si>
  <si>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</si>
  <si>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</si>
  <si>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</si>
  <si>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</si>
  <si>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</si>
  <si>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</si>
  <si>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</si>
  <si>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</si>
  <si>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</si>
  <si>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</si>
  <si>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</si>
  <si>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</si>
  <si>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</si>
  <si>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</si>
  <si>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</si>
  <si>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</si>
  <si>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</si>
  <si>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</si>
  <si>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</si>
  <si>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</si>
  <si>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</si>
  <si>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</si>
  <si>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</si>
  <si>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</si>
  <si>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</si>
  <si>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</si>
  <si>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</si>
  <si>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</si>
  <si>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</si>
  <si>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</si>
  <si>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</si>
  <si>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</si>
  <si>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</si>
  <si>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</si>
  <si>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</si>
  <si>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</si>
  <si>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</si>
  <si>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</si>
  <si>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</si>
  <si>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</si>
  <si>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</si>
  <si>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</si>
  <si>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</si>
  <si>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</si>
  <si>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</si>
  <si>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</si>
  <si>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</si>
  <si>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</si>
  <si>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</si>
  <si>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</si>
  <si>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</si>
  <si>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</si>
  <si>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</si>
  <si>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</si>
  <si>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</si>
  <si>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</si>
  <si>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</si>
  <si>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</si>
  <si>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</si>
  <si>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</si>
  <si>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</si>
  <si>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</si>
  <si>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</si>
  <si>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</si>
  <si>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</si>
  <si>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</si>
  <si>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</si>
  <si>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</si>
  <si>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</si>
  <si>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</si>
  <si>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</si>
  <si>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</si>
  <si>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</si>
  <si>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</si>
  <si>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</si>
  <si>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</si>
  <si>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</si>
  <si>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</si>
  <si>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</si>
  <si>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</si>
  <si>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</si>
  <si>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</si>
  <si>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</si>
  <si>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</si>
  <si>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</si>
  <si>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</si>
  <si>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</si>
  <si>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</si>
  <si>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</si>
  <si>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</si>
  <si>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</si>
  <si>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</si>
  <si>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</si>
  <si>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</si>
  <si>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</si>
  <si>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</si>
  <si>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</si>
  <si>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</si>
  <si>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</si>
  <si>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</si>
  <si>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</si>
  <si>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</si>
  <si>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</si>
  <si>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</si>
  <si>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</si>
  <si>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</si>
  <si>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</si>
  <si>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</si>
  <si>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</si>
  <si>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</si>
  <si>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</si>
  <si>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</si>
  <si>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</si>
  <si>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</si>
  <si>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</si>
  <si>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</si>
  <si>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</si>
  <si>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</si>
  <si>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</si>
  <si>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</si>
  <si>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</si>
  <si>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</si>
  <si>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</si>
  <si>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</si>
  <si>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</si>
  <si>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</si>
  <si>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</si>
  <si>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</si>
  <si>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</si>
  <si>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</si>
  <si>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</si>
  <si>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</si>
  <si>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</si>
  <si>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</si>
  <si>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</si>
  <si>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</si>
  <si>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</si>
  <si>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</si>
  <si>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</si>
  <si>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</si>
  <si>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</si>
  <si>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</si>
  <si>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</si>
  <si>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</si>
  <si>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</si>
  <si>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</si>
  <si>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</si>
  <si>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</si>
  <si>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</si>
  <si>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</si>
  <si>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</si>
  <si>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</si>
  <si>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</si>
  <si>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</si>
  <si>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</si>
  <si>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</si>
  <si>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</si>
  <si>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</si>
  <si>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</si>
  <si>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</si>
  <si>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</si>
  <si>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</si>
  <si>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</si>
  <si>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</si>
  <si>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</si>
  <si>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</si>
  <si>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</si>
  <si>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</si>
  <si>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</si>
  <si>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</si>
  <si>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</si>
  <si>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</si>
  <si>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</si>
  <si>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</si>
  <si>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</si>
  <si>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</si>
  <si>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</si>
  <si>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</si>
  <si>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</si>
  <si>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</si>
  <si>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</si>
  <si>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</si>
  <si>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</si>
  <si>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</si>
  <si>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</si>
  <si>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</si>
  <si>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</si>
  <si>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</si>
  <si>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</si>
  <si>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</si>
  <si>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</si>
  <si>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</si>
  <si>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</si>
  <si>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</si>
  <si>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</si>
  <si>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</si>
  <si>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</si>
  <si>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</si>
  <si>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</si>
  <si>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</si>
  <si>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</si>
  <si>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</si>
  <si>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</si>
  <si>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</si>
  <si>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</si>
  <si>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</si>
  <si>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</si>
  <si>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</si>
  <si>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</si>
  <si>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</si>
  <si>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</si>
  <si>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</si>
  <si>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</si>
  <si>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</si>
  <si>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</si>
  <si>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</si>
  <si>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</si>
  <si>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</si>
  <si>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</si>
  <si>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</si>
  <si>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</si>
  <si>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</si>
  <si>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</si>
  <si>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</si>
  <si>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</si>
  <si>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</si>
  <si>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</si>
  <si>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</si>
  <si>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</si>
  <si>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</si>
  <si>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</si>
  <si>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</si>
  <si>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</si>
  <si>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</si>
  <si>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</si>
  <si>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</si>
  <si>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</si>
  <si>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</si>
  <si>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</si>
  <si>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</si>
  <si>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</si>
  <si>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</si>
  <si>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</si>
  <si>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</si>
  <si>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</si>
  <si>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</si>
  <si>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</si>
  <si>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</si>
  <si>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</si>
  <si>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</si>
  <si>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</si>
  <si>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</si>
  <si>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</si>
  <si>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</si>
  <si>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</si>
  <si>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</si>
  <si>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</si>
  <si>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</si>
  <si>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</si>
  <si>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</si>
  <si>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</si>
  <si>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</si>
  <si>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</si>
  <si>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</si>
  <si>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</si>
  <si>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</si>
  <si>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</si>
  <si>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</si>
  <si>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</si>
  <si>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</si>
  <si>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</si>
  <si>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</si>
  <si>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</si>
  <si>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</si>
  <si>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</si>
  <si>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</si>
  <si>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</si>
  <si>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</si>
  <si>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</si>
  <si>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</si>
  <si>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</si>
  <si>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</si>
  <si>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</si>
  <si>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</si>
  <si>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</si>
  <si>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</si>
  <si>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</si>
  <si>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</si>
  <si>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</si>
  <si>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</si>
  <si>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</si>
  <si>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</si>
  <si>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</si>
  <si>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</si>
  <si>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</si>
  <si>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</si>
  <si>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</si>
  <si>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</si>
  <si>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</si>
  <si>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</si>
  <si>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</si>
  <si>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</si>
  <si>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</si>
  <si>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</si>
  <si>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</si>
  <si>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</si>
  <si>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</si>
  <si>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</si>
  <si>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</si>
  <si>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</si>
  <si>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</si>
  <si>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</si>
  <si>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</si>
  <si>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</si>
  <si>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</si>
  <si>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</si>
  <si>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</si>
  <si>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</si>
  <si>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</si>
  <si>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</si>
  <si>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</si>
  <si>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</si>
  <si>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</si>
  <si>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</si>
  <si>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</si>
  <si>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</si>
  <si>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</si>
  <si>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</si>
  <si>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</si>
  <si>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</si>
  <si>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</si>
  <si>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</si>
  <si>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</si>
  <si>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</si>
  <si>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</si>
  <si>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</si>
  <si>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</si>
  <si>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</si>
  <si>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</si>
  <si>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</si>
  <si>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</si>
  <si>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</si>
  <si>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</si>
  <si>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</si>
  <si>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</si>
  <si>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</si>
  <si>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</si>
  <si>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</si>
  <si>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</si>
  <si>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</si>
  <si>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</si>
  <si>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</si>
  <si>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</si>
  <si>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</si>
  <si>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</si>
  <si>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</si>
  <si>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</si>
  <si>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</si>
  <si>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</si>
  <si>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</si>
  <si>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</si>
  <si>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</si>
  <si>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</si>
  <si>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</si>
  <si>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</si>
  <si>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</si>
  <si>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</si>
  <si>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</si>
  <si>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</si>
  <si>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</si>
  <si>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</si>
  <si>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</si>
  <si>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</si>
  <si>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</si>
  <si>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</si>
  <si>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</si>
  <si>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</si>
  <si>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</si>
  <si>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</si>
  <si>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</si>
  <si>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</si>
  <si>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</si>
  <si>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</si>
  <si>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</si>
  <si>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</si>
  <si>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</si>
  <si>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</si>
  <si>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</si>
  <si>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</si>
  <si>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</si>
  <si>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</si>
  <si>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</si>
  <si>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</si>
  <si>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</si>
  <si>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</si>
  <si>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</si>
  <si>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</si>
  <si>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</si>
  <si>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</si>
  <si>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</si>
  <si>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</si>
  <si>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</si>
  <si>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</si>
  <si>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</si>
  <si>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</si>
  <si>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</si>
  <si>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</si>
  <si>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</si>
  <si>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</si>
  <si>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</si>
  <si>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</si>
  <si>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</si>
  <si>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</si>
  <si>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</si>
  <si>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</si>
  <si>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</si>
  <si>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</si>
  <si>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</si>
  <si>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</si>
  <si>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</si>
  <si>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</si>
  <si>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</si>
  <si>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</si>
  <si>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</si>
  <si>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</si>
  <si>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</si>
  <si>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</si>
  <si>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</si>
  <si>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</si>
  <si>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</si>
  <si>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</si>
  <si>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</si>
  <si>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</si>
  <si>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</si>
  <si>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</si>
  <si>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</si>
  <si>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</si>
  <si>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</si>
  <si>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</si>
  <si>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</si>
  <si>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</si>
  <si>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</si>
  <si>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</si>
  <si>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</si>
  <si>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</si>
  <si>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</si>
  <si>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</si>
  <si>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</si>
  <si>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</si>
  <si>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</si>
  <si>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</si>
  <si>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</si>
  <si>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</si>
  <si>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</si>
  <si>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</si>
  <si>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</si>
  <si>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</si>
  <si>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</si>
  <si>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</si>
  <si>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</si>
  <si>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</si>
  <si>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</si>
  <si>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</si>
  <si>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</si>
  <si>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</si>
  <si>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</si>
  <si>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</si>
  <si>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</si>
  <si>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</si>
  <si>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</si>
  <si>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</si>
  <si>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</si>
  <si>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</si>
  <si>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</si>
  <si>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</si>
  <si>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</si>
  <si>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</si>
  <si>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</si>
  <si>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</si>
  <si>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</si>
  <si>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</si>
  <si>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</si>
  <si>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</si>
  <si>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</si>
  <si>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</si>
  <si>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</si>
  <si>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</si>
  <si>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</si>
  <si>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</si>
  <si>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</si>
  <si>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</si>
  <si>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</si>
  <si>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</si>
  <si>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</si>
  <si>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</si>
  <si>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</si>
  <si>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</si>
  <si>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</si>
  <si>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</si>
  <si>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</si>
  <si>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</si>
  <si>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</si>
  <si>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</si>
  <si>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</si>
  <si>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</si>
  <si>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</si>
  <si>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</si>
  <si>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</si>
  <si>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</si>
  <si>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</si>
  <si>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</si>
  <si>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</si>
  <si>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</si>
  <si>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</si>
  <si>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</si>
  <si>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</si>
  <si>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</si>
  <si>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</si>
  <si>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</si>
  <si>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</si>
  <si>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</si>
  <si>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</si>
  <si>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</si>
  <si>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</si>
  <si>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</si>
  <si>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</si>
  <si>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</si>
  <si>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</si>
  <si>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</si>
  <si>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</si>
  <si>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</si>
  <si>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</si>
  <si>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</si>
  <si>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</si>
  <si>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</si>
  <si>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</si>
  <si>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</si>
  <si>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</si>
  <si>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</si>
  <si>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</si>
  <si>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</si>
  <si>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</si>
  <si>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</si>
  <si>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</si>
  <si>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</si>
  <si>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</si>
  <si>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</si>
  <si>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</si>
  <si>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</si>
  <si>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</si>
  <si>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</si>
  <si>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</si>
  <si>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</si>
  <si>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</si>
  <si>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</si>
  <si>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</si>
  <si>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</si>
  <si>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</si>
  <si>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</si>
  <si>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</si>
  <si>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</si>
  <si>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</si>
  <si>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</si>
  <si>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</si>
  <si>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</si>
  <si>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</si>
  <si>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</si>
  <si>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</si>
  <si>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</si>
  <si>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</si>
  <si>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</si>
  <si>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</si>
  <si>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</si>
  <si>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</si>
  <si>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</si>
  <si>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</si>
  <si>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</si>
  <si>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</si>
  <si>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</si>
  <si>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</si>
  <si>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</si>
  <si>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</si>
  <si>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</si>
  <si>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</si>
  <si>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</si>
  <si>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</si>
  <si>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</si>
  <si>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</si>
  <si>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</si>
  <si>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</si>
  <si>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</si>
  <si>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</si>
  <si>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</si>
  <si>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</si>
  <si>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</si>
  <si>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</si>
  <si>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</si>
  <si>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</si>
  <si>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</si>
  <si>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</si>
  <si>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</si>
  <si>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</si>
  <si>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</si>
  <si>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</si>
  <si>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</si>
  <si>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</si>
  <si>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</si>
  <si>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</si>
  <si>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</si>
  <si>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</si>
  <si>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</si>
  <si>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</si>
  <si>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</si>
  <si>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</si>
  <si>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</si>
  <si>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</si>
  <si>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</si>
  <si>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</si>
  <si>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</si>
  <si>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</si>
  <si>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</si>
  <si>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</si>
  <si>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</si>
  <si>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</si>
  <si>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</si>
  <si>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</si>
  <si>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</si>
  <si>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</si>
  <si>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</si>
  <si>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</si>
  <si>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</si>
  <si>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</si>
  <si>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</si>
  <si>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</si>
  <si>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</si>
  <si>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</si>
  <si>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</si>
  <si>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</si>
  <si>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</si>
  <si>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</si>
  <si>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</si>
  <si>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</si>
  <si>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</si>
  <si>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</si>
  <si>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</si>
  <si>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</si>
  <si>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</si>
  <si>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</si>
  <si>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</si>
  <si>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</si>
  <si>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</si>
  <si>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</si>
  <si>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</si>
  <si>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</si>
  <si>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</si>
  <si>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</si>
  <si>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</si>
  <si>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</si>
  <si>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</si>
  <si>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</si>
  <si>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</si>
  <si>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</si>
  <si>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</si>
  <si>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</si>
  <si>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</si>
  <si>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</si>
  <si>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</si>
  <si>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</si>
  <si>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</si>
  <si>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</si>
  <si>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</si>
  <si>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</si>
  <si>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</si>
  <si>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</si>
  <si>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</si>
  <si>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</si>
  <si>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</si>
  <si>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</si>
  <si>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</si>
  <si>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</si>
  <si>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</si>
  <si>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</si>
  <si>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</si>
  <si>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</si>
  <si>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</si>
  <si>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</si>
  <si>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</si>
  <si>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</si>
  <si>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</si>
  <si>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</si>
  <si>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</si>
  <si>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</si>
  <si>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</si>
  <si>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</si>
  <si>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</si>
  <si>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</si>
  <si>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</si>
  <si>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</si>
  <si>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</si>
  <si>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</si>
  <si>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</si>
  <si>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</si>
  <si>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</si>
  <si>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</si>
  <si>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</si>
  <si>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</si>
  <si>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</si>
  <si>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</si>
  <si>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</si>
  <si>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</si>
  <si>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</si>
  <si>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</si>
  <si>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</si>
  <si>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</si>
  <si>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</si>
  <si>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</si>
  <si>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</si>
  <si>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</si>
  <si>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</si>
  <si>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</si>
  <si>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</si>
  <si>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</si>
  <si>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</si>
  <si>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</si>
  <si>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</si>
  <si>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</si>
  <si>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</si>
  <si>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</si>
  <si>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</si>
  <si>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</si>
  <si>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</si>
  <si>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</si>
  <si>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</si>
  <si>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</si>
  <si>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</si>
  <si>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</si>
  <si>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</si>
  <si>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</si>
  <si>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</si>
  <si>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</si>
  <si>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</si>
  <si>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</si>
  <si>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</si>
  <si>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</si>
  <si>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</si>
  <si>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</si>
  <si>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</si>
  <si>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</si>
  <si>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</si>
  <si>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</si>
  <si>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</si>
  <si>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</si>
  <si>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</si>
  <si>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</si>
  <si>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</si>
  <si>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</si>
  <si>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</si>
  <si>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</si>
  <si>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</si>
  <si>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</si>
  <si>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</si>
  <si>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</si>
  <si>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</si>
  <si>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</si>
  <si>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</si>
  <si>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</si>
  <si>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</si>
  <si>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</si>
  <si>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</si>
  <si>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</si>
  <si>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</si>
  <si>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</si>
  <si>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</si>
  <si>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</si>
  <si>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</si>
  <si>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</si>
  <si>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</si>
  <si>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</si>
  <si>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</si>
  <si>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</si>
  <si>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</si>
  <si>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</si>
  <si>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</si>
  <si>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</si>
  <si>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</si>
  <si>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</si>
  <si>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</si>
  <si>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</si>
  <si>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</si>
  <si>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</si>
  <si>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</si>
  <si>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</si>
  <si>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</si>
  <si>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</si>
  <si>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</si>
  <si>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</si>
  <si>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</si>
  <si>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</si>
  <si>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</si>
  <si>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</si>
  <si>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</si>
  <si>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</si>
  <si>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</si>
  <si>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</si>
  <si>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</si>
  <si>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</si>
  <si>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</si>
  <si>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</si>
  <si>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</si>
  <si>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</si>
  <si>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</si>
  <si>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</si>
  <si>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</si>
  <si>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</si>
  <si>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</si>
  <si>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</si>
  <si>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</si>
  <si>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</si>
  <si>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</si>
  <si>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</si>
  <si>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</si>
  <si>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</si>
  <si>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</si>
  <si>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</si>
  <si>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</si>
  <si>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</si>
  <si>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</si>
  <si>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</si>
  <si>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</si>
  <si>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</si>
  <si>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</si>
  <si>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</si>
  <si>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</si>
  <si>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</si>
  <si>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</si>
  <si>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</si>
  <si>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</si>
  <si>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</si>
  <si>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</si>
  <si>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</si>
  <si>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</si>
  <si>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</si>
  <si>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</si>
  <si>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</si>
  <si>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</si>
  <si>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</si>
  <si>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</si>
  <si>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</si>
  <si>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</si>
  <si>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</si>
  <si>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</si>
  <si>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</si>
  <si>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</si>
  <si>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</si>
  <si>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</si>
  <si>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</si>
  <si>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</si>
  <si>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</si>
  <si>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</si>
  <si>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</si>
  <si>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</si>
  <si>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</si>
  <si>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</si>
  <si>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</si>
  <si>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</si>
  <si>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</si>
  <si>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</si>
  <si>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</si>
  <si>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</si>
  <si>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</si>
  <si>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</si>
  <si>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</si>
  <si>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</si>
  <si>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</si>
  <si>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</si>
  <si>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</si>
  <si>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</si>
  <si>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</si>
  <si>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</si>
  <si>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</si>
  <si>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</si>
  <si>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</si>
  <si>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</si>
  <si>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</si>
  <si>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</si>
  <si>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</si>
  <si>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</si>
  <si>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</si>
  <si>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</si>
  <si>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</si>
  <si>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</si>
  <si>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</si>
  <si>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</si>
  <si>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</si>
  <si>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</si>
  <si>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</si>
  <si>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</si>
  <si>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</si>
  <si>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</si>
  <si>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</si>
  <si>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</si>
  <si>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</si>
  <si>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</si>
  <si>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</si>
  <si>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</si>
  <si>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</si>
  <si>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</si>
  <si>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</si>
  <si>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</si>
  <si>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</si>
  <si>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</si>
  <si>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</si>
  <si>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</si>
  <si>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</si>
  <si>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</si>
  <si>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</si>
  <si>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</si>
  <si>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</si>
  <si>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</si>
  <si>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</si>
  <si>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</si>
  <si>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</si>
  <si>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</si>
  <si>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</si>
  <si>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</si>
  <si>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</si>
  <si>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</si>
  <si>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</si>
  <si>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</si>
  <si>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</si>
  <si>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</si>
  <si>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</si>
  <si>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</si>
  <si>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</si>
  <si>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</si>
  <si>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</si>
  <si>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</si>
  <si>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</si>
  <si>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</si>
  <si>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</si>
  <si>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</si>
  <si>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</si>
  <si>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</si>
  <si>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</si>
  <si>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</si>
  <si>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</si>
  <si>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</si>
  <si>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</si>
  <si>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</si>
  <si>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</si>
  <si>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</si>
  <si>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</si>
  <si>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</si>
  <si>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</si>
  <si>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</si>
  <si>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</si>
  <si>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</si>
  <si>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</si>
  <si>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</si>
  <si>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</si>
  <si>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</si>
  <si>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</si>
  <si>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</si>
  <si>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</si>
  <si>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</si>
  <si>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</si>
  <si>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</si>
  <si>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</si>
  <si>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</si>
  <si>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</si>
  <si>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</si>
  <si>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</si>
  <si>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</si>
  <si>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</si>
  <si>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</si>
  <si>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</si>
  <si>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</si>
  <si>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</si>
  <si>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</si>
  <si>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</si>
  <si>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</si>
  <si>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</si>
  <si>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</si>
  <si>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</si>
  <si>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</si>
  <si>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</si>
  <si>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</si>
  <si>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</si>
  <si>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</si>
  <si>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</si>
  <si>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</si>
  <si>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</si>
  <si>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</si>
  <si>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</si>
  <si>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</si>
  <si>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</si>
  <si>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</si>
  <si>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</si>
  <si>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</si>
  <si>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</si>
  <si>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</si>
  <si>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</si>
  <si>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</si>
  <si>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</si>
  <si>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</si>
  <si>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</si>
  <si>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</si>
  <si>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</si>
  <si>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</si>
  <si>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</si>
  <si>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</si>
  <si>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</si>
  <si>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</si>
  <si>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</si>
  <si>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</si>
  <si>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</si>
  <si>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</si>
  <si>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</si>
  <si>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</si>
  <si>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</si>
  <si>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</si>
  <si>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</si>
  <si>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</si>
  <si>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</si>
  <si>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</si>
  <si>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</si>
  <si>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</si>
  <si>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</si>
  <si>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</si>
  <si>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</si>
  <si>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</si>
  <si>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</si>
  <si>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</si>
  <si>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</si>
  <si>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</si>
  <si>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</si>
  <si>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</si>
  <si>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</si>
  <si>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</si>
  <si>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</si>
  <si>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</si>
  <si>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</si>
  <si>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</si>
  <si>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</si>
  <si>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</si>
  <si>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</si>
  <si>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</si>
  <si>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</si>
  <si>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</si>
  <si>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</si>
  <si>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</si>
  <si>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</si>
  <si>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</si>
  <si>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</si>
  <si>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</si>
  <si>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</si>
  <si>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</si>
  <si>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</si>
  <si>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</si>
  <si>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</si>
  <si>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</si>
  <si>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</si>
  <si>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</si>
  <si>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</si>
  <si>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</si>
  <si>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</si>
  <si>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</si>
  <si>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</si>
  <si>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</si>
  <si>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</si>
  <si>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</si>
  <si>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</si>
  <si>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</si>
  <si>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</si>
  <si>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</si>
  <si>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</si>
  <si>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</si>
  <si>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</si>
  <si>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</si>
  <si>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</si>
  <si>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</si>
  <si>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</si>
  <si>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</si>
  <si>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</si>
  <si>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</si>
  <si>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</si>
  <si>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</si>
  <si>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</si>
  <si>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</si>
  <si>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</si>
  <si>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</si>
  <si>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</si>
  <si>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</si>
  <si>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</si>
  <si>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</si>
  <si>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</si>
  <si>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</si>
  <si>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</si>
  <si>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</si>
  <si>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</si>
  <si>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</si>
  <si>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</si>
  <si>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</si>
  <si>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</si>
  <si>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</si>
  <si>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</si>
  <si>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</si>
  <si>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</si>
  <si>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</si>
  <si>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</si>
  <si>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</si>
  <si>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</si>
  <si>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</si>
  <si>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</si>
  <si>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</si>
  <si>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</si>
  <si>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</si>
  <si>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</si>
  <si>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</si>
  <si>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</si>
  <si>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</si>
  <si>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</si>
  <si>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</si>
  <si>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</si>
  <si>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</si>
  <si>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</si>
  <si>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</si>
  <si>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</si>
  <si>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</si>
  <si>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</si>
  <si>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</si>
  <si>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</si>
  <si>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</si>
  <si>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</si>
  <si>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</si>
  <si>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</si>
  <si>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</si>
  <si>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</si>
  <si>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</si>
  <si>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</si>
  <si>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</si>
  <si>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</si>
  <si>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</si>
  <si>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</si>
  <si>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</si>
  <si>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</si>
  <si>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</si>
  <si>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</si>
  <si>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</si>
  <si>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</si>
  <si>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</si>
  <si>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</si>
  <si>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</si>
  <si>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</si>
  <si>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</si>
  <si>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</si>
  <si>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</si>
  <si>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</si>
  <si>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</si>
  <si>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</si>
  <si>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</si>
  <si>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</si>
  <si>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</si>
  <si>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</si>
  <si>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</si>
  <si>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</si>
  <si>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</si>
  <si>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</si>
  <si>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</si>
  <si>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</si>
  <si>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</si>
  <si>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</si>
  <si>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</si>
  <si>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</si>
  <si>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</si>
  <si>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</si>
  <si>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</si>
  <si>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</si>
  <si>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</si>
  <si>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</si>
  <si>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</si>
  <si>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</si>
  <si>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</si>
  <si>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</si>
  <si>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</si>
  <si>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</si>
  <si>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</si>
  <si>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</si>
  <si>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</si>
  <si>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</si>
  <si>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</si>
  <si>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</si>
  <si>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</si>
  <si>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</si>
  <si>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</si>
  <si>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</si>
  <si>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</si>
  <si>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</si>
  <si>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</si>
  <si>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</si>
  <si>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</si>
  <si>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</si>
  <si>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</si>
  <si>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</si>
  <si>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</si>
  <si>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</si>
  <si>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</si>
  <si>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</si>
  <si>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</si>
  <si>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</si>
  <si>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</si>
  <si>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</si>
  <si>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</si>
  <si>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</si>
  <si>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</si>
  <si>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</si>
  <si>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</si>
  <si>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</si>
  <si>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</si>
  <si>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</si>
  <si>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</si>
  <si>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</si>
  <si>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</si>
  <si>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</si>
  <si>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</si>
  <si>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</si>
  <si>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</si>
  <si>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</si>
  <si>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</si>
  <si>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</si>
  <si>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</si>
  <si>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</si>
  <si>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</si>
  <si>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</si>
  <si>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</si>
  <si>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</si>
  <si>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</si>
  <si>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</si>
  <si>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</si>
  <si>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</si>
  <si>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</si>
  <si>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</si>
  <si>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</si>
  <si>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</si>
  <si>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</si>
  <si>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</si>
  <si>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</si>
  <si>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</si>
  <si>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</si>
  <si>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</si>
  <si>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</si>
  <si>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</si>
  <si>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</si>
  <si>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</si>
  <si>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</si>
  <si>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</si>
  <si>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</si>
  <si>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</si>
  <si>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</si>
  <si>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</si>
  <si>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</si>
  <si>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</si>
  <si>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</si>
  <si>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</si>
  <si>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</si>
  <si>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</si>
  <si>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</si>
  <si>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</si>
  <si>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</si>
  <si>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</si>
  <si>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</si>
  <si>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</si>
  <si>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</si>
  <si>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</si>
  <si>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</si>
  <si>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</si>
  <si>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</si>
  <si>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</si>
  <si>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</si>
  <si>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</si>
  <si>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</si>
  <si>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</si>
  <si>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</si>
  <si>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</si>
  <si>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</si>
  <si>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</si>
  <si>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</si>
  <si>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</si>
  <si>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</si>
  <si>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</si>
  <si>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</si>
  <si>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</si>
  <si>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</si>
  <si>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</si>
  <si>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</si>
  <si>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</si>
  <si>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</si>
  <si>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</si>
  <si>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</si>
  <si>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</si>
  <si>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</si>
  <si>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</si>
  <si>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</si>
  <si>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</si>
  <si>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</si>
  <si>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</si>
  <si>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</si>
  <si>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</si>
  <si>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</si>
  <si>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</si>
  <si>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</si>
  <si>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</si>
  <si>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</si>
  <si>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</si>
  <si>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</si>
  <si>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</si>
  <si>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</si>
  <si>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</si>
  <si>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</si>
  <si>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</si>
  <si>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</si>
  <si>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</si>
  <si>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</si>
  <si>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</si>
  <si>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</si>
  <si>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</si>
  <si>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</si>
  <si>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</si>
  <si>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</si>
  <si>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</si>
  <si>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</si>
  <si>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</si>
  <si>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</si>
  <si>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</si>
  <si>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</si>
  <si>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</si>
  <si>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</si>
  <si>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</si>
  <si>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</si>
  <si>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</si>
  <si>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</si>
  <si>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</si>
  <si>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</si>
  <si>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</si>
  <si>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</si>
  <si>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</si>
  <si>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</si>
  <si>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</si>
  <si>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</si>
  <si>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</si>
  <si>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</si>
  <si>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</si>
  <si>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</si>
  <si>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</si>
  <si>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</si>
  <si>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</si>
  <si>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</si>
  <si>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</si>
  <si>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</si>
  <si>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</si>
  <si>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</si>
  <si>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</si>
  <si>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</si>
  <si>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</si>
  <si>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</si>
  <si>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</si>
  <si>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</si>
  <si>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</si>
  <si>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</si>
  <si>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</si>
  <si>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</si>
  <si>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</si>
  <si>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</si>
  <si>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</si>
  <si>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</si>
  <si>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</si>
  <si>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</si>
  <si>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</si>
  <si>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</si>
  <si>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</si>
  <si>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</si>
  <si>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</si>
  <si>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</si>
  <si>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</si>
  <si>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</si>
  <si>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</si>
  <si>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</si>
  <si>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</si>
  <si>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</si>
  <si>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</si>
  <si>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</si>
  <si>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</si>
  <si>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</si>
  <si>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</si>
  <si>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</si>
  <si>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</si>
  <si>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</si>
  <si>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</si>
  <si>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</si>
  <si>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</si>
  <si>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</si>
  <si>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</si>
  <si>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</si>
  <si>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</si>
  <si>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</si>
  <si>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</si>
  <si>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</si>
  <si>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</si>
  <si>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</si>
  <si>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</si>
  <si>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</si>
  <si>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</si>
  <si>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</si>
  <si>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</si>
  <si>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</si>
  <si>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</si>
  <si>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</si>
  <si>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</si>
  <si>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</si>
  <si>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</si>
  <si>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</si>
  <si>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</si>
  <si>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</si>
  <si>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</si>
  <si>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</si>
  <si>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</si>
  <si>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</si>
  <si>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</si>
  <si>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</si>
  <si>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</si>
  <si>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</si>
  <si>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</si>
  <si>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</si>
  <si>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</si>
  <si>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</si>
  <si>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</si>
  <si>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</si>
  <si>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</si>
  <si>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</si>
  <si>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</si>
  <si>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</si>
  <si>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</si>
  <si>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</si>
  <si>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</si>
  <si>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</si>
  <si>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</si>
  <si>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</si>
  <si>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</si>
  <si>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</si>
  <si>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</si>
  <si>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</si>
  <si>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</si>
  <si>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</si>
  <si>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</si>
  <si>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</si>
  <si>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</si>
  <si>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</si>
  <si>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</si>
  <si>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</si>
  <si>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</si>
  <si>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</si>
  <si>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</si>
  <si>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</si>
  <si>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</si>
  <si>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</si>
  <si>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</si>
  <si>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</si>
  <si>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</si>
  <si>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</si>
  <si>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</si>
  <si>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</si>
  <si>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</si>
  <si>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</si>
  <si>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</si>
  <si>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</si>
  <si>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</si>
  <si>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</si>
  <si>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</si>
  <si>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</si>
  <si>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</si>
  <si>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</si>
  <si>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</si>
  <si>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</si>
  <si>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</si>
  <si>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</si>
  <si>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</si>
  <si>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</si>
  <si>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</si>
  <si>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</si>
  <si>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</si>
  <si>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</si>
  <si>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</si>
  <si>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</si>
  <si>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</si>
  <si>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</si>
  <si>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</si>
  <si>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</si>
  <si>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</si>
  <si>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</si>
  <si>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</si>
  <si>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</si>
  <si>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</si>
  <si>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</si>
  <si>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</si>
  <si>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</si>
  <si>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</si>
  <si>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</si>
  <si>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</si>
  <si>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</si>
  <si>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</si>
  <si>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</si>
  <si>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</si>
  <si>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</si>
  <si>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</si>
  <si>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</si>
  <si>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</si>
  <si>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</si>
  <si>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</si>
  <si>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</si>
  <si>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</si>
  <si>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</si>
  <si>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</si>
  <si>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</si>
  <si>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</si>
  <si>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</si>
  <si>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</si>
  <si>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</si>
  <si>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</si>
  <si>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</si>
  <si>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</si>
  <si>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</si>
  <si>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</si>
  <si>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</si>
  <si>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</si>
  <si>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</si>
  <si>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</si>
  <si>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</si>
  <si>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</si>
  <si>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</si>
  <si>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</si>
  <si>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</si>
  <si>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</si>
  <si>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</si>
  <si>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</si>
  <si>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</si>
  <si>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</si>
  <si>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</si>
  <si>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</si>
  <si>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</si>
  <si>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</si>
  <si>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</si>
  <si>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</si>
  <si>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</si>
  <si>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</si>
  <si>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</si>
  <si>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</si>
  <si>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</si>
  <si>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</si>
  <si>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</si>
  <si>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</si>
  <si>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</si>
  <si>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</si>
  <si>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</si>
  <si>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</si>
  <si>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</si>
  <si>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</si>
  <si>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</si>
  <si>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</si>
  <si>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</si>
  <si>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</si>
  <si>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</si>
  <si>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</si>
  <si>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</si>
  <si>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</si>
  <si>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</si>
  <si>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</si>
  <si>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</si>
  <si>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</si>
  <si>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</si>
  <si>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</si>
  <si>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</si>
  <si>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</si>
  <si>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</si>
  <si>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</si>
  <si>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</si>
  <si>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</si>
  <si>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</si>
  <si>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</si>
  <si>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</si>
  <si>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</si>
  <si>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</si>
  <si>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</si>
  <si>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</si>
  <si>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</si>
  <si>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</si>
  <si>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</si>
  <si>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</si>
  <si>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</si>
  <si>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</si>
  <si>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</si>
  <si>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</si>
  <si>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</si>
  <si>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</si>
  <si>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</si>
  <si>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</si>
  <si>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</si>
  <si>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</si>
  <si>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</si>
  <si>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</si>
  <si>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</si>
  <si>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</si>
  <si>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</si>
  <si>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</si>
  <si>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</si>
  <si>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</si>
  <si>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</si>
  <si>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</si>
  <si>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</si>
  <si>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</si>
  <si>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</si>
  <si>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</si>
  <si>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</si>
  <si>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</si>
  <si>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</si>
  <si>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</si>
  <si>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</si>
  <si>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</si>
  <si>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</si>
  <si>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</si>
  <si>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</si>
  <si>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</si>
  <si>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</si>
  <si>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</si>
  <si>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</si>
  <si>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</si>
  <si>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</si>
  <si>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</si>
  <si>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</si>
  <si>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</si>
  <si>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</si>
  <si>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</si>
  <si>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</si>
  <si>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</si>
  <si>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</si>
  <si>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</si>
  <si>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</si>
  <si>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</si>
  <si>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</si>
  <si>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</si>
  <si>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</si>
  <si>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</si>
  <si>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</si>
  <si>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</si>
  <si>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</si>
  <si>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</si>
  <si>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</si>
  <si>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</si>
  <si>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</si>
  <si>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</si>
  <si>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</si>
  <si>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</si>
  <si>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</si>
  <si>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</si>
  <si>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</si>
  <si>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</si>
  <si>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</si>
  <si>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</si>
  <si>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</si>
  <si>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</si>
  <si>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</si>
  <si>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</si>
  <si>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</si>
  <si>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</si>
  <si>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</si>
  <si>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</si>
  <si>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</si>
  <si>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</si>
  <si>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</si>
  <si>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</si>
  <si>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</si>
  <si>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</si>
  <si>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</si>
  <si>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</si>
  <si>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</si>
  <si>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</si>
  <si>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</si>
  <si>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</si>
  <si>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</si>
  <si>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</si>
  <si>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</si>
  <si>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</si>
  <si>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</si>
  <si>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</si>
  <si>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</si>
  <si>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</si>
  <si>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</si>
  <si>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</si>
  <si>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</si>
  <si>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</si>
  <si>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</si>
  <si>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</si>
  <si>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</si>
  <si>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</si>
  <si>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</si>
  <si>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</si>
  <si>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</si>
  <si>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</si>
  <si>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</si>
  <si>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</si>
  <si>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</si>
  <si>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</si>
  <si>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</si>
  <si>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</si>
  <si>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</si>
  <si>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</si>
  <si>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</si>
  <si>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</si>
  <si>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</si>
  <si>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</si>
  <si>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</si>
  <si>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</si>
  <si>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</si>
  <si>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</si>
  <si>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</si>
  <si>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</si>
  <si>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</si>
  <si>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</si>
  <si>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</si>
  <si>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</si>
  <si>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</si>
  <si>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</si>
  <si>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</si>
  <si>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</si>
  <si>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</si>
  <si>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</si>
  <si>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</si>
  <si>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</si>
  <si>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</si>
  <si>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</si>
  <si>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</si>
  <si>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</si>
  <si>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</si>
  <si>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</si>
  <si>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</si>
  <si>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</si>
  <si>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</si>
  <si>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</si>
  <si>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</si>
  <si>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</si>
  <si>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</si>
  <si>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</si>
  <si>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</si>
  <si>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</si>
  <si>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</si>
  <si>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</si>
  <si>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</si>
  <si>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</si>
  <si>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</si>
  <si>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</si>
  <si>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</si>
  <si>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</si>
  <si>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</si>
  <si>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</si>
  <si>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</si>
  <si>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</si>
  <si>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</si>
  <si>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</si>
  <si>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</si>
  <si>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</si>
  <si>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</si>
  <si>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</si>
  <si>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</si>
  <si>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</si>
  <si>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</si>
  <si>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</si>
  <si>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</si>
  <si>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</si>
  <si>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</si>
  <si>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</si>
  <si>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</si>
  <si>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</si>
  <si>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</si>
  <si>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</si>
  <si>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</si>
  <si>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</si>
  <si>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</si>
  <si>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</si>
  <si>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</si>
  <si>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</si>
  <si>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</si>
  <si>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</si>
  <si>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</si>
  <si>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</si>
  <si>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</si>
  <si>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</si>
  <si>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</si>
  <si>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</si>
  <si>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</si>
  <si>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</si>
  <si>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</si>
  <si>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</si>
  <si>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</si>
  <si>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</si>
  <si>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</si>
  <si>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</si>
  <si>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</si>
  <si>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</si>
  <si>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</si>
  <si>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</si>
  <si>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</si>
  <si>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</si>
  <si>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</si>
  <si>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</si>
  <si>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</si>
  <si>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</si>
  <si>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</si>
  <si>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</si>
  <si>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</si>
  <si>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</si>
  <si>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</si>
  <si>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</si>
  <si>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</si>
  <si>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</si>
  <si>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</si>
  <si>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</si>
  <si>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</si>
  <si>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</si>
  <si>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</si>
  <si>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</si>
  <si>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</si>
  <si>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</si>
  <si>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</si>
  <si>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</si>
  <si>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</si>
  <si>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</si>
  <si>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</si>
  <si>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</si>
  <si>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</si>
  <si>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</si>
  <si>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</si>
  <si>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</si>
  <si>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</si>
  <si>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</si>
  <si>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</si>
  <si>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</si>
  <si>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</si>
  <si>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</si>
  <si>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</si>
  <si>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</si>
  <si>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</si>
  <si>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</si>
  <si>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</si>
  <si>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</si>
  <si>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</si>
  <si>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</si>
  <si>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</si>
  <si>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</si>
  <si>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</si>
  <si>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</si>
  <si>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</si>
  <si>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</si>
  <si>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</si>
  <si>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</si>
  <si>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</si>
  <si>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</si>
  <si>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</si>
  <si>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</si>
  <si>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</si>
  <si>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</si>
  <si>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</si>
  <si>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</si>
  <si>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</si>
  <si>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</si>
  <si>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</si>
  <si>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</si>
  <si>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</si>
  <si>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</si>
  <si>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</si>
  <si>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</si>
  <si>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</si>
  <si>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</si>
  <si>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</si>
  <si>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</si>
  <si>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</si>
  <si>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</si>
  <si>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</si>
  <si>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</si>
  <si>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</si>
  <si>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</si>
  <si>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</si>
  <si>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</si>
  <si>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</si>
  <si>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</si>
  <si>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</si>
  <si>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</si>
  <si>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</si>
  <si>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</si>
  <si>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</si>
  <si>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</si>
  <si>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</si>
  <si>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</si>
  <si>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</si>
  <si>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</si>
  <si>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</si>
  <si>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</si>
  <si>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</si>
  <si>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</si>
  <si>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</si>
  <si>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</si>
  <si>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</si>
  <si>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</si>
  <si>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</si>
  <si>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</si>
  <si>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</si>
  <si>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</si>
  <si>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</si>
  <si>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</si>
  <si>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</si>
  <si>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</si>
  <si>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</si>
  <si>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</si>
  <si>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</si>
  <si>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</si>
  <si>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</si>
  <si>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</si>
  <si>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</si>
  <si>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</si>
  <si>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</si>
  <si>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</si>
  <si>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</si>
  <si>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</si>
  <si>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</si>
  <si>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</si>
  <si>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</si>
  <si>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</si>
  <si>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</si>
  <si>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</si>
  <si>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</si>
  <si>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</si>
  <si>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</si>
  <si>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</si>
  <si>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</si>
  <si>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</si>
  <si>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</si>
  <si>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</si>
  <si>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</si>
  <si>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</si>
  <si>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</si>
  <si>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</si>
  <si>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</si>
  <si>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</si>
  <si>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</si>
  <si>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</si>
  <si>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</si>
  <si>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</si>
  <si>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</si>
  <si>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</si>
  <si>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</si>
  <si>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</si>
  <si>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</si>
  <si>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</si>
  <si>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</si>
  <si>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</si>
  <si>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</si>
  <si>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</si>
  <si>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</si>
  <si>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</si>
  <si>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</si>
  <si>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</si>
  <si>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</si>
  <si>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</si>
  <si>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</si>
  <si>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</si>
  <si>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</si>
  <si>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</si>
  <si>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</si>
  <si>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</si>
  <si>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</si>
  <si>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</si>
  <si>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</si>
  <si>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</si>
  <si>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</si>
  <si>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</si>
  <si>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</si>
  <si>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</si>
  <si>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</si>
  <si>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</si>
  <si>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</si>
  <si>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</si>
  <si>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</si>
  <si>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</si>
  <si>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</si>
  <si>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</si>
  <si>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</si>
  <si>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</si>
  <si>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</si>
  <si>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</si>
  <si>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</si>
  <si>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</si>
  <si>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</si>
  <si>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</si>
  <si>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</si>
  <si>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</si>
  <si>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</si>
  <si>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</si>
  <si>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</si>
  <si>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</si>
  <si>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</si>
  <si>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</si>
  <si>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</si>
  <si>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</si>
  <si>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</si>
  <si>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</si>
  <si>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</si>
  <si>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</si>
  <si>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</si>
  <si>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</si>
  <si>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</si>
  <si>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</si>
  <si>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</si>
  <si>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</si>
  <si>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</si>
  <si>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</si>
  <si>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</si>
  <si>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</si>
  <si>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</si>
  <si>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</si>
  <si>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</si>
  <si>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</si>
  <si>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</si>
  <si>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</si>
  <si>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</si>
  <si>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</si>
  <si>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</si>
  <si>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</si>
  <si>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</si>
  <si>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</si>
  <si>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</si>
  <si>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</si>
  <si>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</si>
  <si>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</si>
  <si>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</si>
  <si>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</si>
  <si>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</si>
  <si>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</si>
  <si>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</si>
  <si>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</si>
  <si>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</si>
  <si>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</si>
  <si>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</si>
  <si>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</si>
  <si>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</si>
  <si>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</si>
  <si>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</si>
  <si>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</si>
  <si>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</si>
  <si>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</si>
  <si>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</si>
  <si>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</si>
  <si>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</si>
  <si>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</si>
  <si>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</si>
  <si>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</si>
  <si>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</si>
  <si>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</si>
  <si>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</si>
  <si>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</si>
  <si>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</si>
  <si>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</si>
  <si>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</si>
  <si>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</si>
  <si>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</si>
  <si>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</si>
  <si>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</si>
  <si>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</si>
  <si>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</si>
  <si>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</si>
  <si>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</si>
  <si>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</si>
  <si>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</si>
  <si>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</si>
  <si>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</si>
  <si>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</si>
  <si>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</si>
  <si>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</si>
  <si>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</si>
  <si>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</si>
  <si>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</si>
  <si>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</si>
  <si>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</si>
  <si>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</si>
  <si>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</si>
  <si>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</si>
  <si>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</si>
  <si>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</si>
  <si>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</si>
  <si>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</si>
  <si>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</si>
  <si>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</si>
  <si>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</si>
  <si>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</si>
  <si>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</si>
  <si>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</si>
  <si>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</si>
  <si>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</si>
  <si>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</si>
  <si>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</si>
  <si>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</si>
  <si>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</si>
  <si>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</si>
  <si>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</si>
  <si>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</si>
  <si>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</si>
  <si>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</si>
  <si>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</si>
  <si>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</si>
  <si>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</si>
  <si>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</si>
  <si>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</si>
  <si>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</si>
  <si>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</si>
  <si>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</si>
  <si>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</si>
  <si>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</si>
  <si>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</si>
  <si>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</si>
  <si>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</si>
  <si>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</si>
  <si>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</si>
  <si>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</si>
  <si>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</si>
  <si>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</si>
  <si>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</si>
  <si>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</si>
  <si>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</si>
  <si>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</si>
  <si>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</si>
  <si>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</si>
  <si>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</si>
  <si>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</si>
  <si>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</si>
  <si>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</si>
  <si>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</si>
  <si>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</si>
  <si>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</si>
  <si>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</si>
  <si>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</si>
  <si>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</si>
  <si>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</si>
  <si>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</si>
  <si>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</si>
  <si>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</si>
  <si>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</si>
  <si>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</si>
  <si>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</si>
  <si>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</si>
  <si>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</si>
  <si>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</si>
  <si>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</si>
  <si>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</si>
  <si>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</si>
  <si>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</si>
  <si>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</si>
  <si>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</si>
  <si>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</si>
  <si>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</si>
  <si>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</si>
  <si>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</si>
  <si>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</si>
  <si>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</si>
  <si>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</si>
  <si>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</si>
  <si>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</si>
  <si>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</si>
  <si>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</si>
  <si>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</si>
  <si>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</si>
  <si>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</si>
  <si>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</si>
  <si>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</si>
  <si>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</si>
  <si>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</si>
  <si>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</si>
  <si>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</si>
  <si>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</si>
  <si>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</si>
  <si>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</si>
  <si>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</si>
  <si>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</si>
  <si>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</si>
  <si>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</si>
  <si>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</si>
  <si>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</si>
  <si>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</si>
  <si>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</si>
  <si>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</si>
  <si>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</si>
  <si>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</si>
  <si>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</si>
  <si>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</si>
  <si>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</si>
  <si>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</si>
  <si>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</si>
  <si>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</si>
  <si>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</si>
  <si>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</si>
  <si>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</si>
  <si>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</si>
  <si>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</si>
  <si>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</si>
  <si>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</si>
  <si>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</si>
  <si>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</si>
  <si>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</si>
  <si>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</si>
  <si>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</si>
  <si>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</si>
  <si>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</si>
  <si>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</si>
  <si>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</si>
  <si>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</si>
  <si>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</si>
  <si>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</si>
  <si>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</si>
  <si>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</si>
  <si>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</si>
  <si>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</si>
  <si>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</si>
  <si>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</si>
  <si>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</si>
  <si>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</si>
  <si>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</si>
  <si>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</si>
  <si>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</si>
  <si>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</si>
  <si>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</si>
  <si>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</si>
  <si>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</si>
  <si>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</si>
  <si>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</si>
  <si>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</si>
  <si>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</si>
  <si>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</si>
  <si>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</si>
  <si>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</si>
  <si>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</si>
  <si>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</si>
  <si>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</si>
  <si>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</si>
  <si>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</si>
  <si>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</si>
  <si>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</si>
  <si>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</si>
  <si>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</si>
  <si>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</si>
  <si>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</si>
  <si>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</si>
  <si>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</si>
  <si>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</si>
  <si>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</si>
  <si>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</si>
  <si>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</si>
  <si>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</si>
  <si>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</si>
  <si>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</si>
  <si>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</si>
  <si>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</si>
  <si>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</si>
  <si>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</si>
  <si>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</si>
  <si>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</si>
  <si>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</si>
  <si>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</si>
  <si>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</si>
  <si>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</si>
  <si>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</si>
  <si>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</si>
  <si>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</si>
  <si>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</si>
  <si>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</si>
  <si>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</si>
  <si>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</si>
  <si>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</si>
  <si>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</si>
  <si>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</si>
  <si>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</si>
  <si>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</si>
  <si>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</si>
  <si>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</si>
  <si>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</si>
  <si>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</si>
  <si>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</si>
  <si>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</si>
  <si>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</si>
  <si>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</si>
  <si>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</si>
  <si>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</si>
  <si>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</si>
  <si>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</si>
  <si>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</si>
  <si>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</si>
  <si>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</si>
  <si>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</si>
  <si>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</si>
  <si>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</si>
  <si>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</si>
  <si>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</si>
  <si>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</si>
  <si>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</si>
  <si>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</si>
  <si>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</si>
  <si>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</si>
  <si>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</si>
  <si>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</si>
  <si>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</si>
  <si>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</si>
  <si>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</si>
  <si>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</si>
  <si>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</si>
  <si>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</si>
  <si>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</si>
  <si>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</si>
  <si>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</si>
  <si>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</si>
  <si>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</si>
  <si>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</si>
  <si>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</si>
  <si>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</si>
  <si>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</si>
  <si>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</si>
  <si>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</si>
  <si>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</si>
  <si>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</si>
  <si>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</si>
  <si>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</si>
  <si>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</si>
  <si>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</si>
  <si>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</si>
  <si>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</si>
  <si>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</si>
  <si>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</si>
  <si>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</si>
  <si>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</si>
  <si>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</si>
  <si>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</si>
  <si>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</si>
  <si>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</si>
  <si>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</si>
  <si>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</si>
  <si>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</si>
  <si>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</si>
  <si>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</si>
  <si>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</si>
  <si>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</si>
  <si>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</si>
  <si>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</si>
  <si>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</si>
  <si>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</si>
  <si>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</si>
  <si>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</si>
  <si>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</si>
  <si>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</si>
  <si>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</si>
  <si>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</si>
  <si>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</si>
  <si>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</si>
  <si>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</si>
  <si>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</si>
  <si>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</si>
  <si>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</si>
  <si>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</si>
  <si>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</si>
  <si>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</si>
  <si>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</si>
  <si>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</si>
  <si>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</si>
  <si>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</si>
  <si>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</si>
  <si>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</si>
  <si>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</si>
  <si>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</si>
  <si>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</si>
  <si>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</si>
  <si>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</si>
  <si>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</si>
  <si>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</si>
  <si>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</si>
  <si>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</si>
  <si>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</si>
  <si>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</si>
  <si>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</si>
  <si>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</si>
  <si>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</si>
  <si>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</si>
  <si>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</si>
  <si>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</si>
  <si>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</si>
  <si>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</si>
  <si>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</si>
  <si>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</si>
  <si>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</si>
  <si>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</si>
  <si>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</si>
  <si>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</si>
  <si>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</si>
  <si>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</si>
  <si>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</si>
  <si>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</si>
  <si>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</si>
  <si>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</si>
  <si>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</si>
  <si>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</si>
  <si>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</si>
  <si>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</si>
  <si>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</si>
  <si>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</si>
  <si>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</si>
  <si>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</si>
  <si>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</si>
  <si>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</si>
  <si>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</si>
  <si>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</si>
  <si>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</si>
  <si>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</si>
  <si>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</si>
  <si>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</si>
  <si>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</si>
  <si>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</si>
  <si>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</si>
  <si>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</si>
  <si>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</si>
  <si>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</si>
  <si>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</si>
  <si>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</si>
  <si>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</si>
  <si>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</si>
  <si>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</si>
  <si>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</si>
  <si>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</si>
  <si>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</si>
  <si>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</si>
  <si>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</si>
  <si>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</si>
  <si>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</si>
  <si>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</si>
  <si>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</si>
  <si>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</si>
  <si>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</si>
  <si>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</si>
  <si>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</si>
  <si>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</si>
  <si>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</si>
  <si>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</si>
  <si>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</si>
  <si>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</si>
  <si>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</si>
  <si>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</si>
  <si>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</si>
  <si>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</si>
  <si>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</si>
  <si>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</si>
  <si>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</si>
  <si>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</si>
  <si>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</si>
  <si>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</si>
  <si>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</si>
  <si>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</si>
  <si>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</si>
  <si>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</si>
  <si>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</si>
  <si>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</si>
  <si>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</si>
  <si>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</si>
  <si>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</si>
  <si>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</si>
  <si>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</si>
  <si>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</si>
  <si>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</si>
  <si>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</si>
  <si>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</si>
  <si>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</si>
  <si>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</si>
  <si>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</si>
  <si>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</si>
  <si>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</si>
  <si>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</si>
  <si>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</si>
  <si>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</si>
  <si>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</si>
  <si>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</si>
  <si>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</si>
  <si>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</si>
  <si>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</si>
  <si>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</si>
  <si>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</si>
  <si>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</si>
  <si>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</si>
  <si>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</si>
  <si>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</si>
  <si>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</si>
  <si>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</si>
  <si>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</si>
  <si>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</si>
  <si>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</si>
  <si>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</si>
  <si>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</si>
  <si>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</si>
  <si>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</si>
  <si>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</si>
  <si>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</si>
  <si>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</si>
  <si>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</si>
  <si>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</si>
  <si>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</si>
  <si>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</si>
  <si>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</si>
  <si>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</si>
  <si>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</si>
  <si>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</si>
  <si>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</si>
  <si>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</si>
  <si>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</si>
  <si>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</si>
  <si>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</si>
  <si>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</si>
  <si>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</si>
  <si>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</si>
  <si>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</si>
  <si>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</si>
  <si>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</si>
  <si>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</si>
  <si>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</si>
  <si>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</si>
  <si>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</si>
  <si>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</si>
  <si>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</si>
  <si>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</si>
  <si>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</si>
  <si>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</si>
  <si>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</si>
  <si>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</si>
  <si>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</si>
  <si>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</si>
  <si>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</si>
  <si>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</si>
  <si>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</si>
  <si>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</si>
  <si>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</si>
  <si>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</si>
  <si>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</si>
  <si>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</si>
  <si>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</si>
  <si>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</si>
  <si>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</si>
  <si>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</si>
  <si>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</si>
  <si>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</si>
  <si>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</si>
  <si>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</si>
  <si>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</si>
  <si>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</si>
  <si>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</si>
  <si>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</si>
  <si>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</si>
  <si>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</si>
  <si>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</si>
  <si>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</si>
  <si>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</si>
  <si>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</si>
  <si>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</si>
  <si>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</si>
  <si>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</si>
  <si>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</si>
  <si>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</si>
  <si>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</si>
  <si>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</si>
  <si>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</si>
  <si>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</si>
  <si>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</si>
  <si>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</si>
  <si>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</si>
  <si>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</si>
  <si>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</si>
  <si>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</si>
  <si>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</si>
  <si>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</si>
  <si>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</si>
  <si>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</si>
  <si>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</si>
  <si>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</si>
  <si>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</si>
  <si>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</si>
  <si>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</si>
  <si>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</si>
  <si>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</si>
  <si>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</si>
  <si>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</si>
  <si>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</si>
  <si>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</si>
  <si>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</si>
  <si>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</si>
  <si>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</si>
  <si>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</si>
  <si>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</si>
  <si>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</si>
  <si>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</si>
  <si>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</si>
  <si>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</si>
  <si>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</si>
  <si>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</si>
  <si>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</si>
  <si>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</si>
  <si>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</si>
  <si>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</si>
  <si>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</si>
  <si>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</si>
  <si>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</si>
  <si>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</si>
  <si>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</si>
  <si>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</si>
  <si>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</si>
  <si>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</si>
  <si>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</si>
  <si>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</si>
  <si>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</si>
  <si>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</si>
  <si>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</si>
  <si>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</si>
  <si>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</si>
  <si>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</si>
  <si>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</si>
  <si>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</si>
  <si>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</si>
  <si>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</si>
  <si>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</si>
  <si>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</si>
  <si>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</si>
  <si>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</si>
  <si>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</si>
  <si>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</si>
  <si>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</si>
  <si>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</si>
  <si>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</si>
  <si>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</si>
  <si>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</si>
  <si>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</si>
  <si>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</si>
  <si>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</si>
  <si>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</si>
  <si>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</si>
  <si>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</si>
  <si>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</si>
  <si>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</si>
  <si>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</si>
  <si>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</si>
  <si>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</si>
  <si>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</si>
  <si>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</si>
  <si>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</si>
  <si>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</si>
  <si>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</si>
  <si>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</si>
  <si>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</si>
  <si>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</si>
  <si>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</si>
  <si>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</si>
  <si>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</si>
  <si>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</si>
  <si>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</si>
  <si>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</si>
  <si>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</si>
  <si>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</si>
  <si>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</si>
  <si>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</si>
  <si>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</si>
  <si>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</si>
  <si>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</si>
  <si>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</si>
  <si>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</si>
  <si>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</si>
  <si>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</si>
  <si>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</si>
  <si>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</si>
  <si>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</si>
  <si>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</si>
  <si>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</si>
  <si>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</si>
  <si>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</si>
  <si>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</si>
  <si>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</si>
  <si>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</si>
  <si>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</si>
  <si>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</si>
  <si>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</si>
  <si>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</si>
  <si>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</si>
  <si>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</si>
  <si>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</si>
  <si>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</si>
  <si>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</si>
  <si>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</si>
  <si>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</si>
  <si>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</si>
  <si>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</si>
  <si>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</si>
  <si>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</si>
  <si>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</si>
  <si>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</si>
  <si>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</si>
  <si>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</si>
  <si>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</si>
  <si>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</si>
  <si>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</si>
  <si>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</si>
  <si>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</si>
  <si>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</si>
  <si>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</si>
  <si>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</si>
  <si>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</si>
  <si>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</si>
  <si>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</si>
  <si>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</si>
  <si>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</si>
  <si>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</si>
  <si>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</si>
  <si>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</si>
  <si>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</si>
  <si>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</si>
  <si>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</si>
  <si>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</si>
  <si>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</si>
  <si>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</si>
  <si>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</si>
  <si>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</si>
  <si>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</si>
  <si>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</si>
  <si>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</si>
  <si>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</si>
  <si>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</si>
  <si>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</si>
  <si>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</si>
  <si>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</si>
  <si>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</si>
  <si>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</si>
  <si>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</si>
  <si>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</si>
  <si>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</si>
  <si>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</si>
  <si>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</si>
  <si>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</si>
  <si>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</si>
  <si>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</si>
  <si>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</si>
  <si>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</si>
  <si>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</si>
  <si>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</si>
  <si>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</si>
  <si>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</si>
  <si>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</si>
  <si>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</si>
  <si>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</si>
  <si>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</si>
  <si>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</si>
  <si>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</si>
  <si>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</si>
  <si>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</si>
  <si>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</si>
  <si>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</si>
  <si>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</si>
  <si>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</si>
  <si>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</si>
  <si>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</si>
  <si>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</si>
  <si>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</si>
  <si>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</si>
  <si>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</si>
  <si>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</si>
  <si>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</si>
  <si>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</si>
  <si>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</si>
  <si>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</si>
  <si>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</si>
  <si>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</si>
  <si>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</si>
  <si>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</si>
  <si>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</si>
  <si>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</si>
  <si>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</si>
  <si>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</si>
  <si>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</si>
  <si>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</si>
  <si>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</si>
  <si>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</si>
  <si>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</si>
  <si>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</si>
  <si>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</si>
  <si>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</si>
  <si>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</si>
  <si>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</si>
  <si>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</si>
  <si>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</si>
  <si>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</si>
  <si>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</si>
  <si>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</si>
  <si>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</si>
  <si>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</si>
  <si>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</si>
  <si>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</si>
  <si>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</si>
  <si>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</si>
  <si>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</si>
  <si>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</si>
  <si>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</si>
  <si>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</si>
  <si>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</si>
  <si>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</si>
  <si>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</si>
  <si>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</si>
  <si>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</si>
  <si>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</si>
  <si>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</si>
  <si>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</si>
  <si>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</si>
  <si>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</si>
  <si>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</si>
  <si>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</si>
  <si>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</si>
  <si>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</si>
  <si>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</si>
  <si>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</si>
  <si>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</si>
  <si>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</si>
  <si>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</si>
  <si>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</si>
  <si>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</si>
  <si>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</si>
  <si>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</si>
  <si>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</si>
  <si>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</si>
  <si>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</si>
  <si>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</si>
  <si>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</si>
  <si>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</si>
  <si>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</si>
  <si>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</si>
  <si>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</si>
  <si>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</si>
  <si>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</si>
  <si>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</si>
  <si>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</si>
  <si>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</si>
  <si>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</si>
  <si>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</si>
  <si>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</si>
  <si>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</si>
  <si>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</si>
  <si>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</si>
  <si>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</si>
  <si>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</si>
  <si>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</si>
  <si>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</si>
  <si>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</si>
  <si>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</si>
  <si>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</si>
  <si>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</si>
  <si>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</si>
  <si>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</si>
  <si>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</si>
  <si>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</si>
  <si>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</si>
  <si>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</si>
  <si>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</si>
  <si>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</si>
  <si>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</si>
  <si>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</si>
  <si>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</si>
  <si>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</si>
  <si>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</si>
  <si>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</si>
  <si>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</si>
  <si>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</si>
  <si>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</si>
  <si>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</si>
  <si>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</si>
  <si>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</si>
  <si>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</si>
  <si>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</si>
  <si>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</si>
  <si>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</si>
  <si>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</si>
  <si>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</si>
  <si>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</si>
  <si>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</si>
  <si>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</si>
  <si>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</si>
  <si>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</si>
  <si>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</si>
  <si>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</si>
  <si>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</si>
  <si>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</si>
  <si>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</si>
  <si>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</si>
  <si>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</si>
  <si>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</si>
  <si>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</si>
  <si>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</si>
  <si>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</si>
  <si>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</si>
  <si>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</si>
  <si>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</si>
  <si>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</si>
  <si>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</si>
  <si>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</si>
  <si>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</si>
  <si>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</si>
  <si>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</si>
  <si>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</si>
  <si>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</si>
  <si>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</si>
  <si>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</si>
  <si>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</si>
  <si>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</si>
  <si>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</si>
  <si>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</si>
  <si>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</si>
  <si>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</si>
  <si>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</si>
  <si>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</si>
  <si>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</si>
  <si>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</si>
  <si>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</si>
  <si>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</si>
  <si>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</si>
  <si>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</si>
  <si>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</si>
  <si>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</si>
  <si>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</si>
  <si>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</si>
  <si>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</si>
  <si>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</si>
  <si>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</si>
  <si>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</si>
  <si>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</si>
  <si>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</si>
  <si>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</si>
  <si>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</si>
  <si>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</si>
  <si>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</si>
  <si>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</si>
  <si>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</si>
  <si>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</si>
  <si>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</si>
  <si>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</si>
  <si>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</si>
  <si>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</si>
  <si>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</si>
  <si>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</si>
  <si>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</si>
  <si>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</si>
  <si>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</si>
  <si>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</si>
  <si>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</si>
  <si>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</si>
  <si>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</si>
  <si>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</si>
  <si>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</si>
  <si>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</si>
  <si>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</si>
  <si>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</si>
  <si>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</si>
  <si>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</si>
  <si>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</si>
  <si>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</si>
  <si>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</si>
  <si>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</si>
  <si>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</si>
  <si>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</si>
  <si>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</si>
  <si>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</si>
  <si>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</si>
  <si>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</si>
  <si>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</si>
  <si>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</si>
  <si>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</si>
  <si>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</si>
  <si>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</si>
  <si>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</si>
  <si>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</si>
  <si>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</si>
  <si>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</si>
  <si>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</si>
  <si>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</si>
  <si>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</si>
  <si>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</si>
  <si>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</si>
  <si>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</si>
  <si>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</si>
  <si>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</si>
  <si>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</si>
  <si>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</si>
  <si>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</si>
  <si>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</si>
  <si>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</si>
  <si>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</si>
  <si>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</si>
  <si>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</si>
  <si>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</si>
  <si>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</si>
  <si>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</si>
  <si>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</si>
  <si>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</si>
  <si>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</si>
  <si>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</si>
  <si>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</si>
  <si>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</si>
  <si>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</si>
  <si>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</si>
  <si>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</si>
  <si>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</si>
  <si>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</si>
  <si>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</si>
  <si>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</si>
  <si>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</si>
  <si>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</si>
  <si>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</si>
  <si>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</si>
  <si>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</si>
  <si>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</si>
  <si>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</si>
  <si>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</si>
  <si>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</si>
  <si>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</si>
  <si>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</si>
  <si>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</si>
  <si>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</si>
  <si>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</si>
  <si>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</si>
  <si>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</si>
  <si>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</si>
  <si>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</si>
  <si>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</si>
  <si>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</si>
  <si>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</si>
  <si>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</si>
  <si>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</si>
  <si>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</si>
  <si>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</si>
  <si>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</si>
  <si>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</si>
  <si>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</si>
  <si>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</si>
  <si>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</si>
  <si>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</si>
  <si>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</si>
  <si>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</si>
  <si>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</si>
  <si>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</si>
  <si>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</si>
  <si>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</si>
  <si>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</si>
  <si>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</si>
  <si>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</si>
  <si>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</si>
  <si>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</si>
  <si>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</si>
  <si>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</si>
  <si>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</si>
  <si>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</si>
  <si>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</si>
  <si>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</si>
  <si>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</si>
  <si>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</si>
  <si>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</si>
  <si>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</si>
  <si>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</si>
  <si>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</si>
  <si>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</si>
  <si>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</si>
  <si>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</si>
  <si>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</si>
  <si>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</si>
  <si>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</si>
  <si>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</si>
  <si>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</si>
  <si>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</si>
  <si>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</si>
  <si>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</si>
  <si>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</si>
  <si>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</si>
  <si>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</si>
  <si>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</si>
  <si>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</si>
  <si>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</si>
  <si>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</si>
  <si>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</si>
  <si>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</si>
  <si>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</si>
  <si>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</si>
  <si>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</si>
  <si>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</si>
  <si>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</si>
  <si>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</si>
  <si>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</si>
  <si>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</si>
  <si>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</si>
  <si>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</si>
  <si>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</si>
  <si>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</si>
  <si>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</si>
  <si>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</si>
  <si>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</si>
  <si>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</si>
  <si>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</si>
  <si>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</si>
  <si>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</si>
  <si>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</si>
  <si>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</si>
  <si>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</si>
  <si>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</si>
  <si>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</si>
  <si>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</si>
  <si>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</si>
  <si>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</si>
  <si>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</si>
  <si>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</si>
  <si>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</si>
  <si>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</si>
  <si>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</si>
  <si>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</si>
  <si>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</si>
  <si>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</si>
  <si>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</si>
  <si>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</si>
  <si>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</si>
  <si>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</si>
  <si>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</si>
  <si>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</si>
  <si>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</si>
  <si>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</si>
  <si>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</si>
  <si>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</si>
  <si>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</si>
  <si>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</si>
  <si>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</si>
  <si>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</si>
  <si>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</si>
  <si>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</si>
  <si>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</si>
  <si>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</si>
  <si>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</si>
  <si>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</si>
  <si>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</si>
  <si>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</si>
  <si>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</si>
  <si>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</si>
  <si>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</si>
  <si>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</si>
  <si>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</si>
  <si>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</si>
  <si>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</si>
  <si>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</si>
  <si>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</si>
  <si>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</si>
  <si>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</si>
  <si>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</si>
  <si>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</si>
  <si>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</si>
  <si>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</si>
  <si>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</si>
  <si>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</si>
  <si>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</si>
  <si>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</si>
  <si>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</si>
  <si>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</si>
  <si>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</si>
  <si>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</si>
  <si>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</si>
  <si>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</si>
  <si>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</si>
  <si>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</si>
  <si>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</si>
  <si>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</si>
  <si>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</si>
  <si>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</si>
  <si>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</si>
  <si>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</si>
  <si>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</si>
  <si>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</si>
  <si>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</si>
  <si>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</si>
  <si>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</si>
  <si>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</si>
  <si>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</si>
  <si>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</si>
  <si>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</si>
  <si>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</si>
  <si>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</si>
  <si>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</si>
  <si>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</si>
  <si>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</si>
  <si>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</si>
  <si>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</si>
  <si>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</si>
  <si>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</si>
  <si>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</si>
  <si>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</si>
  <si>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</si>
  <si>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</si>
  <si>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</si>
  <si>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</si>
  <si>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</si>
  <si>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</si>
  <si>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</si>
  <si>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</si>
  <si>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</si>
  <si>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</si>
  <si>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</si>
  <si>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</si>
  <si>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</si>
  <si>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</si>
  <si>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</si>
  <si>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</si>
  <si>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</si>
  <si>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</si>
  <si>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</si>
  <si>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</si>
  <si>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</si>
  <si>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</si>
  <si>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</si>
  <si>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</si>
  <si>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</si>
  <si>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</si>
  <si>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</si>
  <si>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</si>
  <si>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</si>
  <si>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</si>
  <si>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</si>
  <si>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</si>
  <si>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</si>
  <si>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</si>
  <si>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</si>
  <si>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</si>
  <si>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</si>
  <si>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</si>
  <si>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</si>
  <si>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</si>
  <si>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</si>
  <si>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</si>
  <si>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</si>
  <si>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</si>
  <si>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</si>
  <si>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</si>
  <si>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</si>
  <si>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</si>
  <si>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</si>
  <si>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</si>
  <si>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</si>
  <si>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</si>
  <si>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</si>
  <si>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</si>
  <si>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</si>
  <si>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</si>
  <si>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</si>
  <si>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</si>
  <si>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</si>
  <si>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</si>
  <si>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</si>
  <si>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</si>
  <si>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</si>
  <si>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</si>
  <si>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</si>
  <si>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</si>
  <si>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</si>
  <si>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</si>
  <si>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</si>
  <si>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</si>
  <si>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</si>
  <si>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</si>
  <si>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</si>
  <si>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</si>
  <si>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</si>
  <si>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</si>
  <si>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</si>
  <si>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</si>
  <si>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</si>
  <si>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</si>
  <si>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</si>
  <si>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</si>
  <si>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</si>
  <si>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</si>
  <si>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</si>
  <si>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</si>
  <si>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</si>
  <si>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</si>
  <si>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</si>
  <si>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</si>
  <si>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</si>
  <si>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</si>
  <si>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</si>
  <si>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</si>
  <si>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</si>
  <si>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</si>
  <si>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</si>
  <si>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</si>
  <si>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</si>
  <si>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</si>
  <si>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</si>
  <si>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</si>
  <si>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</si>
  <si>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</si>
  <si>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</si>
  <si>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</si>
  <si>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</si>
  <si>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</si>
  <si>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</si>
  <si>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</si>
  <si>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</si>
  <si>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</si>
  <si>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</si>
  <si>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</si>
  <si>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</si>
  <si>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</si>
  <si>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</si>
  <si>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</si>
  <si>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</si>
  <si>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</si>
  <si>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</si>
  <si>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</si>
  <si>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</si>
  <si>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</si>
  <si>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</si>
  <si>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</si>
  <si>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</si>
  <si>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</si>
  <si>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</si>
  <si>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</si>
  <si>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</si>
  <si>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</si>
  <si>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</si>
  <si>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</si>
  <si>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</si>
  <si>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</si>
  <si>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</si>
  <si>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</si>
  <si>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</si>
  <si>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</si>
  <si>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</si>
  <si>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</si>
  <si>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</si>
  <si>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</si>
  <si>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</si>
  <si>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</si>
  <si>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</si>
  <si>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</si>
  <si>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</si>
  <si>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</si>
  <si>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</si>
  <si>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</si>
  <si>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</si>
  <si>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</si>
  <si>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</si>
  <si>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</si>
  <si>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</si>
  <si>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</si>
  <si>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</si>
  <si>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</si>
  <si>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</si>
  <si>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</si>
  <si>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</si>
  <si>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</si>
  <si>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</si>
  <si>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</si>
  <si>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</si>
  <si>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</si>
  <si>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</si>
  <si>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</si>
  <si>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</si>
  <si>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</si>
  <si>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</si>
  <si>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</si>
  <si>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</si>
  <si>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</si>
  <si>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</si>
  <si>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</si>
  <si>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</si>
  <si>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</si>
  <si>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</si>
  <si>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</si>
  <si>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</si>
  <si>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</si>
  <si>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</si>
  <si>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</si>
  <si>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</si>
  <si>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</si>
  <si>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</si>
  <si>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</si>
  <si>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</si>
  <si>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</si>
  <si>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</si>
  <si>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</si>
  <si>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</si>
  <si>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</si>
  <si>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</si>
  <si>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</si>
  <si>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</si>
  <si>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</si>
  <si>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</si>
  <si>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</si>
  <si>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</si>
  <si>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</si>
  <si>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</si>
  <si>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</si>
  <si>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</si>
  <si>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</si>
  <si>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</si>
  <si>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</si>
  <si>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</si>
  <si>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</si>
  <si>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</si>
  <si>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</si>
  <si>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</si>
  <si>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</si>
  <si>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</si>
  <si>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</si>
  <si>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</si>
  <si>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</si>
  <si>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</si>
  <si>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</si>
  <si>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</si>
  <si>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</si>
  <si>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</si>
  <si>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</si>
  <si>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</si>
  <si>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</si>
  <si>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</si>
  <si>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</si>
  <si>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</si>
  <si>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</si>
  <si>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</si>
  <si>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</si>
  <si>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</si>
  <si>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</si>
  <si>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</si>
  <si>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</si>
  <si>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</si>
  <si>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</si>
  <si>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</si>
  <si>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</si>
  <si>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</si>
  <si>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</si>
  <si>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</si>
  <si>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</si>
  <si>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</si>
  <si>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</si>
  <si>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</si>
  <si>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</si>
  <si>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</si>
  <si>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</si>
  <si>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</si>
  <si>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</si>
  <si>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</si>
  <si>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</si>
  <si>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</si>
  <si>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</si>
  <si>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</si>
  <si>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</si>
  <si>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</si>
  <si>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</si>
  <si>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</si>
  <si>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</si>
  <si>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</si>
  <si>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</si>
  <si>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</si>
  <si>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</si>
  <si>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</si>
  <si>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</si>
  <si>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</si>
  <si>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</si>
  <si>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</si>
  <si>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</si>
  <si>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</si>
  <si>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</si>
  <si>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</si>
  <si>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</si>
  <si>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</si>
  <si>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</si>
  <si>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</si>
  <si>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</si>
  <si>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</si>
  <si>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</si>
  <si>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</si>
  <si>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</si>
  <si>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</si>
  <si>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</si>
  <si>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</si>
  <si>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</si>
  <si>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</si>
  <si>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</si>
  <si>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</si>
  <si>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</si>
  <si>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</si>
  <si>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</si>
  <si>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</si>
  <si>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</si>
  <si>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</si>
  <si>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</si>
  <si>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</si>
  <si>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</si>
  <si>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</si>
  <si>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</si>
  <si>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</si>
  <si>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</si>
  <si>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</si>
  <si>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</si>
  <si>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</si>
  <si>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</si>
  <si>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</si>
  <si>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</si>
  <si>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</si>
  <si>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</si>
  <si>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</si>
  <si>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</si>
  <si>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</si>
  <si>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</si>
  <si>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</si>
  <si>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</si>
  <si>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</si>
  <si>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</si>
  <si>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</si>
  <si>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</si>
  <si>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</si>
  <si>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</si>
  <si>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</si>
  <si>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</si>
  <si>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</si>
  <si>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</si>
  <si>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</si>
  <si>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</si>
  <si>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</si>
  <si>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</si>
  <si>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</si>
  <si>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</si>
  <si>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</si>
  <si>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</si>
  <si>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</si>
  <si>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</si>
  <si>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</si>
  <si>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</si>
  <si>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</si>
  <si>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</si>
  <si>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</si>
  <si>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</si>
  <si>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</si>
  <si>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</si>
  <si>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</si>
  <si>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</si>
  <si>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</si>
  <si>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</si>
  <si>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</si>
  <si>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</si>
  <si>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</si>
  <si>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</si>
  <si>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</si>
  <si>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</si>
  <si>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</si>
  <si>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</si>
  <si>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</si>
  <si>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</si>
  <si>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</si>
  <si>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</si>
  <si>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</si>
  <si>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</si>
  <si>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</si>
  <si>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</si>
  <si>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</si>
  <si>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</si>
  <si>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</si>
  <si>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</si>
  <si>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</si>
  <si>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</si>
  <si>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</si>
  <si>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</si>
  <si>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</si>
  <si>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</si>
  <si>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</si>
  <si>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</si>
  <si>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</si>
  <si>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</si>
  <si>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</si>
  <si>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</si>
  <si>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</si>
  <si>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</si>
  <si>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</si>
  <si>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</si>
  <si>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</si>
  <si>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</si>
  <si>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</si>
  <si>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</si>
  <si>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</si>
  <si>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</si>
  <si>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</si>
  <si>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</si>
  <si>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</si>
  <si>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</si>
  <si>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</si>
  <si>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</si>
  <si>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</si>
  <si>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</si>
  <si>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</si>
  <si>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</si>
  <si>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</si>
  <si>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</si>
  <si>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</si>
  <si>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</si>
  <si>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</si>
  <si>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</si>
  <si>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</si>
  <si>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</si>
  <si>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</si>
  <si>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</si>
  <si>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</si>
  <si>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</si>
  <si>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</si>
  <si>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</si>
  <si>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</si>
  <si>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</si>
  <si>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</si>
  <si>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</si>
  <si>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</si>
  <si>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</si>
  <si>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</si>
  <si>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</si>
  <si>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</si>
  <si>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</si>
  <si>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</si>
  <si>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</si>
  <si>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</si>
  <si>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</si>
  <si>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</si>
  <si>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</si>
  <si>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</si>
  <si>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</si>
  <si>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</si>
  <si>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</si>
  <si>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</si>
  <si>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</si>
  <si>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</si>
  <si>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</si>
  <si>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</si>
  <si>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</si>
  <si>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</si>
  <si>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</si>
  <si>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</si>
  <si>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</si>
  <si>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</si>
  <si>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</si>
  <si>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</si>
  <si>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</si>
  <si>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</si>
  <si>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</si>
  <si>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</si>
  <si>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</si>
  <si>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</si>
  <si>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</si>
  <si>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</si>
  <si>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</si>
  <si>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</si>
  <si>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</si>
  <si>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</si>
  <si>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</si>
  <si>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</si>
  <si>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</si>
  <si>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</si>
  <si>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</si>
  <si>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</si>
  <si>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</si>
  <si>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</si>
  <si>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</si>
  <si>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</si>
  <si>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</si>
  <si>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</si>
  <si>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</si>
  <si>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</si>
  <si>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</si>
  <si>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</si>
  <si>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</si>
  <si>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</si>
  <si>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</si>
  <si>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</si>
  <si>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</si>
  <si>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</si>
  <si>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</si>
  <si>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</si>
  <si>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</si>
  <si>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</si>
  <si>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</si>
  <si>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</si>
  <si>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</si>
  <si>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</si>
  <si>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</si>
  <si>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</si>
  <si>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</si>
  <si>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</si>
  <si>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</si>
  <si>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</si>
  <si>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</si>
  <si>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</si>
  <si>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</si>
  <si>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</si>
  <si>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</si>
  <si>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</si>
  <si>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</si>
  <si>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</si>
  <si>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</si>
  <si>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</si>
  <si>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</si>
  <si>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</si>
  <si>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</si>
  <si>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</si>
  <si>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</si>
  <si>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</si>
  <si>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</si>
  <si>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</si>
  <si>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</si>
  <si>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</si>
  <si>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</si>
  <si>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</si>
  <si>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</si>
  <si>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</si>
  <si>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</si>
  <si>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</si>
  <si>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</si>
  <si>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</si>
  <si>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</si>
  <si>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</si>
  <si>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</si>
  <si>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</si>
  <si>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</si>
  <si>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</si>
  <si>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</si>
  <si>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</si>
  <si>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</si>
  <si>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</si>
  <si>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</si>
  <si>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</si>
  <si>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</si>
  <si>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</si>
  <si>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</si>
  <si>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</si>
  <si>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</si>
  <si>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</si>
  <si>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</si>
  <si>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</si>
  <si>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</si>
  <si>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</si>
  <si>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</si>
  <si>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</si>
  <si>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</si>
  <si>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</si>
  <si>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</si>
  <si>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</si>
  <si>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</si>
  <si>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</si>
  <si>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</si>
  <si>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</si>
  <si>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</si>
  <si>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</si>
  <si>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</si>
  <si>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</si>
  <si>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</si>
  <si>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</si>
  <si>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</si>
  <si>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</si>
  <si>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</si>
  <si>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</si>
  <si>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</si>
  <si>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</si>
  <si>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</si>
  <si>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</si>
  <si>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</si>
  <si>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</si>
  <si>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</si>
  <si>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</si>
  <si>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</si>
  <si>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</si>
  <si>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</si>
  <si>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</si>
  <si>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</si>
  <si>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</si>
  <si>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</si>
  <si>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</si>
  <si>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</si>
  <si>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</si>
  <si>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</si>
  <si>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</si>
  <si>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</si>
  <si>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</si>
  <si>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</si>
  <si>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</si>
  <si>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</si>
  <si>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</si>
  <si>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</si>
  <si>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</si>
  <si>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</si>
  <si>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</si>
  <si>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</si>
  <si>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</si>
  <si>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</si>
  <si>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</si>
  <si>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</si>
  <si>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</si>
  <si>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</si>
  <si>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</si>
  <si>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</si>
  <si>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</si>
  <si>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</si>
  <si>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</si>
  <si>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</si>
  <si>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</si>
  <si>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</si>
  <si>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</si>
  <si>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</si>
  <si>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</si>
  <si>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</si>
  <si>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</si>
  <si>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</si>
  <si>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</si>
  <si>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</si>
  <si>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</si>
  <si>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</si>
  <si>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</si>
  <si>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</si>
  <si>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</si>
  <si>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</si>
  <si>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</si>
  <si>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</si>
  <si>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</si>
  <si>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</si>
  <si>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</si>
  <si>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</si>
  <si>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</si>
  <si>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</si>
  <si>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</si>
  <si>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</si>
  <si>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</si>
  <si>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</si>
  <si>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</si>
  <si>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</si>
  <si>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</si>
  <si>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</si>
  <si>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</si>
  <si>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</si>
  <si>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</si>
  <si>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</si>
  <si>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</si>
  <si>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</si>
  <si>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</si>
  <si>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</si>
  <si>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</si>
  <si>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</si>
  <si>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</si>
  <si>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</si>
  <si>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</si>
  <si>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</si>
  <si>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</si>
  <si>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</si>
  <si>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</si>
  <si>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</si>
  <si>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</si>
  <si>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</si>
  <si>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</si>
  <si>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</si>
  <si>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</si>
  <si>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</si>
  <si>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</si>
  <si>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</si>
  <si>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</si>
  <si>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</si>
  <si>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</si>
  <si>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</si>
  <si>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</si>
  <si>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</si>
  <si>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</si>
  <si>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</si>
  <si>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</si>
  <si>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</si>
  <si>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</si>
  <si>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</si>
  <si>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</si>
  <si>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</si>
  <si>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</si>
  <si>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</si>
  <si>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</si>
  <si>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</si>
  <si>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</si>
  <si>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</si>
  <si>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</si>
  <si>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</si>
  <si>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</si>
  <si>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</si>
  <si>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</si>
  <si>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</si>
  <si>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</si>
  <si>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</si>
  <si>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</si>
  <si>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</si>
  <si>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</si>
  <si>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</si>
  <si>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</si>
  <si>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</si>
  <si>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</si>
  <si>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</si>
  <si>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</si>
  <si>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</si>
  <si>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</si>
  <si>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</si>
  <si>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</si>
  <si>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</si>
  <si>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</si>
  <si>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</si>
  <si>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</si>
  <si>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</si>
  <si>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</si>
  <si>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</si>
  <si>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</si>
  <si>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</si>
  <si>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</si>
  <si>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</si>
  <si>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</si>
  <si>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</si>
  <si>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</si>
  <si>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</si>
  <si>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</si>
  <si>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</si>
  <si>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</si>
  <si>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</si>
  <si>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</si>
  <si>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</si>
  <si>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</si>
  <si>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</si>
  <si>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</si>
  <si>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</si>
  <si>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</si>
  <si>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</si>
  <si>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</si>
  <si>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</si>
  <si>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</si>
  <si>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</si>
  <si>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</si>
  <si>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</si>
  <si>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</si>
  <si>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</si>
  <si>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</si>
  <si>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</si>
  <si>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</si>
  <si>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</si>
  <si>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</si>
  <si>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</si>
  <si>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</si>
  <si>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</si>
  <si>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</si>
  <si>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</si>
  <si>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</si>
  <si>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</si>
  <si>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</si>
  <si>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</si>
  <si>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</si>
  <si>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</si>
  <si>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</si>
  <si>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</si>
  <si>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</si>
  <si>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</si>
  <si>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</si>
  <si>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</si>
  <si>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</si>
  <si>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</si>
  <si>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</si>
  <si>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</si>
  <si>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</si>
  <si>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</si>
  <si>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</si>
  <si>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</si>
  <si>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</si>
  <si>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</si>
  <si>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</si>
  <si>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</si>
  <si>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</si>
  <si>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</si>
  <si>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</si>
  <si>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</si>
  <si>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</si>
  <si>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</si>
  <si>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</si>
  <si>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</si>
  <si>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</si>
  <si>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</si>
  <si>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</si>
  <si>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</si>
  <si>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</si>
  <si>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</si>
  <si>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</si>
  <si>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</si>
  <si>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</si>
  <si>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</si>
  <si>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</si>
  <si>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</si>
  <si>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</si>
  <si>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</si>
  <si>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</si>
  <si>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</si>
  <si>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</si>
  <si>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</si>
  <si>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</si>
  <si>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</si>
  <si>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</si>
  <si>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</si>
  <si>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</si>
  <si>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</si>
  <si>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</si>
  <si>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</si>
  <si>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</si>
  <si>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</si>
  <si>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</si>
  <si>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</si>
  <si>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</si>
  <si>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</si>
  <si>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</si>
  <si>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</si>
  <si>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</si>
  <si>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</si>
  <si>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</si>
  <si>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</si>
  <si>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</si>
  <si>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</si>
  <si>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</si>
  <si>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</si>
  <si>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</si>
  <si>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</si>
  <si>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</si>
  <si>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</si>
  <si>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</si>
  <si>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</si>
  <si>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</si>
  <si>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</si>
  <si>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</si>
  <si>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</si>
  <si>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</si>
  <si>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</si>
  <si>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</si>
  <si>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</si>
  <si>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</si>
  <si>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</si>
  <si>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</si>
  <si>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</si>
  <si>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</si>
  <si>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</si>
  <si>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</si>
  <si>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</si>
  <si>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</si>
  <si>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</si>
  <si>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</si>
  <si>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</si>
  <si>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</si>
  <si>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</si>
  <si>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</si>
  <si>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</si>
  <si>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</si>
  <si>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</si>
  <si>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</si>
  <si>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</si>
  <si>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</si>
  <si>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</si>
  <si>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</si>
  <si>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</si>
  <si>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</si>
  <si>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</si>
  <si>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</si>
  <si>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</si>
  <si>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</si>
  <si>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</si>
  <si>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</si>
  <si>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</si>
  <si>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</si>
  <si>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</si>
  <si>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</si>
  <si>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</si>
  <si>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</si>
  <si>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</si>
  <si>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</si>
  <si>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</si>
  <si>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</si>
  <si>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</si>
  <si>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</si>
  <si>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</si>
  <si>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</si>
  <si>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</si>
  <si>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</si>
  <si>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</si>
  <si>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</si>
  <si>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</si>
  <si>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</si>
  <si>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</si>
  <si>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</si>
  <si>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</si>
  <si>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</si>
  <si>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</si>
  <si>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</si>
  <si>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</si>
  <si>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</si>
  <si>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</si>
  <si>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</si>
  <si>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</si>
  <si>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</si>
  <si>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</si>
  <si>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</si>
  <si>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</si>
  <si>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</si>
  <si>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</si>
  <si>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</si>
  <si>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</si>
  <si>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</si>
  <si>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</si>
  <si>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</si>
  <si>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</si>
  <si>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</si>
  <si>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</si>
  <si>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</si>
  <si>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</si>
  <si>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</si>
  <si>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</si>
  <si>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</si>
  <si>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</si>
  <si>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</si>
  <si>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</si>
  <si>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</si>
  <si>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</si>
  <si>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</si>
  <si>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</si>
  <si>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</si>
  <si>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</si>
  <si>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</si>
  <si>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</si>
  <si>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</si>
  <si>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</si>
  <si>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</si>
  <si>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</si>
  <si>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</si>
  <si>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</si>
  <si>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</si>
  <si>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</si>
  <si>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</si>
  <si>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</si>
  <si>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</si>
  <si>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</si>
  <si>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</si>
  <si>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</si>
  <si>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</si>
  <si>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</si>
  <si>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</si>
  <si>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</si>
  <si>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</si>
  <si>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</si>
  <si>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</si>
  <si>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</si>
  <si>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</si>
  <si>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</si>
  <si>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</si>
  <si>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</si>
  <si>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</si>
  <si>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</si>
  <si>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</si>
  <si>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</si>
  <si>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</si>
  <si>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</si>
  <si>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</si>
  <si>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</si>
  <si>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</si>
  <si>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</si>
  <si>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</si>
  <si>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</si>
  <si>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</si>
  <si>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</si>
  <si>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</si>
  <si>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</si>
  <si>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</si>
  <si>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</si>
  <si>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</si>
  <si>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</si>
  <si>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</si>
  <si>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</si>
  <si>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</si>
  <si>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</si>
  <si>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</si>
  <si>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</si>
  <si>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</si>
  <si>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</si>
  <si>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</si>
  <si>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</si>
  <si>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</si>
  <si>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</si>
  <si>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</si>
  <si>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</si>
  <si>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</si>
  <si>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</si>
  <si>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</si>
  <si>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</si>
  <si>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</si>
  <si>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</si>
  <si>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</si>
  <si>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</si>
  <si>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</si>
  <si>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</si>
  <si>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</si>
  <si>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</si>
  <si>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</si>
  <si>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</si>
  <si>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</si>
  <si>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</si>
  <si>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</si>
  <si>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</si>
  <si>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</si>
  <si>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</si>
  <si>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</si>
  <si>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</si>
  <si>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</si>
  <si>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</si>
  <si>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</si>
  <si>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</si>
  <si>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</si>
  <si>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</si>
  <si>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</si>
  <si>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</si>
  <si>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</si>
  <si>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</si>
  <si>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</si>
  <si>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</si>
  <si>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</si>
  <si>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</si>
  <si>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</si>
  <si>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</si>
  <si>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</si>
  <si>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</si>
  <si>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</si>
  <si>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</si>
  <si>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</si>
  <si>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</si>
  <si>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</si>
  <si>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</si>
  <si>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</si>
  <si>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</si>
  <si>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</si>
  <si>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</si>
  <si>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</si>
  <si>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</si>
  <si>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</si>
  <si>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</si>
  <si>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</si>
  <si>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</si>
  <si>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</si>
  <si>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</si>
  <si>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</si>
  <si>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</si>
  <si>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</si>
  <si>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</si>
  <si>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</si>
  <si>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</si>
  <si>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</si>
  <si>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</si>
  <si>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</si>
  <si>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</si>
  <si>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</si>
  <si>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</si>
  <si>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</si>
  <si>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</si>
  <si>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</si>
  <si>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</si>
  <si>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</si>
  <si>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</si>
  <si>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</si>
  <si>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</si>
  <si>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</si>
  <si>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</si>
  <si>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</si>
  <si>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</si>
  <si>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</si>
  <si>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</si>
  <si>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</si>
  <si>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</si>
  <si>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</si>
  <si>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</si>
  <si>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</si>
  <si>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</si>
  <si>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</si>
  <si>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</si>
  <si>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</si>
  <si>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</si>
  <si>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</si>
  <si>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</si>
  <si>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</si>
  <si>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</si>
  <si>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</si>
  <si>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</si>
  <si>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</si>
  <si>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</si>
  <si>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</si>
  <si>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</si>
  <si>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</si>
  <si>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</si>
  <si>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</si>
  <si>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</si>
  <si>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</si>
  <si>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</si>
  <si>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</si>
  <si>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</si>
  <si>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</si>
  <si>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</si>
  <si>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</si>
  <si>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</si>
  <si>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</si>
  <si>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</si>
  <si>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</si>
  <si>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</si>
  <si>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</si>
  <si>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</si>
  <si>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</si>
  <si>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</si>
  <si>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</si>
  <si>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</si>
  <si>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</si>
  <si>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</si>
  <si>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</si>
  <si>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</si>
  <si>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</si>
  <si>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</si>
  <si>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</si>
  <si>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</si>
  <si>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</si>
  <si>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</si>
  <si>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</si>
  <si>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</si>
  <si>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</si>
  <si>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</si>
  <si>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</si>
  <si>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</si>
  <si>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</si>
  <si>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</si>
  <si>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</si>
  <si>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</si>
  <si>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</si>
  <si>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</si>
  <si>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</si>
  <si>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</si>
  <si>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</si>
  <si>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</si>
  <si>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</si>
  <si>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</si>
  <si>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</si>
  <si>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</si>
  <si>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</si>
  <si>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</si>
  <si>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</si>
  <si>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</si>
  <si>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</si>
  <si>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</si>
  <si>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</si>
  <si>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</si>
  <si>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</si>
  <si>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</si>
  <si>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</si>
  <si>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</si>
  <si>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</si>
  <si>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</si>
  <si>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</si>
  <si>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</si>
  <si>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</si>
  <si>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</si>
  <si>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</si>
  <si>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</si>
  <si>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</si>
  <si>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</si>
  <si>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</si>
  <si>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</si>
  <si>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</si>
  <si>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</si>
  <si>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</si>
  <si>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</si>
  <si>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</si>
  <si>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</si>
  <si>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</si>
  <si>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</si>
  <si>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</si>
  <si>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</si>
  <si>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</si>
  <si>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</si>
  <si>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</si>
  <si>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</si>
  <si>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</si>
  <si>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</si>
  <si>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</si>
  <si>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</si>
  <si>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</si>
  <si>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</si>
  <si>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</si>
  <si>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</si>
  <si>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</si>
  <si>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</si>
  <si>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</si>
  <si>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</si>
  <si>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</si>
  <si>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</si>
  <si>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</si>
  <si>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</si>
  <si>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</si>
  <si>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</si>
  <si>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</si>
  <si>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</si>
  <si>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</si>
  <si>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</si>
  <si>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</si>
  <si>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</si>
  <si>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</si>
  <si>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</si>
  <si>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</si>
  <si>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</si>
  <si>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</si>
  <si>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</si>
  <si>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</si>
  <si>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</si>
  <si>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</si>
  <si>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</si>
  <si>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</si>
  <si>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</si>
  <si>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</si>
  <si>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</si>
  <si>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</si>
  <si>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</si>
  <si>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</si>
  <si>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</si>
  <si>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</si>
  <si>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</si>
  <si>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</si>
  <si>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</si>
  <si>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</si>
  <si>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</si>
  <si>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</si>
  <si>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</si>
  <si>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</si>
  <si>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</si>
  <si>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</si>
  <si>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</si>
  <si>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</si>
  <si>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</si>
  <si>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</si>
  <si>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</si>
  <si>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</si>
  <si>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</si>
  <si>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</si>
  <si>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</si>
  <si>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</si>
  <si>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</si>
  <si>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</si>
  <si>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</si>
  <si>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</si>
  <si>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</si>
  <si>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</si>
  <si>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</si>
  <si>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</si>
  <si>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</si>
  <si>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</si>
  <si>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</si>
  <si>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</si>
  <si>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</si>
  <si>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</si>
  <si>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</si>
  <si>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</si>
  <si>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</si>
  <si>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</si>
  <si>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</si>
  <si>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</si>
  <si>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</si>
  <si>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</si>
  <si>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</si>
  <si>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</si>
  <si>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</si>
  <si>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</si>
  <si>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</si>
  <si>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</si>
  <si>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</si>
  <si>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</si>
  <si>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</si>
  <si>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</si>
  <si>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</si>
  <si>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</si>
  <si>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</si>
  <si>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</si>
  <si>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</si>
  <si>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</si>
  <si>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</si>
  <si>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</si>
  <si>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</si>
  <si>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</si>
  <si>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</si>
  <si>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</si>
  <si>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</si>
  <si>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</si>
  <si>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</si>
  <si>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</si>
  <si>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</si>
  <si>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</si>
  <si>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</si>
  <si>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</si>
  <si>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</si>
  <si>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</si>
  <si>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</si>
  <si>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</si>
  <si>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</si>
  <si>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</si>
  <si>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</si>
  <si>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</si>
  <si>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</si>
  <si>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</si>
  <si>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</si>
  <si>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</si>
  <si>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</si>
  <si>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</si>
  <si>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</si>
  <si>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</si>
  <si>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</si>
  <si>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</si>
  <si>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</si>
  <si>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</si>
  <si>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</si>
  <si>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</si>
  <si>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</si>
  <si>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</si>
  <si>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</si>
  <si>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</si>
  <si>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</si>
  <si>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</si>
  <si>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</si>
  <si>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</si>
  <si>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</si>
  <si>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</si>
  <si>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</si>
  <si>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</si>
  <si>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</si>
  <si>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</si>
  <si>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</si>
  <si>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</si>
  <si>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</si>
  <si>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</si>
  <si>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</si>
  <si>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</si>
  <si>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</si>
  <si>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</si>
  <si>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</si>
  <si>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</si>
  <si>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</si>
  <si>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</si>
  <si>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</si>
  <si>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</si>
  <si>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</si>
  <si>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</si>
  <si>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</si>
  <si>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</si>
  <si>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</si>
  <si>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</si>
  <si>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</si>
  <si>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</si>
  <si>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</si>
  <si>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</si>
  <si>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</si>
  <si>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</si>
  <si>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</si>
  <si>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</si>
  <si>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</si>
  <si>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</si>
  <si>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</si>
  <si>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</si>
  <si>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</si>
  <si>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</si>
  <si>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</si>
  <si>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</si>
  <si>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</si>
  <si>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</si>
  <si>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</si>
  <si>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</si>
  <si>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</si>
  <si>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</si>
  <si>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</si>
  <si>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</si>
  <si>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</si>
  <si>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</si>
  <si>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</si>
  <si>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</si>
  <si>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</si>
  <si>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</si>
  <si>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</si>
  <si>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</si>
  <si>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</si>
  <si>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</si>
  <si>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</si>
  <si>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</si>
  <si>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</si>
  <si>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</si>
  <si>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</si>
  <si>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</si>
  <si>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</si>
  <si>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</si>
  <si>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</si>
  <si>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</si>
  <si>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</si>
  <si>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</si>
  <si>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</si>
  <si>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</si>
  <si>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</si>
  <si>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</si>
  <si>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</si>
  <si>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</si>
  <si>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</si>
  <si>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</si>
  <si>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</si>
  <si>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</si>
  <si>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</si>
  <si>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</si>
  <si>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</si>
  <si>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</si>
  <si>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</si>
  <si>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</si>
  <si>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</si>
  <si>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</si>
  <si>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</si>
  <si>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</si>
  <si>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</si>
  <si>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</si>
  <si>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</si>
  <si>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</si>
  <si>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</si>
  <si>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</si>
  <si>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</si>
  <si>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</si>
  <si>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</si>
  <si>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</si>
  <si>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</si>
  <si>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</si>
  <si>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</si>
  <si>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</si>
  <si>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</si>
  <si>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</si>
  <si>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</si>
  <si>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</si>
  <si>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</si>
  <si>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</si>
  <si>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</si>
  <si>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</si>
  <si>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</si>
  <si>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</si>
  <si>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</si>
  <si>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</si>
  <si>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</si>
  <si>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</si>
  <si>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</si>
  <si>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</si>
  <si>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</si>
  <si>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</si>
  <si>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</si>
  <si>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</si>
  <si>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</si>
  <si>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</si>
  <si>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</si>
  <si>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</si>
  <si>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</si>
  <si>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</si>
  <si>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</si>
  <si>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</si>
  <si>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</si>
  <si>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</si>
  <si>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</si>
  <si>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</si>
  <si>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</si>
  <si>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</si>
  <si>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</si>
  <si>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</si>
  <si>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</si>
  <si>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</si>
  <si>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</si>
  <si>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</si>
  <si>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</si>
  <si>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</si>
  <si>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</si>
  <si>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</si>
  <si>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</si>
  <si>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</si>
  <si>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</si>
  <si>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</si>
  <si>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</si>
  <si>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</si>
  <si>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</si>
  <si>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</si>
  <si>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</si>
  <si>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</si>
  <si>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</si>
  <si>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</si>
  <si>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</si>
  <si>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</si>
  <si>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</si>
  <si>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</si>
  <si>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</si>
  <si>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</si>
  <si>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</si>
  <si>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</si>
  <si>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</si>
  <si>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</si>
  <si>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</si>
  <si>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</si>
  <si>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</si>
  <si>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</si>
  <si>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</si>
  <si>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</si>
  <si>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</si>
  <si>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</si>
  <si>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</si>
  <si>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</si>
  <si>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</si>
  <si>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</si>
  <si>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</si>
  <si>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</si>
  <si>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</si>
  <si>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</si>
  <si>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</si>
  <si>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</si>
  <si>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</si>
  <si>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</si>
  <si>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</si>
  <si>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</si>
  <si>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</si>
  <si>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</si>
  <si>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</si>
  <si>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</si>
  <si>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</si>
  <si>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</si>
  <si>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</si>
  <si>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</si>
  <si>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</si>
  <si>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</si>
  <si>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</si>
  <si>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</si>
  <si>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</si>
  <si>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</si>
  <si>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</si>
  <si>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</si>
  <si>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</si>
  <si>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</si>
  <si>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</si>
  <si>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</si>
  <si>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</si>
  <si>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</si>
  <si>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</si>
  <si>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</si>
  <si>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</si>
  <si>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</si>
  <si>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</si>
  <si>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</si>
  <si>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</si>
  <si>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</si>
  <si>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</si>
  <si>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</si>
  <si>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</si>
  <si>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</si>
  <si>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</si>
  <si>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</si>
  <si>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</si>
  <si>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</si>
  <si>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</si>
  <si>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</si>
  <si>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</si>
  <si>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</si>
  <si>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</si>
  <si>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</si>
  <si>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</si>
  <si>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</si>
  <si>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</si>
  <si>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</si>
  <si>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</si>
  <si>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</si>
  <si>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</si>
  <si>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</si>
  <si>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</si>
  <si>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</si>
  <si>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</si>
  <si>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</si>
  <si>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</si>
  <si>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</si>
  <si>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</si>
  <si>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</si>
  <si>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</si>
  <si>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</si>
  <si>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</si>
  <si>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</si>
  <si>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</si>
  <si>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</si>
  <si>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</si>
  <si>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</si>
  <si>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</si>
  <si>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</si>
  <si>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</si>
  <si>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</si>
  <si>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</si>
  <si>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</si>
  <si>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</si>
  <si>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</si>
  <si>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</si>
  <si>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</si>
  <si>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</si>
  <si>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</si>
  <si>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</si>
  <si>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</si>
  <si>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</si>
  <si>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</si>
  <si>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</si>
  <si>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</si>
  <si>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</si>
  <si>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</si>
  <si>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</si>
  <si>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</si>
  <si>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</si>
  <si>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</si>
  <si>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</si>
  <si>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</si>
  <si>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</si>
  <si>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</si>
  <si>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</si>
  <si>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</si>
  <si>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</si>
  <si>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</si>
  <si>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</si>
  <si>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</si>
  <si>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</si>
  <si>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</si>
  <si>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</si>
  <si>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</si>
  <si>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</si>
  <si>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</si>
  <si>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</si>
  <si>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</si>
  <si>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</si>
  <si>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</si>
  <si>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</si>
  <si>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</si>
  <si>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</si>
  <si>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</si>
  <si>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</si>
  <si>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</si>
  <si>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</si>
  <si>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</si>
  <si>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</si>
  <si>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</si>
  <si>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</si>
  <si>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</si>
  <si>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</si>
  <si>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</si>
  <si>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</si>
  <si>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</si>
  <si>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</si>
  <si>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</si>
  <si>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</si>
  <si>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</si>
  <si>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</si>
  <si>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</si>
  <si>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</si>
  <si>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</si>
  <si>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</si>
  <si>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</si>
  <si>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</si>
  <si>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</si>
  <si>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</si>
  <si>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</si>
  <si>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</si>
  <si>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</si>
  <si>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</si>
  <si>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</si>
  <si>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</si>
  <si>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</si>
  <si>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</si>
  <si>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</si>
  <si>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</si>
  <si>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</si>
  <si>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</si>
  <si>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</si>
  <si>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</si>
  <si>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</si>
  <si>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</si>
  <si>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</si>
  <si>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</si>
  <si>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</si>
  <si>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</si>
  <si>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</si>
  <si>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</si>
  <si>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</si>
  <si>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</si>
  <si>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</si>
  <si>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</si>
  <si>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</si>
  <si>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</si>
  <si>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</si>
  <si>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</si>
  <si>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</si>
  <si>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</si>
  <si>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</si>
  <si>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</si>
  <si>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</si>
  <si>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</si>
  <si>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</si>
  <si>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</si>
  <si>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</si>
  <si>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</si>
  <si>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</si>
  <si>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</si>
  <si>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</si>
  <si>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</si>
  <si>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</si>
  <si>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</si>
  <si>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</si>
  <si>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</si>
  <si>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</si>
  <si>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</si>
  <si>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</si>
  <si>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</si>
  <si>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</si>
  <si>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</si>
  <si>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</si>
  <si>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</si>
  <si>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</si>
  <si>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</si>
  <si>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</si>
  <si>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</si>
  <si>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</si>
  <si>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</si>
  <si>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</si>
  <si>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</si>
  <si>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</si>
  <si>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</si>
  <si>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</si>
  <si>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</si>
  <si>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</si>
  <si>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</si>
  <si>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</si>
  <si>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</si>
  <si>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</si>
  <si>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</si>
  <si>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</si>
  <si>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</si>
  <si>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</si>
  <si>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</si>
  <si>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</si>
  <si>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</si>
  <si>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</si>
  <si>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</si>
  <si>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</si>
  <si>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</si>
  <si>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</si>
  <si>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</si>
  <si>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</si>
  <si>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</si>
  <si>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</si>
  <si>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</si>
  <si>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</si>
  <si>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</si>
  <si>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</si>
  <si>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</si>
  <si>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</si>
  <si>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</si>
  <si>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</si>
  <si>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</si>
  <si>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</si>
  <si>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</si>
  <si>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</si>
  <si>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</si>
  <si>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</si>
  <si>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</si>
  <si>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</si>
  <si>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</si>
  <si>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</si>
  <si>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</si>
  <si>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</si>
  <si>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</si>
  <si>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</si>
  <si>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</si>
  <si>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</si>
  <si>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</si>
  <si>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</si>
  <si>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</si>
  <si>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</si>
  <si>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</si>
  <si>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</si>
  <si>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</si>
  <si>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</si>
  <si>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</si>
  <si>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</si>
  <si>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</si>
  <si>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</si>
  <si>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</si>
  <si>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</si>
  <si>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</si>
  <si>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</si>
  <si>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</si>
  <si>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</si>
  <si>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</si>
  <si>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</si>
  <si>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</si>
  <si>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</si>
  <si>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</si>
  <si>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</si>
  <si>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</si>
  <si>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</si>
  <si>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</si>
  <si>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</si>
  <si>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</si>
  <si>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</si>
  <si>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</si>
  <si>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</si>
  <si>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</si>
  <si>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</si>
  <si>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</si>
  <si>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</si>
  <si>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</si>
  <si>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</si>
  <si>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</si>
  <si>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</si>
  <si>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</si>
  <si>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</si>
  <si>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</si>
  <si>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</si>
  <si>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</si>
  <si>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</si>
  <si>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</si>
  <si>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</si>
  <si>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</si>
  <si>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</si>
  <si>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</si>
  <si>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</si>
  <si>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</si>
  <si>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</si>
  <si>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</si>
  <si>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</si>
  <si>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</si>
  <si>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</si>
  <si>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</si>
  <si>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</si>
  <si>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</si>
  <si>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</si>
  <si>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</si>
  <si>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</si>
  <si>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</si>
  <si>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</si>
  <si>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</si>
  <si>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</si>
  <si>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</si>
  <si>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</si>
  <si>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</si>
  <si>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</si>
  <si>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</si>
  <si>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</si>
  <si>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</si>
  <si>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</si>
  <si>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</si>
  <si>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</si>
  <si>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</si>
  <si>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</si>
  <si>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</si>
  <si>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</si>
  <si>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</si>
  <si>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</si>
  <si>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</si>
  <si>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</si>
  <si>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</si>
  <si>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</si>
  <si>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</si>
  <si>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</si>
  <si>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</si>
  <si>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</si>
  <si>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</si>
  <si>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</si>
  <si>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</si>
  <si>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</si>
  <si>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</si>
  <si>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</si>
  <si>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</si>
  <si>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</si>
  <si>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</si>
  <si>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</si>
  <si>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</si>
  <si>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</si>
  <si>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</si>
  <si>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</si>
  <si>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</si>
  <si>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</si>
  <si>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</si>
  <si>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</si>
  <si>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</si>
  <si>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</si>
  <si>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</si>
  <si>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</si>
  <si>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</si>
  <si>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</si>
  <si>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</si>
  <si>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</si>
  <si>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</si>
  <si>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</si>
  <si>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</si>
  <si>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</si>
  <si>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</si>
  <si>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</si>
  <si>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</si>
  <si>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</si>
  <si>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</si>
  <si>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</si>
  <si>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</si>
  <si>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</si>
  <si>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</si>
  <si>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</si>
  <si>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</si>
  <si>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</si>
  <si>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</si>
  <si>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</si>
  <si>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</si>
  <si>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</si>
  <si>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</si>
  <si>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</si>
  <si>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</si>
  <si>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</si>
  <si>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</si>
  <si>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</si>
  <si>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</si>
  <si>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</si>
  <si>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</si>
  <si>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</si>
  <si>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</si>
  <si>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</si>
  <si>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</si>
  <si>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</si>
  <si>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</si>
  <si>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</si>
  <si>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</si>
  <si>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</si>
  <si>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</si>
  <si>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</si>
  <si>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</si>
  <si>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</si>
  <si>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</si>
  <si>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</si>
  <si>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</si>
  <si>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</si>
  <si>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</si>
  <si>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</si>
  <si>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</si>
  <si>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</si>
  <si>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</si>
  <si>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</si>
  <si>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</si>
  <si>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</si>
  <si>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</si>
  <si>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</si>
  <si>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</si>
  <si>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</si>
  <si>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</si>
  <si>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</si>
  <si>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</si>
  <si>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</si>
  <si>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</si>
  <si>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</si>
  <si>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</si>
  <si>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</si>
  <si>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</si>
  <si>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</si>
  <si>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</si>
  <si>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</si>
  <si>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</si>
  <si>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</si>
  <si>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</si>
  <si>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</si>
  <si>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</si>
  <si>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</si>
  <si>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</si>
  <si>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</si>
  <si>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</si>
  <si>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</si>
  <si>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</si>
  <si>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</si>
  <si>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</si>
  <si>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</si>
  <si>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</si>
  <si>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</si>
  <si>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</si>
  <si>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</si>
  <si>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</si>
  <si>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</si>
  <si>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</si>
  <si>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</si>
  <si>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</si>
  <si>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</si>
  <si>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</si>
  <si>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</si>
  <si>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</si>
  <si>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</si>
  <si>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</si>
  <si>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</si>
  <si>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</si>
  <si>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</si>
  <si>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</si>
  <si>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</si>
  <si>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</si>
  <si>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</si>
  <si>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</si>
  <si>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</si>
  <si>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</si>
  <si>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</si>
  <si>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</si>
  <si>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</si>
  <si>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</si>
  <si>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</si>
  <si>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</si>
  <si>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</si>
  <si>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</si>
  <si>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</si>
  <si>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</si>
  <si>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</si>
  <si>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</si>
  <si>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</si>
  <si>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</si>
  <si>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</si>
  <si>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</si>
  <si>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</si>
  <si>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</si>
  <si>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</si>
  <si>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</si>
  <si>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</si>
  <si>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</si>
  <si>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</si>
  <si>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</si>
  <si>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</si>
  <si>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</si>
  <si>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</si>
  <si>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</si>
  <si>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</si>
  <si>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</si>
  <si>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</si>
  <si>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</si>
  <si>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</si>
  <si>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</si>
  <si>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</si>
  <si>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</si>
  <si>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</si>
  <si>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</si>
  <si>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</si>
  <si>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</si>
  <si>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</si>
  <si>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</si>
  <si>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</si>
  <si>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</si>
  <si>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</si>
  <si>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</si>
  <si>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</si>
  <si>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</si>
  <si>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</si>
  <si>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</si>
  <si>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</si>
  <si>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</si>
  <si>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</si>
  <si>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</si>
  <si>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</si>
  <si>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</si>
  <si>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</si>
  <si>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</si>
  <si>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</si>
  <si>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</si>
  <si>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</si>
  <si>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</si>
  <si>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</si>
  <si>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</si>
  <si>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</si>
  <si>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</si>
  <si>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</si>
  <si>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</si>
  <si>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</si>
  <si>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</si>
  <si>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</si>
  <si>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</si>
  <si>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</si>
  <si>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</si>
  <si>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</si>
  <si>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</si>
  <si>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</si>
  <si>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</si>
  <si>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</si>
  <si>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</si>
  <si>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</si>
  <si>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</si>
  <si>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</si>
  <si>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</si>
  <si>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</si>
  <si>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</si>
  <si>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</si>
  <si>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</si>
  <si>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</si>
  <si>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</si>
  <si>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</si>
  <si>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</si>
  <si>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</si>
  <si>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</si>
  <si>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</si>
  <si>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</si>
  <si>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</si>
  <si>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</si>
  <si>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</si>
  <si>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</si>
  <si>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</si>
  <si>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</si>
  <si>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</si>
  <si>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</si>
  <si>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</si>
  <si>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</si>
  <si>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</si>
  <si>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</si>
  <si>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</si>
  <si>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</si>
  <si>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</si>
  <si>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</si>
  <si>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</si>
  <si>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</si>
  <si>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</si>
  <si>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</si>
  <si>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</si>
  <si>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</si>
  <si>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</si>
  <si>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</si>
  <si>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</si>
  <si>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</si>
  <si>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</si>
  <si>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</si>
  <si>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</si>
  <si>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</si>
  <si>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</si>
  <si>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</si>
  <si>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</si>
  <si>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</si>
  <si>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</si>
  <si>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</si>
  <si>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</si>
  <si>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</si>
  <si>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</si>
  <si>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</si>
  <si>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</si>
  <si>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</si>
  <si>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</si>
  <si>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</si>
  <si>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</si>
  <si>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</si>
  <si>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</si>
  <si>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</si>
  <si>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</si>
  <si>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</si>
  <si>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</si>
  <si>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</si>
  <si>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</si>
  <si>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</si>
  <si>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</si>
  <si>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</si>
  <si>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</si>
  <si>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</si>
  <si>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</si>
  <si>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</si>
  <si>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</si>
  <si>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</si>
  <si>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</si>
  <si>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</si>
  <si>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</si>
  <si>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</si>
  <si>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</si>
  <si>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</si>
  <si>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</si>
  <si>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</si>
  <si>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</si>
  <si>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</si>
  <si>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</si>
  <si>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</si>
  <si>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</si>
  <si>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</si>
  <si>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</si>
  <si>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</si>
  <si>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</si>
  <si>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</si>
  <si>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</si>
  <si>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</si>
  <si>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</si>
  <si>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</si>
  <si>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</si>
  <si>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</si>
  <si>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</si>
  <si>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</si>
  <si>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</si>
  <si>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</si>
  <si>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</si>
  <si>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</si>
  <si>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</si>
  <si>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</si>
  <si>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</si>
  <si>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</si>
  <si>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</si>
  <si>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</si>
  <si>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</si>
  <si>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</si>
  <si>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</si>
  <si>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</si>
  <si>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</si>
  <si>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</si>
  <si>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</si>
  <si>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</si>
  <si>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</si>
  <si>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</si>
  <si>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</si>
  <si>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</si>
  <si>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</si>
  <si>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</si>
  <si>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</si>
  <si>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</si>
  <si>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</si>
  <si>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</si>
  <si>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</si>
  <si>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</si>
  <si>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</si>
  <si>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</si>
  <si>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</si>
  <si>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</si>
  <si>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</si>
  <si>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</si>
  <si>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</si>
  <si>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</si>
  <si>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</si>
  <si>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</si>
  <si>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</si>
  <si>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</si>
  <si>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</si>
  <si>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</si>
  <si>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</si>
  <si>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</si>
  <si>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</si>
  <si>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</si>
  <si>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</si>
  <si>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</si>
  <si>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</si>
  <si>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</si>
  <si>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</si>
  <si>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</si>
  <si>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</si>
  <si>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</si>
  <si>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</si>
  <si>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</si>
  <si>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</si>
  <si>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</si>
  <si>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</si>
  <si>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</si>
  <si>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</si>
  <si>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</si>
  <si>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</si>
  <si>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</si>
  <si>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</si>
  <si>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</si>
  <si>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</si>
  <si>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</si>
  <si>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</si>
  <si>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</si>
  <si>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</si>
  <si>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</si>
  <si>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</si>
  <si>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</si>
  <si>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</si>
  <si>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</si>
  <si>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</si>
  <si>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</si>
  <si>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</si>
  <si>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</si>
  <si>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</si>
  <si>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</si>
  <si>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</si>
  <si>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</si>
  <si>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</si>
  <si>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</si>
  <si>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</si>
  <si>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</si>
  <si>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</si>
  <si>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</si>
  <si>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</si>
  <si>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</si>
  <si>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</si>
  <si>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</si>
  <si>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</si>
  <si>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</si>
  <si>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</si>
  <si>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</si>
  <si>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</si>
  <si>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</si>
  <si>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</si>
  <si>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</si>
  <si>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</si>
  <si>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</si>
  <si>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</si>
  <si>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</si>
  <si>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</si>
  <si>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</si>
  <si>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</si>
  <si>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</si>
  <si>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</si>
  <si>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</si>
  <si>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</si>
  <si>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</si>
  <si>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</si>
  <si>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</si>
  <si>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</si>
  <si>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</si>
  <si>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</si>
  <si>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</si>
  <si>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</si>
  <si>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</si>
  <si>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</si>
  <si>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</si>
  <si>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</si>
  <si>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</si>
  <si>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</si>
  <si>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</si>
  <si>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</si>
  <si>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</si>
  <si>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</si>
  <si>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</si>
  <si>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</si>
  <si>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</si>
  <si>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</si>
  <si>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</si>
  <si>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</si>
  <si>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</si>
  <si>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</si>
  <si>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</si>
  <si>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</si>
  <si>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</si>
  <si>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</si>
  <si>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</si>
  <si>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</si>
  <si>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</si>
  <si>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</si>
  <si>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</si>
  <si>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</si>
  <si>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</si>
  <si>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</si>
  <si>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</si>
  <si>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</si>
  <si>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</si>
  <si>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</si>
  <si>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</si>
  <si>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</si>
  <si>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</si>
  <si>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</si>
  <si>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</si>
  <si>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</si>
  <si>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</si>
  <si>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</si>
  <si>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</si>
  <si>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</si>
  <si>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</si>
  <si>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</si>
  <si>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</si>
  <si>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</si>
  <si>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</si>
  <si>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</si>
  <si>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</si>
  <si>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</si>
  <si>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</si>
  <si>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</si>
  <si>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</si>
  <si>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</si>
  <si>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</si>
  <si>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</si>
  <si>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</si>
  <si>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</si>
  <si>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</si>
  <si>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</si>
  <si>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</si>
  <si>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</si>
  <si>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</si>
  <si>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</si>
  <si>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</si>
  <si>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</si>
  <si>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</si>
  <si>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</si>
  <si>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</si>
  <si>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</si>
  <si>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</si>
  <si>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</si>
  <si>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</si>
  <si>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</si>
  <si>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</si>
  <si>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</si>
  <si>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</si>
  <si>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</si>
  <si>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</si>
  <si>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</si>
  <si>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</si>
  <si>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</si>
  <si>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</si>
  <si>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</si>
  <si>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</si>
  <si>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</si>
  <si>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</si>
  <si>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</si>
  <si>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</si>
  <si>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</si>
  <si>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</si>
  <si>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</si>
  <si>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</si>
  <si>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</si>
  <si>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</si>
  <si>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</si>
  <si>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</si>
  <si>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</si>
  <si>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</si>
  <si>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</si>
  <si>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</si>
  <si>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</si>
  <si>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</si>
  <si>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</si>
  <si>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</si>
  <si>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</si>
  <si>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</si>
  <si>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</si>
  <si>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</si>
  <si>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</si>
  <si>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</si>
  <si>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</si>
  <si>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</si>
  <si>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</si>
  <si>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</si>
  <si>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</si>
  <si>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</si>
  <si>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</si>
  <si>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</si>
  <si>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</si>
  <si>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</si>
  <si>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</si>
  <si>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</si>
  <si>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</si>
  <si>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</si>
  <si>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</si>
  <si>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</si>
  <si>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</si>
  <si>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</si>
  <si>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</si>
  <si>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</si>
  <si>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</si>
  <si>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</si>
  <si>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</si>
  <si>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</si>
  <si>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</si>
  <si>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</si>
  <si>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</si>
  <si>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</si>
  <si>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</si>
  <si>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</si>
  <si>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</si>
  <si>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</si>
  <si>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</si>
  <si>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</si>
  <si>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</si>
  <si>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</si>
  <si>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</si>
  <si>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</si>
  <si>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</si>
  <si>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</si>
  <si>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</si>
  <si>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</si>
  <si>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</si>
  <si>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</si>
  <si>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</si>
  <si>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</si>
  <si>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</si>
  <si>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</si>
  <si>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</si>
  <si>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</si>
  <si>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</si>
  <si>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</si>
  <si>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</si>
  <si>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</si>
  <si>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</si>
  <si>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</si>
  <si>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</si>
  <si>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</si>
  <si>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</si>
  <si>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</si>
  <si>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</si>
  <si>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</si>
  <si>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</si>
  <si>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</si>
  <si>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</si>
  <si>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</si>
  <si>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</si>
  <si>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</si>
  <si>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</si>
  <si>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</si>
  <si>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</si>
  <si>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</si>
  <si>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</si>
  <si>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</si>
  <si>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</si>
  <si>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</si>
  <si>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</si>
  <si>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</si>
  <si>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</si>
  <si>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</si>
  <si>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</si>
  <si>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</si>
  <si>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</si>
  <si>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</si>
  <si>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</si>
  <si>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</si>
  <si>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</si>
  <si>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</si>
  <si>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</si>
  <si>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</si>
  <si>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</si>
  <si>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</si>
  <si>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</si>
  <si>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</si>
  <si>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</si>
  <si>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</si>
  <si>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</si>
  <si>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</si>
  <si>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</si>
  <si>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</si>
  <si>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</si>
  <si>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</si>
  <si>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</si>
  <si>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</si>
  <si>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</si>
  <si>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</si>
  <si>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</si>
  <si>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</si>
  <si>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</si>
  <si>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</si>
  <si>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</si>
  <si>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</si>
  <si>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</si>
  <si>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</si>
  <si>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</si>
  <si>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</si>
  <si>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</si>
  <si>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</si>
  <si>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</si>
  <si>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</si>
  <si>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</si>
  <si>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</si>
  <si>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</si>
  <si>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</si>
  <si>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</si>
  <si>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</si>
  <si>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</si>
  <si>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</si>
  <si>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</si>
  <si>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</si>
  <si>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</si>
  <si>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</si>
  <si>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</si>
  <si>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</si>
  <si>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</si>
  <si>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</si>
  <si>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</si>
  <si>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</si>
  <si>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</si>
  <si>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</si>
  <si>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</si>
  <si>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</si>
  <si>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</si>
  <si>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</si>
  <si>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</si>
  <si>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</si>
  <si>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</si>
  <si>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</si>
  <si>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</si>
  <si>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</si>
  <si>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</si>
  <si>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</si>
  <si>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</si>
  <si>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</si>
  <si>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</si>
  <si>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</si>
  <si>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</si>
  <si>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</si>
  <si>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</si>
  <si>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</si>
  <si>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</si>
  <si>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</si>
  <si>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</si>
  <si>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</si>
  <si>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</si>
  <si>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</si>
  <si>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</si>
  <si>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</si>
  <si>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</si>
  <si>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</si>
  <si>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</si>
  <si>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</si>
  <si>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</si>
  <si>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</si>
  <si>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</si>
  <si>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</si>
  <si>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</si>
  <si>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</si>
  <si>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</si>
  <si>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</si>
  <si>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</si>
  <si>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</si>
  <si>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</si>
  <si>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</si>
  <si>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</si>
  <si>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</si>
  <si>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</si>
  <si>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</si>
  <si>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</si>
  <si>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</si>
  <si>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</si>
  <si>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</si>
  <si>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</si>
  <si>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</si>
  <si>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</si>
  <si>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</si>
  <si>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</si>
  <si>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</si>
  <si>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</si>
  <si>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</si>
  <si>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</si>
  <si>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</si>
  <si>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</si>
  <si>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</si>
  <si>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</si>
  <si>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</si>
  <si>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</si>
  <si>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</si>
  <si>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</si>
  <si>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</si>
  <si>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</si>
  <si>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</si>
  <si>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</si>
  <si>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</si>
  <si>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</si>
  <si>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</si>
  <si>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</si>
  <si>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</si>
  <si>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</si>
  <si>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</si>
  <si>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</si>
  <si>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</si>
  <si>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</si>
  <si>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</si>
  <si>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</si>
  <si>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</si>
  <si>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</si>
  <si>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</si>
  <si>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</si>
  <si>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</si>
  <si>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</si>
  <si>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</si>
  <si>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</si>
  <si>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</si>
  <si>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</si>
  <si>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</si>
  <si>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</si>
  <si>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</si>
  <si>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</si>
  <si>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</si>
  <si>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</si>
  <si>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</si>
  <si>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</si>
  <si>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</si>
  <si>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</si>
  <si>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</si>
  <si>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</si>
  <si>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</si>
  <si>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</si>
  <si>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</si>
  <si>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</si>
  <si>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</si>
  <si>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</si>
  <si>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</si>
  <si>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</si>
  <si>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</si>
  <si>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</si>
  <si>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</si>
  <si>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</si>
  <si>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</si>
  <si>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</si>
  <si>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</si>
  <si>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</si>
  <si>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</si>
  <si>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</si>
  <si>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</si>
  <si>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</si>
  <si>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</si>
  <si>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</si>
  <si>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</si>
  <si>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</si>
  <si>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</si>
  <si>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</si>
  <si>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</si>
  <si>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</si>
  <si>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</si>
  <si>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</si>
  <si>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</si>
  <si>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</si>
  <si>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</si>
  <si>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</si>
  <si>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</si>
  <si>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</si>
  <si>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</si>
  <si>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</si>
  <si>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</si>
  <si>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</si>
  <si>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</si>
  <si>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</si>
  <si>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</si>
  <si>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</si>
  <si>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</si>
  <si>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</si>
  <si>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</si>
  <si>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</si>
  <si>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</si>
  <si>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</si>
  <si>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</si>
  <si>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</si>
  <si>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</si>
  <si>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</si>
  <si>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</si>
  <si>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</si>
  <si>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</si>
  <si>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</si>
  <si>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</si>
  <si>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</si>
  <si>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</si>
  <si>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</si>
  <si>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</si>
  <si>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</si>
  <si>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</si>
  <si>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</si>
  <si>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</si>
  <si>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</si>
  <si>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</si>
  <si>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</si>
  <si>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</si>
  <si>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</si>
  <si>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</si>
  <si>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</si>
  <si>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</si>
  <si>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</si>
  <si>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</si>
  <si>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</si>
  <si>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</si>
  <si>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</si>
  <si>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</si>
  <si>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</si>
  <si>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</si>
  <si>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</si>
  <si>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</si>
  <si>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</si>
  <si>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</si>
  <si>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</si>
  <si>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</si>
  <si>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</si>
  <si>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</si>
  <si>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</si>
  <si>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</si>
  <si>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</si>
  <si>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</si>
  <si>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</si>
  <si>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</si>
  <si>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</si>
  <si>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</si>
  <si>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</si>
  <si>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</si>
  <si>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</si>
  <si>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</si>
  <si>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</si>
  <si>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</si>
  <si>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</si>
  <si>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</si>
  <si>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</si>
  <si>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</si>
  <si>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</si>
  <si>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</si>
  <si>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</si>
  <si>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</si>
  <si>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</si>
  <si>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</si>
  <si>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</si>
  <si>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</si>
  <si>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</si>
  <si>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</si>
  <si>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</si>
  <si>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</si>
  <si>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</si>
  <si>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</si>
  <si>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</si>
  <si>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</si>
  <si>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</si>
  <si>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</si>
  <si>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</si>
  <si>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</si>
  <si>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</si>
  <si>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</si>
  <si>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</si>
  <si>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</si>
  <si>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</si>
  <si>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</si>
  <si>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</si>
  <si>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</si>
  <si>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</si>
  <si>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</si>
  <si>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</si>
  <si>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</si>
  <si>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</si>
  <si>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</si>
  <si>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</si>
  <si>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</si>
  <si>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</si>
  <si>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</si>
  <si>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</si>
  <si>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</si>
  <si>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</si>
  <si>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</si>
  <si>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</si>
  <si>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</si>
  <si>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</si>
  <si>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</si>
  <si>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</si>
  <si>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</si>
  <si>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</si>
  <si>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</si>
  <si>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</si>
  <si>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</si>
  <si>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</si>
  <si>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</si>
  <si>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</si>
  <si>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</si>
  <si>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</si>
  <si>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</si>
  <si>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</si>
  <si>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</si>
  <si>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</si>
  <si>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</si>
  <si>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</si>
  <si>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</si>
  <si>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</si>
  <si>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</si>
  <si>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</si>
  <si>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</si>
  <si>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</si>
  <si>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</si>
  <si>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</si>
  <si>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</si>
  <si>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</si>
  <si>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</si>
  <si>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</si>
  <si>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</si>
  <si>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</si>
  <si>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</si>
  <si>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</si>
  <si>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</si>
  <si>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</si>
  <si>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</si>
  <si>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</si>
  <si>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</si>
  <si>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</si>
  <si>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</si>
  <si>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</si>
  <si>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</si>
  <si>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</si>
  <si>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</si>
  <si>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</si>
  <si>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</si>
  <si>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</si>
  <si>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</si>
  <si>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</si>
  <si>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</si>
  <si>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</si>
  <si>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</si>
  <si>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</si>
  <si>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</si>
  <si>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</si>
  <si>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</si>
  <si>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</si>
  <si>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</si>
  <si>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</si>
  <si>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</si>
  <si>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</si>
  <si>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</si>
  <si>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</si>
  <si>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</si>
  <si>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</si>
  <si>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</si>
  <si>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</si>
  <si>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</si>
  <si>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</si>
  <si>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</si>
  <si>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</si>
  <si>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</si>
  <si>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</si>
  <si>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</si>
  <si>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</si>
  <si>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</si>
  <si>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</si>
  <si>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</si>
  <si>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</si>
  <si>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</si>
  <si>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</si>
  <si>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</si>
  <si>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</si>
  <si>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</si>
  <si>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</si>
  <si>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</si>
  <si>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</si>
  <si>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</si>
  <si>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</si>
  <si>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</si>
  <si>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</si>
  <si>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</si>
  <si>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</si>
  <si>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</si>
  <si>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</si>
  <si>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</si>
  <si>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</si>
  <si>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</si>
  <si>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</si>
  <si>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</si>
  <si>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</si>
  <si>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</si>
  <si>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</si>
  <si>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</si>
  <si>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</si>
  <si>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</si>
  <si>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</si>
  <si>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</si>
  <si>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</si>
  <si>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</si>
  <si>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</si>
  <si>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</si>
  <si>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</si>
  <si>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</si>
  <si>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</si>
  <si>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</si>
  <si>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</si>
  <si>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</si>
  <si>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</si>
  <si>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</si>
  <si>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</si>
  <si>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</si>
  <si>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</si>
  <si>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</si>
  <si>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</si>
  <si>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</si>
  <si>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</si>
  <si>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</si>
  <si>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</si>
  <si>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</si>
  <si>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</si>
  <si>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</si>
  <si>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</si>
  <si>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</si>
  <si>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</si>
  <si>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</si>
  <si>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</si>
  <si>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</si>
  <si>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</si>
  <si>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</si>
  <si>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</si>
  <si>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</si>
  <si>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</si>
  <si>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</si>
  <si>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</si>
  <si>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</si>
  <si>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</si>
  <si>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</si>
  <si>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</si>
  <si>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</si>
  <si>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</si>
  <si>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</si>
  <si>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</si>
  <si>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</si>
  <si>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</si>
  <si>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</si>
  <si>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</si>
  <si>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</si>
  <si>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</si>
  <si>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</si>
  <si>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</si>
  <si>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</si>
  <si>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</si>
  <si>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</si>
  <si>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</si>
  <si>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</si>
  <si>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</si>
  <si>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</si>
  <si>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</si>
  <si>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</si>
  <si>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</si>
  <si>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</si>
  <si>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</si>
  <si>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</si>
  <si>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</si>
  <si>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</si>
  <si>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</si>
  <si>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</si>
  <si>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</si>
  <si>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</si>
  <si>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</si>
  <si>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</si>
  <si>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</si>
  <si>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</si>
  <si>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</si>
  <si>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</si>
  <si>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</si>
  <si>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</si>
  <si>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</si>
  <si>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</si>
  <si>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</si>
  <si>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</si>
  <si>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</si>
  <si>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</si>
  <si>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</si>
  <si>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</si>
  <si>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</si>
  <si>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</si>
  <si>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</si>
  <si>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</si>
  <si>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</si>
  <si>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</si>
  <si>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</si>
  <si>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</si>
  <si>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</si>
  <si>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</si>
  <si>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</si>
  <si>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</si>
  <si>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</si>
  <si>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</si>
  <si>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</si>
  <si>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</si>
  <si>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</si>
  <si>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</si>
  <si>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</si>
  <si>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</si>
  <si>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</si>
  <si>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</si>
  <si>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</si>
  <si>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</si>
  <si>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</si>
  <si>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</si>
  <si>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</si>
  <si>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</si>
  <si>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</si>
  <si>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</si>
  <si>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</si>
  <si>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</si>
  <si>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</si>
  <si>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</si>
  <si>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</si>
  <si>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</si>
  <si>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</si>
  <si>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</si>
  <si>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</si>
  <si>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</si>
  <si>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</si>
  <si>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</si>
  <si>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</si>
  <si>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</si>
  <si>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</si>
  <si>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</si>
  <si>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</si>
  <si>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</si>
  <si>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</si>
  <si>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</si>
  <si>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</si>
  <si>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</si>
  <si>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</si>
  <si>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</si>
  <si>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</si>
  <si>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</si>
  <si>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</si>
  <si>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</si>
  <si>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</si>
  <si>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</si>
  <si>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</si>
  <si>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</si>
  <si>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</si>
  <si>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</si>
  <si>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</si>
  <si>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</si>
  <si>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</si>
  <si>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</si>
  <si>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</si>
  <si>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</si>
  <si>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</si>
  <si>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</si>
  <si>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</si>
  <si>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</si>
  <si>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</si>
  <si>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</si>
  <si>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</si>
  <si>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</si>
  <si>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</si>
  <si>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</si>
  <si>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</si>
  <si>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</si>
  <si>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</si>
  <si>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</si>
  <si>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</si>
  <si>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</si>
  <si>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</si>
  <si>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</si>
  <si>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</si>
  <si>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</si>
  <si>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</si>
  <si>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</si>
  <si>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</si>
  <si>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</si>
  <si>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</si>
  <si>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</si>
  <si>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</si>
  <si>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</si>
  <si>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</si>
  <si>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</si>
  <si>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</si>
  <si>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</si>
  <si>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</si>
  <si>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</si>
  <si>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</si>
  <si>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</si>
  <si>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</si>
  <si>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</si>
  <si>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</si>
  <si>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</si>
  <si>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</si>
  <si>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</si>
  <si>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</si>
  <si>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</si>
  <si>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</si>
  <si>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</si>
  <si>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</si>
  <si>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</si>
  <si>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</si>
  <si>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</si>
  <si>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</si>
  <si>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</si>
  <si>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</si>
  <si>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</si>
  <si>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</si>
  <si>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</si>
  <si>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</si>
  <si>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</si>
  <si>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</si>
  <si>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</si>
  <si>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</si>
  <si>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</si>
  <si>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</si>
  <si>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</si>
  <si>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</si>
  <si>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</si>
  <si>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</si>
  <si>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</si>
  <si>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</si>
  <si>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</si>
  <si>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</si>
  <si>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</si>
  <si>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</si>
  <si>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</si>
  <si>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</si>
  <si>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</si>
  <si>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</si>
  <si>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</si>
  <si>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</si>
  <si>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</si>
  <si>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</si>
  <si>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</si>
  <si>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</si>
  <si>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</si>
  <si>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</si>
  <si>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</si>
  <si>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</si>
  <si>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</si>
  <si>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</si>
  <si>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</si>
  <si>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</si>
  <si>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</si>
  <si>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</si>
  <si>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</si>
  <si>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</si>
  <si>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</si>
  <si>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</si>
  <si>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</si>
  <si>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</si>
  <si>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</si>
  <si>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</si>
  <si>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</si>
  <si>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</si>
  <si>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</si>
  <si>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</si>
  <si>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</si>
  <si>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</si>
  <si>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</si>
  <si>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</si>
  <si>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</si>
  <si>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</si>
  <si>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</si>
  <si>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</si>
  <si>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</si>
  <si>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</si>
  <si>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</si>
  <si>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</si>
  <si>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</si>
  <si>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</si>
  <si>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</si>
  <si>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</si>
  <si>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</si>
  <si>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</si>
  <si>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</si>
  <si>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</si>
  <si>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</si>
  <si>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</si>
  <si>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</si>
  <si>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</si>
  <si>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</si>
  <si>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</si>
  <si>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</si>
  <si>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</si>
  <si>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</si>
  <si>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</si>
  <si>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</si>
  <si>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</si>
  <si>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</si>
  <si>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</si>
  <si>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</si>
  <si>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</si>
  <si>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</si>
  <si>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</si>
  <si>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</si>
  <si>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</si>
  <si>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</si>
  <si>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</si>
  <si>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</si>
  <si>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</si>
  <si>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</si>
  <si>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</si>
  <si>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</si>
  <si>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</si>
  <si>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</si>
  <si>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</si>
  <si>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</si>
  <si>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</si>
  <si>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</si>
  <si>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</si>
  <si>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</si>
  <si>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</si>
  <si>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</si>
  <si>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</si>
  <si>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</si>
  <si>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</si>
  <si>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</si>
  <si>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</si>
  <si>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</si>
  <si>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</si>
  <si>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</si>
  <si>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</si>
  <si>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</si>
  <si>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</si>
  <si>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</si>
  <si>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</si>
  <si>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</si>
  <si>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</si>
  <si>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</si>
  <si>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</si>
  <si>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</si>
  <si>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</si>
  <si>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</si>
  <si>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</si>
  <si>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</si>
  <si>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</si>
  <si>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</si>
  <si>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</si>
  <si>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</si>
  <si>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</si>
  <si>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</si>
  <si>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</si>
  <si>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</si>
  <si>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</si>
  <si>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</si>
  <si>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</si>
  <si>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</si>
  <si>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</si>
  <si>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</si>
  <si>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</si>
  <si>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</si>
  <si>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</si>
  <si>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</si>
  <si>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</si>
  <si>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</si>
  <si>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</si>
  <si>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</si>
  <si>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</si>
  <si>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</si>
  <si>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</si>
  <si>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</si>
  <si>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</si>
  <si>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</si>
  <si>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</si>
  <si>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</si>
  <si>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</si>
  <si>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</si>
  <si>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</si>
  <si>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</si>
  <si>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</si>
  <si>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</si>
  <si>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</si>
  <si>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</si>
  <si>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</si>
  <si>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</si>
  <si>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</si>
  <si>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</si>
  <si>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</si>
  <si>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</si>
  <si>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</si>
  <si>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</si>
  <si>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</si>
  <si>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</si>
  <si>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</si>
  <si>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</si>
  <si>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</si>
  <si>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</si>
  <si>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</si>
  <si>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</si>
  <si>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</si>
  <si>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</si>
  <si>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</si>
  <si>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</si>
  <si>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</si>
  <si>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</si>
  <si>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</si>
  <si>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</si>
  <si>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</si>
  <si>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</si>
  <si>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</si>
  <si>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</si>
  <si>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</si>
  <si>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</si>
  <si>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</si>
  <si>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</si>
  <si>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</si>
  <si>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</si>
  <si>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</si>
  <si>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</si>
  <si>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</si>
  <si>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</si>
  <si>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</si>
  <si>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</si>
  <si>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</si>
  <si>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</si>
  <si>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</si>
  <si>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</si>
  <si>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</si>
  <si>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</si>
  <si>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</si>
  <si>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</si>
  <si>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</si>
  <si>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</si>
  <si>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</si>
  <si>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</si>
  <si>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</si>
  <si>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</si>
  <si>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</si>
  <si>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</si>
  <si>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</si>
  <si>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</si>
  <si>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</si>
  <si>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</si>
  <si>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</si>
  <si>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</si>
  <si>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</si>
  <si>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</si>
  <si>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</si>
  <si>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</si>
  <si>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</si>
  <si>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</si>
  <si>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</si>
  <si>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</si>
  <si>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</si>
  <si>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</si>
  <si>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</si>
  <si>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</si>
  <si>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</si>
  <si>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</si>
  <si>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</si>
  <si>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</si>
  <si>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</si>
  <si>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</si>
  <si>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</si>
  <si>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</si>
  <si>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</si>
  <si>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</si>
  <si>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</si>
  <si>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</si>
  <si>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</si>
  <si>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</si>
  <si>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</si>
  <si>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</si>
  <si>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</si>
  <si>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</si>
  <si>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</si>
  <si>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</si>
  <si>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</si>
  <si>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</si>
  <si>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</si>
  <si>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</si>
  <si>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</si>
  <si>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</si>
  <si>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</si>
  <si>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</si>
  <si>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</si>
  <si>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</si>
  <si>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</si>
  <si>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</si>
  <si>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</si>
  <si>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</si>
  <si>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</si>
  <si>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</si>
  <si>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</si>
  <si>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</si>
  <si>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</si>
  <si>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</si>
  <si>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</si>
  <si>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</si>
  <si>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</si>
  <si>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</si>
  <si>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</si>
  <si>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</si>
  <si>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</si>
  <si>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</si>
  <si>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</si>
  <si>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</si>
  <si>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</si>
  <si>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</si>
  <si>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</si>
  <si>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</si>
  <si>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</si>
  <si>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</si>
  <si>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</si>
  <si>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</si>
  <si>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</si>
  <si>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</si>
  <si>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</si>
  <si>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</si>
  <si>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</si>
  <si>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</si>
  <si>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</si>
  <si>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</si>
  <si>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</si>
  <si>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</si>
  <si>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</si>
  <si>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</si>
  <si>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</si>
  <si>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</si>
  <si>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</si>
  <si>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</si>
  <si>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</si>
  <si>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</si>
  <si>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</si>
  <si>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</si>
  <si>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</si>
  <si>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</si>
  <si>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</si>
  <si>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</si>
  <si>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</si>
  <si>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</si>
  <si>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</si>
  <si>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</si>
  <si>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</si>
  <si>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</si>
  <si>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</si>
  <si>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</si>
  <si>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</si>
  <si>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</si>
  <si>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</si>
  <si>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</si>
  <si>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</si>
  <si>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</si>
  <si>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</si>
  <si>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</si>
  <si>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</si>
  <si>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</si>
  <si>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</si>
  <si>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</si>
  <si>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</si>
  <si>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</si>
  <si>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</si>
  <si>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</si>
  <si>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</si>
  <si>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</si>
  <si>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</si>
  <si>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</si>
  <si>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</si>
  <si>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</si>
  <si>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</si>
  <si>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</si>
  <si>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</si>
  <si>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</si>
  <si>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</si>
  <si>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</si>
  <si>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</si>
  <si>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</si>
  <si>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</si>
  <si>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</si>
  <si>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</si>
  <si>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</si>
  <si>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</si>
  <si>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</si>
  <si>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</si>
  <si>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</si>
  <si>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</si>
  <si>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</si>
  <si>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</si>
  <si>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</si>
  <si>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</si>
  <si>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</si>
  <si>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</si>
  <si>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</si>
  <si>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</si>
  <si>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</si>
  <si>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</si>
  <si>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</si>
  <si>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</si>
  <si>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</si>
  <si>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</si>
  <si>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</si>
  <si>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</si>
  <si>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</si>
  <si>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</si>
  <si>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</si>
  <si>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</si>
  <si>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</si>
  <si>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</si>
  <si>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</si>
  <si>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</si>
  <si>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</si>
  <si>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</si>
  <si>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</si>
  <si>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</si>
  <si>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</si>
  <si>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</si>
  <si>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</si>
  <si>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</si>
  <si>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</si>
  <si>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</si>
  <si>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</si>
  <si>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</si>
  <si>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</si>
  <si>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</si>
  <si>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</si>
  <si>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</si>
  <si>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</si>
  <si>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</si>
  <si>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</si>
  <si>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</si>
  <si>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</si>
  <si>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</si>
  <si>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</si>
  <si>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</si>
  <si>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</si>
  <si>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</si>
  <si>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</si>
  <si>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</si>
  <si>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</si>
  <si>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</si>
  <si>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</si>
  <si>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</si>
  <si>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</si>
  <si>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</si>
  <si>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</si>
  <si>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</si>
  <si>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</si>
  <si>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</si>
  <si>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</si>
  <si>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</si>
  <si>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</si>
  <si>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</si>
  <si>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</si>
  <si>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</si>
  <si>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</si>
  <si>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</si>
  <si>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</si>
  <si>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</si>
  <si>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</si>
  <si>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</si>
  <si>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</si>
  <si>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</si>
  <si>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</si>
  <si>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</si>
  <si>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</si>
  <si>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</si>
  <si>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</si>
  <si>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</si>
  <si>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</si>
  <si>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</si>
  <si>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</si>
  <si>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</si>
  <si>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</si>
  <si>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</si>
  <si>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</si>
  <si>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</si>
  <si>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</si>
  <si>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</si>
  <si>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</si>
  <si>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</si>
  <si>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</si>
  <si>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</si>
  <si>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</si>
  <si>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</si>
  <si>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</si>
  <si>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</si>
  <si>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</si>
  <si>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</si>
  <si>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</si>
  <si>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</si>
  <si>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</si>
  <si>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</si>
  <si>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</si>
  <si>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</si>
  <si>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</si>
  <si>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</si>
  <si>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</si>
  <si>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</si>
  <si>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</si>
  <si>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</si>
  <si>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</si>
  <si>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</si>
  <si>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</si>
  <si>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</si>
  <si>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</si>
  <si>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</si>
  <si>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</si>
  <si>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</si>
  <si>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</si>
  <si>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</si>
  <si>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</si>
  <si>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</si>
  <si>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</si>
  <si>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</si>
  <si>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</si>
  <si>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</si>
  <si>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</si>
  <si>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</si>
  <si>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</si>
  <si>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</si>
  <si>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</si>
  <si>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</si>
  <si>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</si>
  <si>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</si>
  <si>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</si>
  <si>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</si>
  <si>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</si>
  <si>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</si>
  <si>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</si>
  <si>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</si>
  <si>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</si>
  <si>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</si>
  <si>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</si>
  <si>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</si>
  <si>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</si>
  <si>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</si>
  <si>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</si>
  <si>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</si>
  <si>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</si>
  <si>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</si>
  <si>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</si>
  <si>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</si>
  <si>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</si>
  <si>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</si>
  <si>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</si>
  <si>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</si>
  <si>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</si>
  <si>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</si>
  <si>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</si>
  <si>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</si>
  <si>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</si>
  <si>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</si>
  <si>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</si>
  <si>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</si>
  <si>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</si>
  <si>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</si>
  <si>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</si>
  <si>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</si>
  <si>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</si>
  <si>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</si>
  <si>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</si>
  <si>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</si>
  <si>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</si>
  <si>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</si>
  <si>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</si>
  <si>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</si>
  <si>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</si>
  <si>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</si>
  <si>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</si>
  <si>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</si>
  <si>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</si>
  <si>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</si>
  <si>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</si>
  <si>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</si>
  <si>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</si>
  <si>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</si>
  <si>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</si>
  <si>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</si>
  <si>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</si>
  <si>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</si>
  <si>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</si>
  <si>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</si>
  <si>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</si>
  <si>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</si>
  <si>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</si>
  <si>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</si>
  <si>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</si>
  <si>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</si>
  <si>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</si>
  <si>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</si>
  <si>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</si>
  <si>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</si>
  <si>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</si>
  <si>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</si>
  <si>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</si>
  <si>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</si>
  <si>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</si>
  <si>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</si>
  <si>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</si>
  <si>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</si>
  <si>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</si>
  <si>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</si>
  <si>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</si>
  <si>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</si>
  <si>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</si>
  <si>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</si>
  <si>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</si>
  <si>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</si>
  <si>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</si>
  <si>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</si>
  <si>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</si>
  <si>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</si>
  <si>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</si>
  <si>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</si>
  <si>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</si>
  <si>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</si>
  <si>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</si>
  <si>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</si>
  <si>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</si>
  <si>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</si>
  <si>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</si>
  <si>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</si>
  <si>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</si>
  <si>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</si>
  <si>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</si>
  <si>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</si>
  <si>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</si>
  <si>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</si>
  <si>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</si>
  <si>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</si>
  <si>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</si>
  <si>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</si>
  <si>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</si>
  <si>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</si>
  <si>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</si>
  <si>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</si>
  <si>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</si>
  <si>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</si>
  <si>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</si>
  <si>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</si>
  <si>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</si>
  <si>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</si>
  <si>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</si>
  <si>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</si>
  <si>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</si>
  <si>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</si>
  <si>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</si>
  <si>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</si>
  <si>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</si>
  <si>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</si>
  <si>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</si>
  <si>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</si>
  <si>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</si>
  <si>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</si>
  <si>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</si>
  <si>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</si>
  <si>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</si>
  <si>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</si>
  <si>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</si>
  <si>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</si>
  <si>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</si>
  <si>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</si>
  <si>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</si>
  <si>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</si>
  <si>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</si>
  <si>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</si>
  <si>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</si>
  <si>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</si>
  <si>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</si>
  <si>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</si>
  <si>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</si>
  <si>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</si>
  <si>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</si>
  <si>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</si>
  <si>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</si>
  <si>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</si>
  <si>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</si>
  <si>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</si>
  <si>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</si>
  <si>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</si>
  <si>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</si>
  <si>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</si>
  <si>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</si>
  <si>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</si>
  <si>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</si>
  <si>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</si>
  <si>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</si>
  <si>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</si>
  <si>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</si>
  <si>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</si>
  <si>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</si>
  <si>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</si>
  <si>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</si>
  <si>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</si>
  <si>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</si>
  <si>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</si>
  <si>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</si>
  <si>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</si>
  <si>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</si>
  <si>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</si>
  <si>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</si>
  <si>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</si>
  <si>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</si>
  <si>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</si>
  <si>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</si>
  <si>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</si>
  <si>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</si>
  <si>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</si>
  <si>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</si>
  <si>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</si>
  <si>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</si>
  <si>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</si>
  <si>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</si>
  <si>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</si>
  <si>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</si>
  <si>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</si>
  <si>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</si>
  <si>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</si>
  <si>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</si>
  <si>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</si>
  <si>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</si>
  <si>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</si>
  <si>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</si>
  <si>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</si>
  <si>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</si>
  <si>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</si>
  <si>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</si>
  <si>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</si>
  <si>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</si>
  <si>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</si>
  <si>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</si>
  <si>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</si>
  <si>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</si>
  <si>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</si>
  <si>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</si>
  <si>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</si>
  <si>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</si>
  <si>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</si>
  <si>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</si>
  <si>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</si>
  <si>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</si>
  <si>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岩手県知事</t>
    <rPh sb="0" eb="5">
      <t>イワテケンチジ</t>
    </rPh>
    <phoneticPr fontId="44"/>
  </si>
  <si>
    <t>市町村受付欄　　　　　　　　県受付欄</t>
    <rPh sb="0" eb="3">
      <t>シチョウソン</t>
    </rPh>
    <rPh sb="3" eb="5">
      <t>ウケツケ</t>
    </rPh>
    <rPh sb="5" eb="6">
      <t>ラン</t>
    </rPh>
    <rPh sb="14" eb="15">
      <t>ケン</t>
    </rPh>
    <rPh sb="15" eb="18">
      <t>ウケツケラン</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</si>
</sst>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9017</v>
      </c>
    </row>
    <row r="2" spans="1:7" x14ac:dyDescent="0.2"/>
    <row r="3" spans="1:7" ht="22.2" x14ac:dyDescent="0.2">
      <c r="B3" s="28" t="s">
        <v>8919</v>
      </c>
      <c r="C3" s="42"/>
    </row>
    <row r="4" spans="1:7" ht="22.2" x14ac:dyDescent="0.2">
      <c r="B4" s="28"/>
      <c r="C4" s="23" t="s">
        <v>8923</v>
      </c>
    </row>
    <row r="5" spans="1:7" x14ac:dyDescent="0.2">
      <c r="C5" s="33" t="s">
        <v>193</v>
      </c>
      <c r="D5" s="31" t="s">
        <v>8920</v>
      </c>
      <c r="E5" s="453" t="s">
        <v>8931</v>
      </c>
      <c r="F5" s="453"/>
      <c r="G5" s="454"/>
    </row>
    <row r="6" spans="1:7" ht="39.6" customHeight="1" x14ac:dyDescent="0.2">
      <c r="C6" s="43" t="s">
        <v>8035</v>
      </c>
      <c r="D6" s="44" t="s">
        <v>8926</v>
      </c>
      <c r="E6" s="440" t="s">
        <v>8927</v>
      </c>
      <c r="F6" s="441"/>
      <c r="G6" s="442"/>
    </row>
    <row r="7" spans="1:7" ht="39.6" customHeight="1" x14ac:dyDescent="0.2">
      <c r="C7" s="43" t="s">
        <v>8939</v>
      </c>
      <c r="D7" s="44" t="s">
        <v>8922</v>
      </c>
      <c r="E7" s="446" t="s">
        <v>8928</v>
      </c>
      <c r="F7" s="447"/>
      <c r="G7" s="448"/>
    </row>
    <row r="8" spans="1:7" ht="39.6" customHeight="1" x14ac:dyDescent="0.2">
      <c r="C8" s="43" t="s">
        <v>8037</v>
      </c>
      <c r="D8" s="44" t="s">
        <v>8921</v>
      </c>
      <c r="E8" s="440" t="s">
        <v>8949</v>
      </c>
      <c r="F8" s="441"/>
      <c r="G8" s="442"/>
    </row>
    <row r="9" spans="1:7" ht="39.6" customHeight="1" x14ac:dyDescent="0.2">
      <c r="C9" s="43" t="s">
        <v>8038</v>
      </c>
      <c r="D9" s="44" t="s">
        <v>8924</v>
      </c>
      <c r="E9" s="440" t="s">
        <v>8925</v>
      </c>
      <c r="F9" s="441"/>
      <c r="G9" s="442"/>
    </row>
    <row r="10" spans="1:7" x14ac:dyDescent="0.2"/>
    <row r="11" spans="1:7" ht="22.2" x14ac:dyDescent="0.2">
      <c r="B11" s="28" t="s">
        <v>9059</v>
      </c>
      <c r="C11" s="42"/>
    </row>
    <row r="12" spans="1:7" ht="19.8" x14ac:dyDescent="0.2">
      <c r="B12" s="23" t="s">
        <v>9061</v>
      </c>
      <c r="C12" s="23"/>
    </row>
    <row r="13" spans="1:7" x14ac:dyDescent="0.2">
      <c r="C13" s="29" t="s">
        <v>193</v>
      </c>
      <c r="D13" s="29" t="s">
        <v>8930</v>
      </c>
      <c r="E13" s="452" t="s">
        <v>8931</v>
      </c>
      <c r="F13" s="453"/>
      <c r="G13" s="454"/>
    </row>
    <row r="14" spans="1:7" ht="39" customHeight="1" x14ac:dyDescent="0.2">
      <c r="C14" s="43" t="s">
        <v>8938</v>
      </c>
      <c r="D14" s="50" t="s">
        <v>8929</v>
      </c>
      <c r="E14" s="440" t="s">
        <v>8936</v>
      </c>
      <c r="F14" s="441"/>
      <c r="G14" s="442"/>
    </row>
    <row r="15" spans="1:7" ht="39" customHeight="1" x14ac:dyDescent="0.2">
      <c r="C15" s="43" t="s">
        <v>8939</v>
      </c>
      <c r="D15" s="50" t="s">
        <v>8932</v>
      </c>
      <c r="E15" s="440" t="s">
        <v>8933</v>
      </c>
      <c r="F15" s="441"/>
      <c r="G15" s="442"/>
    </row>
    <row r="16" spans="1:7" ht="39" customHeight="1" x14ac:dyDescent="0.2">
      <c r="C16" s="43" t="s">
        <v>8940</v>
      </c>
      <c r="D16" s="50" t="s">
        <v>8934</v>
      </c>
      <c r="E16" s="440" t="s">
        <v>8935</v>
      </c>
      <c r="F16" s="441"/>
      <c r="G16" s="442"/>
    </row>
    <row r="17" spans="2:12" ht="39" customHeight="1" x14ac:dyDescent="0.2">
      <c r="C17" s="43" t="s">
        <v>8941</v>
      </c>
      <c r="D17" s="50" t="s">
        <v>8937</v>
      </c>
      <c r="E17" s="440" t="s">
        <v>9035</v>
      </c>
      <c r="F17" s="441"/>
      <c r="G17" s="442"/>
    </row>
    <row r="18" spans="2:12" ht="39" customHeight="1" x14ac:dyDescent="0.2">
      <c r="C18" s="43" t="s">
        <v>8942</v>
      </c>
      <c r="D18" s="50" t="s">
        <v>8506</v>
      </c>
      <c r="E18" s="443" t="s">
        <v>8987</v>
      </c>
      <c r="F18" s="444"/>
      <c r="G18" s="445"/>
    </row>
    <row r="19" spans="2:12" s="25" customFormat="1" ht="18" customHeight="1" x14ac:dyDescent="0.2">
      <c r="D19" s="23"/>
      <c r="E19" s="23"/>
      <c r="F19" s="23"/>
      <c r="G19" s="23"/>
      <c r="J19" s="24"/>
      <c r="K19" s="26"/>
      <c r="L19" s="27"/>
    </row>
    <row r="20" spans="2:12" ht="19.8" x14ac:dyDescent="0.2">
      <c r="B20" s="23" t="s">
        <v>9060</v>
      </c>
      <c r="C20" s="23"/>
    </row>
    <row r="21" spans="2:12" x14ac:dyDescent="0.2">
      <c r="C21" s="29" t="s">
        <v>193</v>
      </c>
      <c r="D21" s="29" t="s">
        <v>8943</v>
      </c>
      <c r="E21" s="452" t="s">
        <v>8931</v>
      </c>
      <c r="F21" s="453"/>
      <c r="G21" s="454"/>
    </row>
    <row r="22" spans="2:12" ht="39" customHeight="1" x14ac:dyDescent="0.2">
      <c r="C22" s="430" t="s">
        <v>8938</v>
      </c>
      <c r="D22" s="433" t="s">
        <v>8542</v>
      </c>
      <c r="E22" s="437" t="s">
        <v>8956</v>
      </c>
      <c r="F22" s="438"/>
      <c r="G22" s="439"/>
    </row>
    <row r="23" spans="2:12" ht="27.6" customHeight="1" x14ac:dyDescent="0.2">
      <c r="C23" s="431"/>
      <c r="D23" s="434"/>
      <c r="E23" s="436" t="s">
        <v>8967</v>
      </c>
      <c r="F23" s="46" t="s">
        <v>8944</v>
      </c>
      <c r="G23" s="44" t="s">
        <v>8958</v>
      </c>
    </row>
    <row r="24" spans="2:12" ht="27.6" customHeight="1" x14ac:dyDescent="0.2">
      <c r="C24" s="431"/>
      <c r="D24" s="434"/>
      <c r="E24" s="436"/>
      <c r="F24" s="52" t="s">
        <v>8945</v>
      </c>
      <c r="G24" s="44" t="s">
        <v>8959</v>
      </c>
    </row>
    <row r="25" spans="2:12" ht="27.6" customHeight="1" x14ac:dyDescent="0.2">
      <c r="C25" s="431"/>
      <c r="D25" s="434"/>
      <c r="E25" s="436"/>
      <c r="F25" s="43" t="s">
        <v>8948</v>
      </c>
      <c r="G25" s="44" t="s">
        <v>8960</v>
      </c>
    </row>
    <row r="26" spans="2:12" ht="27.6" customHeight="1" x14ac:dyDescent="0.2">
      <c r="C26" s="431"/>
      <c r="D26" s="434"/>
      <c r="E26" s="436"/>
      <c r="F26" s="43" t="s">
        <v>8946</v>
      </c>
      <c r="G26" s="44" t="s">
        <v>8961</v>
      </c>
    </row>
    <row r="27" spans="2:12" ht="27.6" customHeight="1" x14ac:dyDescent="0.2">
      <c r="C27" s="431"/>
      <c r="D27" s="434"/>
      <c r="E27" s="436"/>
      <c r="F27" s="43" t="s">
        <v>8947</v>
      </c>
      <c r="G27" s="44" t="s">
        <v>8962</v>
      </c>
    </row>
    <row r="28" spans="2:12" ht="27.6" customHeight="1" x14ac:dyDescent="0.2">
      <c r="C28" s="432"/>
      <c r="D28" s="435"/>
      <c r="E28" s="436"/>
      <c r="F28" s="53"/>
      <c r="G28" s="44" t="s">
        <v>8963</v>
      </c>
    </row>
    <row r="29" spans="2:12" ht="54.75" customHeight="1" x14ac:dyDescent="0.2">
      <c r="C29" s="43" t="s">
        <v>8939</v>
      </c>
      <c r="D29" s="50" t="s">
        <v>189</v>
      </c>
      <c r="E29" s="446" t="s">
        <v>9010</v>
      </c>
      <c r="F29" s="447"/>
      <c r="G29" s="448"/>
    </row>
    <row r="30" spans="2:12" x14ac:dyDescent="0.2">
      <c r="C30" s="430" t="s">
        <v>8940</v>
      </c>
      <c r="D30" s="433" t="s">
        <v>8598</v>
      </c>
      <c r="E30" s="449" t="s">
        <v>8964</v>
      </c>
      <c r="F30" s="450"/>
      <c r="G30" s="451"/>
    </row>
    <row r="31" spans="2:12" ht="39" customHeight="1" x14ac:dyDescent="0.2">
      <c r="C31" s="431"/>
      <c r="D31" s="434"/>
      <c r="E31" s="436" t="s">
        <v>8968</v>
      </c>
      <c r="F31" s="45" t="s">
        <v>8904</v>
      </c>
      <c r="G31" s="54" t="s">
        <v>8957</v>
      </c>
    </row>
    <row r="32" spans="2:12" ht="39" customHeight="1" x14ac:dyDescent="0.2">
      <c r="C32" s="431"/>
      <c r="D32" s="434"/>
      <c r="E32" s="436"/>
      <c r="F32" s="45" t="s">
        <v>8950</v>
      </c>
      <c r="G32" s="55" t="s">
        <v>8951</v>
      </c>
    </row>
    <row r="33" spans="2:7" ht="39" customHeight="1" x14ac:dyDescent="0.2">
      <c r="C33" s="431"/>
      <c r="D33" s="434"/>
      <c r="E33" s="436"/>
      <c r="F33" s="45" t="s">
        <v>8952</v>
      </c>
      <c r="G33" s="51" t="s">
        <v>8953</v>
      </c>
    </row>
    <row r="34" spans="2:7" ht="54" x14ac:dyDescent="0.2">
      <c r="C34" s="431"/>
      <c r="D34" s="434"/>
      <c r="E34" s="436"/>
      <c r="F34" s="43" t="s">
        <v>8600</v>
      </c>
      <c r="G34" s="54" t="s">
        <v>8965</v>
      </c>
    </row>
    <row r="35" spans="2:7" ht="39" customHeight="1" x14ac:dyDescent="0.2">
      <c r="C35" s="432"/>
      <c r="D35" s="435"/>
      <c r="E35" s="436"/>
      <c r="F35" s="43" t="s">
        <v>8954</v>
      </c>
      <c r="G35" s="55" t="s">
        <v>8955</v>
      </c>
    </row>
    <row r="36" spans="2:7" ht="128.25" customHeight="1" x14ac:dyDescent="0.2">
      <c r="C36" s="43" t="s">
        <v>8941</v>
      </c>
      <c r="D36" s="50" t="s">
        <v>8602</v>
      </c>
      <c r="E36" s="440" t="s">
        <v>8969</v>
      </c>
      <c r="F36" s="444"/>
      <c r="G36" s="445"/>
    </row>
    <row r="37" spans="2:7" ht="18.75" customHeight="1" x14ac:dyDescent="0.2"/>
    <row r="38" spans="2:7" ht="19.8" x14ac:dyDescent="0.2">
      <c r="B38" s="23" t="s">
        <v>8966</v>
      </c>
    </row>
    <row r="39" spans="2:7" ht="19.8" x14ac:dyDescent="0.2">
      <c r="C39" s="23" t="s">
        <v>8983</v>
      </c>
    </row>
    <row r="40" spans="2:7" x14ac:dyDescent="0.2">
      <c r="C40" s="33" t="s">
        <v>193</v>
      </c>
      <c r="D40" s="452" t="s">
        <v>8984</v>
      </c>
      <c r="E40" s="453"/>
      <c r="F40" s="453"/>
      <c r="G40" s="454"/>
    </row>
    <row r="41" spans="2:7" ht="57" customHeight="1" x14ac:dyDescent="0.2">
      <c r="C41" s="43" t="s">
        <v>8035</v>
      </c>
      <c r="D41" s="440" t="s">
        <v>9009</v>
      </c>
      <c r="E41" s="441"/>
      <c r="F41" s="441"/>
      <c r="G41" s="442"/>
    </row>
    <row r="42" spans="2:7" ht="39" customHeight="1" x14ac:dyDescent="0.2">
      <c r="C42" s="43" t="s">
        <v>8036</v>
      </c>
      <c r="D42" s="440" t="s">
        <v>8985</v>
      </c>
      <c r="E42" s="441"/>
      <c r="F42" s="441"/>
      <c r="G42" s="442"/>
    </row>
    <row r="43" spans="2:7" ht="39" customHeight="1" x14ac:dyDescent="0.2">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73" t="s">
        <v>188</v>
      </c>
      <c r="E5" s="474"/>
      <c r="F5" s="475"/>
      <c r="G5" s="323" t="s">
        <v>8542</v>
      </c>
      <c r="H5" s="324" t="s">
        <v>189</v>
      </c>
      <c r="I5" s="323" t="s">
        <v>8598</v>
      </c>
      <c r="J5" s="193" t="s">
        <v>8602</v>
      </c>
    </row>
    <row r="6" spans="1:10" ht="33" customHeight="1" thickBot="1" x14ac:dyDescent="0.25">
      <c r="C6" s="325" t="s">
        <v>8035</v>
      </c>
      <c r="D6" s="512" t="s">
        <v>8108</v>
      </c>
      <c r="E6" s="513"/>
      <c r="F6" s="514"/>
      <c r="G6" s="197" t="str">
        <f>IF(ISBLANK(H6),"必須","入力済")</f>
        <v>必須</v>
      </c>
      <c r="H6" s="87"/>
      <c r="I6" s="326" t="s">
        <v>8904</v>
      </c>
      <c r="J6" s="242" t="s">
        <v>8989</v>
      </c>
    </row>
    <row r="7" spans="1:10" ht="33" customHeight="1" thickBot="1" x14ac:dyDescent="0.25">
      <c r="C7" s="327" t="s">
        <v>8036</v>
      </c>
      <c r="D7" s="488" t="s">
        <v>183</v>
      </c>
      <c r="E7" s="489"/>
      <c r="F7" s="490"/>
      <c r="G7" s="197" t="str">
        <f>IF(ISBLANK(H7),"必須","入力済")</f>
        <v>必須</v>
      </c>
      <c r="H7" s="88"/>
      <c r="I7" s="328" t="s">
        <v>8904</v>
      </c>
      <c r="J7" s="243" t="s">
        <v>8990</v>
      </c>
    </row>
    <row r="8" spans="1:10" ht="33" customHeight="1" x14ac:dyDescent="0.2">
      <c r="C8" s="329" t="s">
        <v>8037</v>
      </c>
      <c r="D8" s="511" t="s">
        <v>8543</v>
      </c>
      <c r="E8" s="486" t="s">
        <v>8575</v>
      </c>
      <c r="F8" s="487"/>
      <c r="G8" s="197" t="str">
        <f>IF(ISBLANK(H8),"必須","入力済")</f>
        <v>必須</v>
      </c>
      <c r="H8" s="63"/>
      <c r="I8" s="330" t="s">
        <v>8600</v>
      </c>
      <c r="J8" s="244" t="s">
        <v>8599</v>
      </c>
    </row>
    <row r="9" spans="1:10" ht="32.4" x14ac:dyDescent="0.2">
      <c r="C9" s="194" t="s">
        <v>8038</v>
      </c>
      <c r="D9" s="497"/>
      <c r="E9" s="493" t="s">
        <v>8724</v>
      </c>
      <c r="F9" s="494"/>
      <c r="G9" s="198" t="str">
        <f>IF(ISBLANK(H9),"必須","入力済")</f>
        <v>必須</v>
      </c>
      <c r="H9" s="59"/>
      <c r="I9" s="331" t="s">
        <v>8759</v>
      </c>
      <c r="J9" s="245" t="s">
        <v>8601</v>
      </c>
    </row>
    <row r="10" spans="1:10" ht="33" customHeight="1" thickBot="1" x14ac:dyDescent="0.25">
      <c r="C10" s="332" t="s">
        <v>8039</v>
      </c>
      <c r="D10" s="498"/>
      <c r="E10" s="470" t="s">
        <v>8086</v>
      </c>
      <c r="F10" s="472"/>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73" t="s">
        <v>188</v>
      </c>
      <c r="E13" s="474"/>
      <c r="F13" s="475"/>
      <c r="G13" s="323" t="s">
        <v>8542</v>
      </c>
      <c r="H13" s="324" t="s">
        <v>189</v>
      </c>
      <c r="I13" s="323" t="s">
        <v>8598</v>
      </c>
      <c r="J13" s="193" t="s">
        <v>8602</v>
      </c>
    </row>
    <row r="14" spans="1:10" ht="32.4" x14ac:dyDescent="0.2">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2">
      <c r="C15" s="335" t="s">
        <v>8036</v>
      </c>
      <c r="D15" s="497"/>
      <c r="E15" s="502" t="s">
        <v>187</v>
      </c>
      <c r="F15" s="503"/>
      <c r="G15" s="200" t="str">
        <f>IF(ISBLANK(H15),"必須","入力済")</f>
        <v>必須</v>
      </c>
      <c r="H15" s="56"/>
      <c r="I15" s="336" t="s">
        <v>8600</v>
      </c>
      <c r="J15" s="248" t="s">
        <v>8603</v>
      </c>
    </row>
    <row r="16" spans="1:10" ht="33" customHeight="1" x14ac:dyDescent="0.2">
      <c r="C16" s="194" t="s">
        <v>8037</v>
      </c>
      <c r="D16" s="497"/>
      <c r="E16" s="479" t="s">
        <v>11091</v>
      </c>
      <c r="F16" s="480"/>
      <c r="G16" s="198" t="str">
        <f>IF(ISBLANK(H16),"必須","入力済")</f>
        <v>必須</v>
      </c>
      <c r="H16" s="60"/>
      <c r="I16" s="337" t="s">
        <v>8600</v>
      </c>
      <c r="J16" s="245" t="s">
        <v>11181</v>
      </c>
    </row>
    <row r="17" spans="3:10" ht="33" customHeight="1" x14ac:dyDescent="0.2">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2">
      <c r="C18" s="194" t="s">
        <v>8039</v>
      </c>
      <c r="D18" s="497"/>
      <c r="E18" s="491" t="s">
        <v>186</v>
      </c>
      <c r="F18" s="492"/>
      <c r="G18" s="198" t="str">
        <f>IF(ISBLANK(H18),"必須","入力済")</f>
        <v>必須</v>
      </c>
      <c r="H18" s="60"/>
      <c r="I18" s="337" t="s">
        <v>8600</v>
      </c>
      <c r="J18" s="245" t="s">
        <v>8604</v>
      </c>
    </row>
    <row r="19" spans="3:10" ht="32.4" x14ac:dyDescent="0.2">
      <c r="C19" s="194" t="s">
        <v>8523</v>
      </c>
      <c r="D19" s="497"/>
      <c r="E19" s="515" t="s">
        <v>8727</v>
      </c>
      <c r="F19" s="516"/>
      <c r="G19" s="200" t="str">
        <f>IF(ISBLANK(H19),"必須","入力済")</f>
        <v>必須</v>
      </c>
      <c r="H19" s="118"/>
      <c r="I19" s="338" t="s">
        <v>8759</v>
      </c>
      <c r="J19" s="248" t="s">
        <v>8723</v>
      </c>
    </row>
    <row r="20" spans="3:10" ht="33" thickBot="1" x14ac:dyDescent="0.25">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2">
      <c r="C21" s="329" t="s">
        <v>8525</v>
      </c>
      <c r="D21" s="483" t="s">
        <v>8578</v>
      </c>
      <c r="E21" s="486" t="s">
        <v>8544</v>
      </c>
      <c r="F21" s="487"/>
      <c r="G21" s="197" t="str">
        <f t="shared" ref="G21:G26" si="0">IF(ISBLANK(H21),"必須","入力済")</f>
        <v>必須</v>
      </c>
      <c r="H21" s="63"/>
      <c r="I21" s="340" t="s">
        <v>8600</v>
      </c>
      <c r="J21" s="250" t="s">
        <v>9054</v>
      </c>
    </row>
    <row r="22" spans="3:10" ht="48.6" x14ac:dyDescent="0.2">
      <c r="C22" s="194" t="s">
        <v>11118</v>
      </c>
      <c r="D22" s="484"/>
      <c r="E22" s="479" t="s">
        <v>11117</v>
      </c>
      <c r="F22" s="480"/>
      <c r="G22" s="216" t="str">
        <f>IF(ISBLANK(H22),"該当の場合は必須","入力済")</f>
        <v>該当の場合は必須</v>
      </c>
      <c r="H22" s="311"/>
      <c r="I22" s="341" t="s">
        <v>8758</v>
      </c>
      <c r="J22" s="245" t="s">
        <v>11182</v>
      </c>
    </row>
    <row r="23" spans="3:10" ht="48.6" x14ac:dyDescent="0.2">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8.6" x14ac:dyDescent="0.2">
      <c r="C24" s="194" t="s">
        <v>11120</v>
      </c>
      <c r="D24" s="497"/>
      <c r="E24" s="491" t="s">
        <v>9037</v>
      </c>
      <c r="F24" s="492"/>
      <c r="G24" s="198" t="str">
        <f t="shared" si="0"/>
        <v>必須</v>
      </c>
      <c r="H24" s="119"/>
      <c r="I24" s="341" t="s">
        <v>8760</v>
      </c>
      <c r="J24" s="245" t="s">
        <v>11093</v>
      </c>
    </row>
    <row r="25" spans="3:10" ht="32.4" x14ac:dyDescent="0.2">
      <c r="C25" s="194" t="s">
        <v>11121</v>
      </c>
      <c r="D25" s="497"/>
      <c r="E25" s="502" t="s">
        <v>8460</v>
      </c>
      <c r="F25" s="503"/>
      <c r="G25" s="202" t="str">
        <f t="shared" si="0"/>
        <v>必須</v>
      </c>
      <c r="H25" s="118"/>
      <c r="I25" s="342" t="s">
        <v>8758</v>
      </c>
      <c r="J25" s="248" t="s">
        <v>8606</v>
      </c>
    </row>
    <row r="26" spans="3:10" ht="49.5" customHeight="1" x14ac:dyDescent="0.2">
      <c r="C26" s="194" t="s">
        <v>11122</v>
      </c>
      <c r="D26" s="497"/>
      <c r="E26" s="491" t="s">
        <v>8455</v>
      </c>
      <c r="F26" s="492"/>
      <c r="G26" s="216" t="str">
        <f t="shared" si="0"/>
        <v>必須</v>
      </c>
      <c r="H26" s="60"/>
      <c r="I26" s="337" t="s">
        <v>8607</v>
      </c>
      <c r="J26" s="245" t="s">
        <v>11173</v>
      </c>
    </row>
    <row r="27" spans="3:10" ht="32.4" x14ac:dyDescent="0.2">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5">
      <c r="C28" s="332" t="s">
        <v>11124</v>
      </c>
      <c r="D28" s="498"/>
      <c r="E28" s="495" t="s">
        <v>11094</v>
      </c>
      <c r="F28" s="496"/>
      <c r="G28" s="203" t="str">
        <f t="shared" ref="G28:G45" si="1">IF(ISBLANK(H28),"必須","入力済")</f>
        <v>必須</v>
      </c>
      <c r="H28" s="64"/>
      <c r="I28" s="343" t="s">
        <v>8600</v>
      </c>
      <c r="J28" s="251" t="s">
        <v>11139</v>
      </c>
    </row>
    <row r="29" spans="3:10" ht="49.5" customHeight="1" x14ac:dyDescent="0.2">
      <c r="C29" s="194" t="s">
        <v>11125</v>
      </c>
      <c r="D29" s="545" t="s">
        <v>11095</v>
      </c>
      <c r="E29" s="479" t="s">
        <v>11116</v>
      </c>
      <c r="F29" s="480"/>
      <c r="G29" s="216" t="str">
        <f>IF(ISBLANK(H29),"必須","入力済")</f>
        <v>必須</v>
      </c>
      <c r="H29" s="60"/>
      <c r="I29" s="337" t="s">
        <v>8607</v>
      </c>
      <c r="J29" s="245" t="s">
        <v>11178</v>
      </c>
    </row>
    <row r="30" spans="3:10" ht="33.75" customHeight="1" x14ac:dyDescent="0.2">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2">
      <c r="C31" s="194" t="s">
        <v>11146</v>
      </c>
      <c r="D31" s="546"/>
      <c r="E31" s="479" t="s">
        <v>11083</v>
      </c>
      <c r="F31" s="480"/>
      <c r="G31" s="216" t="str">
        <f>IF(ISBLANK(H31),"必須","入力済")</f>
        <v>必須</v>
      </c>
      <c r="H31" s="60"/>
      <c r="I31" s="337" t="s">
        <v>8607</v>
      </c>
      <c r="J31" s="245" t="s">
        <v>11172</v>
      </c>
    </row>
    <row r="32" spans="3:10" ht="33.75" customHeight="1" x14ac:dyDescent="0.2">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2">
      <c r="C33" s="344" t="s">
        <v>11148</v>
      </c>
      <c r="D33" s="546"/>
      <c r="E33" s="552" t="s">
        <v>11145</v>
      </c>
      <c r="F33" s="553"/>
      <c r="G33" s="314" t="str">
        <f t="shared" ref="G33" si="2">IF(ISBLANK(H33),"必須","入力済")</f>
        <v>必須</v>
      </c>
      <c r="H33" s="308"/>
      <c r="I33" s="345" t="s">
        <v>8600</v>
      </c>
      <c r="J33" s="309" t="s">
        <v>11175</v>
      </c>
    </row>
    <row r="34" spans="2:10" ht="66" customHeight="1" x14ac:dyDescent="0.2">
      <c r="C34" s="194" t="s">
        <v>11127</v>
      </c>
      <c r="D34" s="546"/>
      <c r="E34" s="548" t="s">
        <v>11085</v>
      </c>
      <c r="F34" s="549"/>
      <c r="G34" s="306" t="str">
        <f>IF(ISBLANK(H34),"必須","入力済")</f>
        <v>必須</v>
      </c>
      <c r="H34" s="60"/>
      <c r="I34" s="337" t="s">
        <v>8607</v>
      </c>
      <c r="J34" s="245" t="s">
        <v>11179</v>
      </c>
    </row>
    <row r="35" spans="2:10" ht="33.75" customHeight="1" x14ac:dyDescent="0.2">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2">
      <c r="C36" s="194" t="s">
        <v>11129</v>
      </c>
      <c r="D36" s="546"/>
      <c r="E36" s="548" t="s">
        <v>11089</v>
      </c>
      <c r="F36" s="549"/>
      <c r="G36" s="306" t="str">
        <f>IF(ISBLANK(H36),"必須","入力済")</f>
        <v>必須</v>
      </c>
      <c r="H36" s="60"/>
      <c r="I36" s="337" t="s">
        <v>8607</v>
      </c>
      <c r="J36" s="245" t="s">
        <v>11186</v>
      </c>
    </row>
    <row r="37" spans="2:10" ht="33.75" customHeight="1" thickBot="1" x14ac:dyDescent="0.25">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2">
      <c r="C38" s="329" t="s">
        <v>11131</v>
      </c>
      <c r="D38" s="483" t="s">
        <v>8545</v>
      </c>
      <c r="E38" s="486" t="s">
        <v>8668</v>
      </c>
      <c r="F38" s="487"/>
      <c r="G38" s="305" t="str">
        <f t="shared" si="1"/>
        <v>必須</v>
      </c>
      <c r="H38" s="63"/>
      <c r="I38" s="347" t="s">
        <v>8600</v>
      </c>
      <c r="J38" s="244" t="s">
        <v>9038</v>
      </c>
    </row>
    <row r="39" spans="2:10" ht="48.6" x14ac:dyDescent="0.2">
      <c r="C39" s="194" t="s">
        <v>11132</v>
      </c>
      <c r="D39" s="484"/>
      <c r="E39" s="493" t="s">
        <v>11187</v>
      </c>
      <c r="F39" s="494"/>
      <c r="G39" s="198" t="str">
        <f t="shared" si="1"/>
        <v>必須</v>
      </c>
      <c r="H39" s="119"/>
      <c r="I39" s="348" t="s">
        <v>8760</v>
      </c>
      <c r="J39" s="252" t="s">
        <v>8741</v>
      </c>
    </row>
    <row r="40" spans="2:10" ht="32.4" x14ac:dyDescent="0.2">
      <c r="C40" s="194" t="s">
        <v>11133</v>
      </c>
      <c r="D40" s="484"/>
      <c r="E40" s="491" t="s">
        <v>8546</v>
      </c>
      <c r="F40" s="492"/>
      <c r="G40" s="198" t="str">
        <f t="shared" si="1"/>
        <v>必須</v>
      </c>
      <c r="H40" s="119"/>
      <c r="I40" s="348" t="s">
        <v>8758</v>
      </c>
      <c r="J40" s="252" t="s">
        <v>8532</v>
      </c>
    </row>
    <row r="41" spans="2:10" ht="33" thickBot="1" x14ac:dyDescent="0.25">
      <c r="C41" s="332" t="s">
        <v>11134</v>
      </c>
      <c r="D41" s="485"/>
      <c r="E41" s="470" t="s">
        <v>8508</v>
      </c>
      <c r="F41" s="472"/>
      <c r="G41" s="204" t="str">
        <f t="shared" si="1"/>
        <v>必須</v>
      </c>
      <c r="H41" s="97"/>
      <c r="I41" s="349" t="s">
        <v>8758</v>
      </c>
      <c r="J41" s="253" t="s">
        <v>8742</v>
      </c>
    </row>
    <row r="42" spans="2:10" ht="49.5" customHeight="1" x14ac:dyDescent="0.2">
      <c r="C42" s="329" t="s">
        <v>11135</v>
      </c>
      <c r="D42" s="511" t="s">
        <v>8547</v>
      </c>
      <c r="E42" s="486" t="s">
        <v>184</v>
      </c>
      <c r="F42" s="487"/>
      <c r="G42" s="205" t="str">
        <f t="shared" si="1"/>
        <v>必須</v>
      </c>
      <c r="H42" s="63"/>
      <c r="I42" s="340" t="s">
        <v>8600</v>
      </c>
      <c r="J42" s="244" t="s">
        <v>11074</v>
      </c>
    </row>
    <row r="43" spans="2:10" ht="49.2" thickBot="1" x14ac:dyDescent="0.25">
      <c r="C43" s="332" t="s">
        <v>11136</v>
      </c>
      <c r="D43" s="498"/>
      <c r="E43" s="517" t="s">
        <v>8726</v>
      </c>
      <c r="F43" s="518"/>
      <c r="G43" s="204" t="str">
        <f t="shared" si="1"/>
        <v>必須</v>
      </c>
      <c r="H43" s="120"/>
      <c r="I43" s="346" t="s">
        <v>8760</v>
      </c>
      <c r="J43" s="254" t="s">
        <v>11140</v>
      </c>
    </row>
    <row r="44" spans="2:10" ht="49.5" customHeight="1" thickBot="1" x14ac:dyDescent="0.25">
      <c r="C44" s="327" t="s">
        <v>11137</v>
      </c>
      <c r="D44" s="476" t="s">
        <v>8548</v>
      </c>
      <c r="E44" s="477"/>
      <c r="F44" s="478"/>
      <c r="G44" s="206" t="str">
        <f t="shared" si="1"/>
        <v>必須</v>
      </c>
      <c r="H44" s="70"/>
      <c r="I44" s="351" t="s">
        <v>8600</v>
      </c>
      <c r="J44" s="255" t="s">
        <v>8608</v>
      </c>
    </row>
    <row r="45" spans="2:10" ht="33" customHeight="1" x14ac:dyDescent="0.2">
      <c r="C45" s="335" t="s">
        <v>11138</v>
      </c>
      <c r="D45" s="504" t="s">
        <v>11141</v>
      </c>
      <c r="E45" s="505"/>
      <c r="F45" s="506"/>
      <c r="G45" s="207" t="str">
        <f t="shared" si="1"/>
        <v>必須</v>
      </c>
      <c r="H45" s="66"/>
      <c r="I45" s="352" t="s">
        <v>8758</v>
      </c>
      <c r="J45" s="256" t="s">
        <v>11183</v>
      </c>
    </row>
    <row r="46" spans="2:10" x14ac:dyDescent="0.2">
      <c r="I46" s="26"/>
      <c r="J46" s="27"/>
    </row>
    <row r="47" spans="2:10" ht="19.8" x14ac:dyDescent="0.2">
      <c r="B47" s="23" t="s">
        <v>8522</v>
      </c>
      <c r="C47" s="23"/>
      <c r="D47" s="23"/>
      <c r="E47" s="23"/>
      <c r="I47" s="26"/>
      <c r="J47" s="27"/>
    </row>
    <row r="48" spans="2:10" ht="20.399999999999999" thickBot="1" x14ac:dyDescent="0.25">
      <c r="C48" s="323" t="s">
        <v>193</v>
      </c>
      <c r="D48" s="473" t="s">
        <v>188</v>
      </c>
      <c r="E48" s="474"/>
      <c r="F48" s="475"/>
      <c r="G48" s="323" t="s">
        <v>8542</v>
      </c>
      <c r="H48" s="324" t="s">
        <v>189</v>
      </c>
      <c r="I48" s="323" t="s">
        <v>8598</v>
      </c>
      <c r="J48" s="193" t="s">
        <v>8602</v>
      </c>
    </row>
    <row r="49" spans="2:10" ht="32.4" x14ac:dyDescent="0.2">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2">
      <c r="C50" s="194" t="s">
        <v>8036</v>
      </c>
      <c r="D50" s="520"/>
      <c r="E50" s="502" t="s">
        <v>187</v>
      </c>
      <c r="F50" s="503"/>
      <c r="G50" s="201" t="str">
        <f>IF(ISBLANK(H50),"必須","入力済")</f>
        <v>必須</v>
      </c>
      <c r="H50" s="56"/>
      <c r="I50" s="336" t="s">
        <v>8600</v>
      </c>
      <c r="J50" s="248" t="s">
        <v>8603</v>
      </c>
    </row>
    <row r="51" spans="2:10" ht="33" customHeight="1" x14ac:dyDescent="0.2">
      <c r="C51" s="194" t="s">
        <v>8037</v>
      </c>
      <c r="D51" s="520"/>
      <c r="E51" s="502" t="s">
        <v>186</v>
      </c>
      <c r="F51" s="503"/>
      <c r="G51" s="200" t="str">
        <f>IF(ISBLANK(H51),"必須","入力済")</f>
        <v>必須</v>
      </c>
      <c r="H51" s="56"/>
      <c r="I51" s="336" t="s">
        <v>8600</v>
      </c>
      <c r="J51" s="248" t="s">
        <v>8604</v>
      </c>
    </row>
    <row r="52" spans="2:10" ht="32.4" x14ac:dyDescent="0.2">
      <c r="C52" s="194" t="s">
        <v>8038</v>
      </c>
      <c r="D52" s="520"/>
      <c r="E52" s="502" t="s">
        <v>8727</v>
      </c>
      <c r="F52" s="503"/>
      <c r="G52" s="201" t="str">
        <f>IF(ISBLANK(H52),"必須","入力済")</f>
        <v>必須</v>
      </c>
      <c r="H52" s="118"/>
      <c r="I52" s="338" t="s">
        <v>8760</v>
      </c>
      <c r="J52" s="257" t="s">
        <v>8729</v>
      </c>
    </row>
    <row r="53" spans="2:10" ht="33" thickBot="1" x14ac:dyDescent="0.25">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2">
      <c r="C54" s="329" t="s">
        <v>8523</v>
      </c>
      <c r="D54" s="499" t="s">
        <v>8550</v>
      </c>
      <c r="E54" s="486" t="s">
        <v>8544</v>
      </c>
      <c r="F54" s="487"/>
      <c r="G54" s="197" t="str">
        <f>IF(ISBLANK(H54),"必須","入力済")</f>
        <v>必須</v>
      </c>
      <c r="H54" s="63"/>
      <c r="I54" s="340" t="s">
        <v>8600</v>
      </c>
      <c r="J54" s="250" t="s">
        <v>9055</v>
      </c>
    </row>
    <row r="55" spans="2:10" ht="48.6" x14ac:dyDescent="0.2">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49.2" thickBot="1" x14ac:dyDescent="0.25">
      <c r="C56" s="332" t="s">
        <v>8525</v>
      </c>
      <c r="D56" s="501"/>
      <c r="E56" s="459" t="s">
        <v>9037</v>
      </c>
      <c r="F56" s="460"/>
      <c r="G56" s="204" t="str">
        <f>IF(ISBLANK(H56),"必須","入力済")</f>
        <v>必須</v>
      </c>
      <c r="H56" s="120"/>
      <c r="I56" s="346" t="s">
        <v>8760</v>
      </c>
      <c r="J56" s="254" t="s">
        <v>8740</v>
      </c>
    </row>
    <row r="57" spans="2:10" ht="49.5" customHeight="1" thickBot="1" x14ac:dyDescent="0.25">
      <c r="C57" s="327" t="s">
        <v>8526</v>
      </c>
      <c r="D57" s="476" t="s">
        <v>8551</v>
      </c>
      <c r="E57" s="477"/>
      <c r="F57" s="478"/>
      <c r="G57" s="206" t="str">
        <f>IF(ISBLANK(H57),"必須","入力済")</f>
        <v>必須</v>
      </c>
      <c r="H57" s="70"/>
      <c r="I57" s="351" t="s">
        <v>8600</v>
      </c>
      <c r="J57" s="255" t="s">
        <v>8609</v>
      </c>
    </row>
    <row r="58" spans="2:10" ht="33" customHeight="1" thickBot="1" x14ac:dyDescent="0.25">
      <c r="C58" s="327" t="s">
        <v>8527</v>
      </c>
      <c r="D58" s="461" t="s">
        <v>9042</v>
      </c>
      <c r="E58" s="462"/>
      <c r="F58" s="463"/>
      <c r="G58" s="209" t="str">
        <f>IF(ISBLANK(H58),"必須","入力済")</f>
        <v>必須</v>
      </c>
      <c r="H58" s="67"/>
      <c r="I58" s="354" t="s">
        <v>8758</v>
      </c>
      <c r="J58" s="258" t="s">
        <v>9005</v>
      </c>
    </row>
    <row r="59" spans="2:10" x14ac:dyDescent="0.2"/>
    <row r="60" spans="2:10" ht="22.2" x14ac:dyDescent="0.2">
      <c r="B60" s="28" t="s">
        <v>8465</v>
      </c>
      <c r="C60" s="23"/>
      <c r="D60" s="23"/>
      <c r="E60" s="23"/>
      <c r="I60" s="26"/>
      <c r="J60" s="27"/>
    </row>
    <row r="61" spans="2:10" ht="19.8" x14ac:dyDescent="0.2">
      <c r="B61" s="23" t="s">
        <v>8533</v>
      </c>
      <c r="C61" s="24"/>
      <c r="D61" s="24"/>
      <c r="E61" s="24"/>
      <c r="I61" s="26"/>
      <c r="J61" s="27"/>
    </row>
    <row r="62" spans="2:10" ht="20.399999999999999" thickBot="1" x14ac:dyDescent="0.25">
      <c r="C62" s="323" t="s">
        <v>193</v>
      </c>
      <c r="D62" s="473" t="s">
        <v>188</v>
      </c>
      <c r="E62" s="474"/>
      <c r="F62" s="475"/>
      <c r="G62" s="323" t="s">
        <v>8542</v>
      </c>
      <c r="H62" s="324" t="s">
        <v>189</v>
      </c>
      <c r="I62" s="323" t="s">
        <v>8598</v>
      </c>
      <c r="J62" s="193" t="s">
        <v>8602</v>
      </c>
    </row>
    <row r="63" spans="2:10" ht="53.55" customHeight="1" x14ac:dyDescent="0.2">
      <c r="C63" s="329" t="s">
        <v>8035</v>
      </c>
      <c r="D63" s="522" t="s">
        <v>8030</v>
      </c>
      <c r="E63" s="523"/>
      <c r="F63" s="524"/>
      <c r="G63" s="197" t="str">
        <f>IF(ISBLANK(H63),"必須","入力済")</f>
        <v>必須</v>
      </c>
      <c r="H63" s="63"/>
      <c r="I63" s="330" t="s">
        <v>8600</v>
      </c>
      <c r="J63" s="259" t="s">
        <v>8610</v>
      </c>
    </row>
    <row r="64" spans="2:10" ht="33" customHeight="1" thickBot="1" x14ac:dyDescent="0.25">
      <c r="C64" s="332" t="s">
        <v>8036</v>
      </c>
      <c r="D64" s="325"/>
      <c r="E64" s="525" t="s">
        <v>8520</v>
      </c>
      <c r="F64" s="526"/>
      <c r="G64" s="210" t="str">
        <f>IF(ISBLANK(H64),"必須","入力済")</f>
        <v>必須</v>
      </c>
      <c r="H64" s="89"/>
      <c r="I64" s="355" t="s">
        <v>8904</v>
      </c>
      <c r="J64" s="260" t="s">
        <v>8994</v>
      </c>
    </row>
    <row r="65" spans="1:11" ht="49.5" customHeight="1" thickBot="1" x14ac:dyDescent="0.25">
      <c r="C65" s="327" t="s">
        <v>8037</v>
      </c>
      <c r="D65" s="476" t="s">
        <v>9026</v>
      </c>
      <c r="E65" s="477"/>
      <c r="F65" s="478"/>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27" t="s">
        <v>8995</v>
      </c>
      <c r="C67" s="527"/>
      <c r="D67" s="527"/>
      <c r="E67" s="527"/>
      <c r="F67" s="527"/>
      <c r="G67" s="527"/>
      <c r="H67" s="527"/>
      <c r="I67" s="527"/>
      <c r="J67" s="527"/>
      <c r="K67" s="527"/>
    </row>
    <row r="68" spans="1:11" s="195" customFormat="1" ht="18" customHeight="1" x14ac:dyDescent="0.2">
      <c r="B68" s="359"/>
      <c r="C68" s="528" t="s">
        <v>8552</v>
      </c>
      <c r="D68" s="528"/>
      <c r="E68" s="528"/>
      <c r="F68" s="528"/>
      <c r="G68" s="528"/>
      <c r="H68" s="528"/>
      <c r="I68" s="528"/>
      <c r="J68" s="528"/>
      <c r="K68" s="528"/>
    </row>
    <row r="69" spans="1:11" s="195" customFormat="1" ht="18" customHeight="1" x14ac:dyDescent="0.2">
      <c r="B69" s="359"/>
      <c r="C69" s="528" t="s">
        <v>8622</v>
      </c>
      <c r="D69" s="528"/>
      <c r="E69" s="528"/>
      <c r="F69" s="528"/>
      <c r="G69" s="528"/>
      <c r="H69" s="528"/>
      <c r="I69" s="528"/>
      <c r="J69" s="528"/>
      <c r="K69" s="528"/>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28" t="s">
        <v>8553</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6.05" customHeight="1" thickBot="1" x14ac:dyDescent="0.25">
      <c r="B73" s="359"/>
      <c r="C73" s="323" t="s">
        <v>193</v>
      </c>
      <c r="D73" s="473" t="s">
        <v>188</v>
      </c>
      <c r="E73" s="474"/>
      <c r="F73" s="475"/>
      <c r="G73" s="323" t="s">
        <v>8542</v>
      </c>
      <c r="H73" s="324" t="s">
        <v>189</v>
      </c>
      <c r="I73" s="323" t="s">
        <v>8598</v>
      </c>
      <c r="J73" s="193" t="s">
        <v>8602</v>
      </c>
    </row>
    <row r="74" spans="1:11" s="195" customFormat="1" ht="36.6" customHeight="1" thickBot="1" x14ac:dyDescent="0.25">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x14ac:dyDescent="0.25">
      <c r="C77" s="323" t="s">
        <v>193</v>
      </c>
      <c r="D77" s="473" t="s">
        <v>188</v>
      </c>
      <c r="E77" s="474"/>
      <c r="F77" s="475"/>
      <c r="G77" s="323" t="s">
        <v>8542</v>
      </c>
      <c r="H77" s="324" t="s">
        <v>189</v>
      </c>
      <c r="I77" s="323" t="s">
        <v>8598</v>
      </c>
      <c r="J77" s="193" t="s">
        <v>8602</v>
      </c>
    </row>
    <row r="78" spans="1:11" ht="33" customHeight="1" x14ac:dyDescent="0.2">
      <c r="C78" s="329" t="s">
        <v>8035</v>
      </c>
      <c r="D78" s="511" t="s">
        <v>8554</v>
      </c>
      <c r="E78" s="486" t="s">
        <v>187</v>
      </c>
      <c r="F78" s="487"/>
      <c r="G78" s="197" t="s">
        <v>11078</v>
      </c>
      <c r="H78" s="366" t="str">
        <f>IFERROR(VLOOKUP(A79,参照A!ET5:EU71,2,FALSE), "")</f>
        <v>岩手県</v>
      </c>
      <c r="I78" s="367" t="s">
        <v>8613</v>
      </c>
      <c r="J78" s="244" t="s">
        <v>8611</v>
      </c>
    </row>
    <row r="79" spans="1:11" ht="33" customHeight="1" x14ac:dyDescent="0.2">
      <c r="A79" s="368" t="str">
        <f>行政用!H18</f>
        <v>岩手県_03</v>
      </c>
      <c r="C79" s="194" t="s">
        <v>8036</v>
      </c>
      <c r="D79" s="497"/>
      <c r="E79" s="502" t="s">
        <v>186</v>
      </c>
      <c r="F79" s="503"/>
      <c r="G79" s="201" t="str">
        <f>IF(ISBLANK(H79),"必須","入力済")</f>
        <v>必須</v>
      </c>
      <c r="H79" s="56"/>
      <c r="I79" s="336" t="s">
        <v>8600</v>
      </c>
      <c r="J79" s="248" t="s">
        <v>8612</v>
      </c>
    </row>
    <row r="80" spans="1:11" ht="32.4" x14ac:dyDescent="0.2">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486" t="s">
        <v>8560</v>
      </c>
      <c r="F84" s="487"/>
      <c r="G84" s="197" t="str">
        <f>IF(ISBLANK(H84),"必須","入力済")</f>
        <v>必須</v>
      </c>
      <c r="H84" s="63"/>
      <c r="I84" s="340" t="s">
        <v>8600</v>
      </c>
      <c r="J84" s="264" t="s">
        <v>9048</v>
      </c>
    </row>
    <row r="85" spans="2:10" ht="33" customHeight="1" thickBot="1" x14ac:dyDescent="0.25">
      <c r="C85" s="332" t="s">
        <v>8525</v>
      </c>
      <c r="D85" s="498"/>
      <c r="E85" s="470" t="s">
        <v>8561</v>
      </c>
      <c r="F85" s="472"/>
      <c r="G85" s="199" t="str">
        <f>IF(ISBLANK(H85),"必須","入力済")</f>
        <v>必須</v>
      </c>
      <c r="H85" s="62"/>
      <c r="I85" s="374" t="s">
        <v>8600</v>
      </c>
      <c r="J85" s="246" t="s">
        <v>9049</v>
      </c>
    </row>
    <row r="86" spans="2:10" ht="33" customHeight="1" thickBot="1" x14ac:dyDescent="0.25">
      <c r="C86" s="327" t="s">
        <v>8526</v>
      </c>
      <c r="D86" s="461" t="s">
        <v>8732</v>
      </c>
      <c r="E86" s="462"/>
      <c r="F86" s="463"/>
      <c r="G86" s="209" t="str">
        <f>IF(ISBLANK(H86), "必須",  "入力済")</f>
        <v>必須</v>
      </c>
      <c r="H86" s="67"/>
      <c r="I86" s="375" t="s">
        <v>8758</v>
      </c>
      <c r="J86" s="258" t="s">
        <v>8743</v>
      </c>
    </row>
    <row r="87" spans="2:10" ht="33" customHeight="1" thickBot="1" x14ac:dyDescent="0.25">
      <c r="C87" s="327" t="s">
        <v>8527</v>
      </c>
      <c r="D87" s="476" t="s">
        <v>8462</v>
      </c>
      <c r="E87" s="477"/>
      <c r="F87" s="478"/>
      <c r="G87" s="214" t="str">
        <f>IF(ISBLANK(H87),"可能な限り","入力済")</f>
        <v>可能な限り</v>
      </c>
      <c r="H87" s="69"/>
      <c r="I87" s="377" t="s">
        <v>8758</v>
      </c>
      <c r="J87" s="255" t="s">
        <v>8744</v>
      </c>
    </row>
    <row r="88" spans="2:10" ht="66" customHeight="1" thickBot="1" x14ac:dyDescent="0.25">
      <c r="C88" s="327" t="s">
        <v>8528</v>
      </c>
      <c r="D88" s="476" t="s">
        <v>8589</v>
      </c>
      <c r="E88" s="477"/>
      <c r="F88" s="478"/>
      <c r="G88" s="206" t="str">
        <f>IF(ISBLANK(H88),"必須","入力済")</f>
        <v>必須</v>
      </c>
      <c r="H88" s="70"/>
      <c r="I88" s="378" t="s">
        <v>8600</v>
      </c>
      <c r="J88" s="255" t="s">
        <v>9066</v>
      </c>
    </row>
    <row r="89" spans="2:10" ht="33" thickBot="1" x14ac:dyDescent="0.25">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5">
      <c r="C90" s="327" t="s">
        <v>8530</v>
      </c>
      <c r="D90" s="476" t="s">
        <v>8060</v>
      </c>
      <c r="E90" s="477"/>
      <c r="F90" s="478"/>
      <c r="G90" s="214" t="str">
        <f>IF(ISBLANK(H90),"可能な限り","入力済")</f>
        <v>可能な限り</v>
      </c>
      <c r="H90" s="72"/>
      <c r="I90" s="380" t="s">
        <v>8758</v>
      </c>
      <c r="J90" s="255" t="s">
        <v>9050</v>
      </c>
    </row>
    <row r="91" spans="2:10" ht="33" customHeight="1" thickBot="1" x14ac:dyDescent="0.25">
      <c r="C91" s="327" t="s">
        <v>8531</v>
      </c>
      <c r="D91" s="461" t="s">
        <v>8464</v>
      </c>
      <c r="E91" s="462"/>
      <c r="F91" s="463"/>
      <c r="G91" s="215" t="str">
        <f>IF(ISBLANK(H91),"可能な限り","入力済")</f>
        <v>可能な限り</v>
      </c>
      <c r="H91" s="77"/>
      <c r="I91" s="375" t="s">
        <v>8758</v>
      </c>
      <c r="J91" s="258" t="s">
        <v>8746</v>
      </c>
    </row>
    <row r="92" spans="2:10" x14ac:dyDescent="0.2">
      <c r="F92" s="381"/>
      <c r="G92" s="381"/>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3" t="s">
        <v>193</v>
      </c>
      <c r="D94" s="473" t="s">
        <v>188</v>
      </c>
      <c r="E94" s="474"/>
      <c r="F94" s="475"/>
      <c r="G94" s="323" t="s">
        <v>8542</v>
      </c>
      <c r="H94" s="324" t="s">
        <v>189</v>
      </c>
      <c r="I94" s="323" t="s">
        <v>8598</v>
      </c>
      <c r="J94" s="193" t="s">
        <v>8602</v>
      </c>
    </row>
    <row r="95" spans="2:10" ht="33" customHeight="1" thickBot="1" x14ac:dyDescent="0.25">
      <c r="C95" s="332" t="s">
        <v>8035</v>
      </c>
      <c r="D95" s="470" t="s">
        <v>8717</v>
      </c>
      <c r="E95" s="471"/>
      <c r="F95" s="472"/>
      <c r="G95" s="199" t="str">
        <f>IF(ISBLANK(H95),"必須","入力済")</f>
        <v>必須</v>
      </c>
      <c r="H95" s="62"/>
      <c r="I95" s="353" t="s">
        <v>8600</v>
      </c>
      <c r="J95" s="246" t="s">
        <v>9000</v>
      </c>
    </row>
    <row r="96" spans="2:10" ht="32.4" x14ac:dyDescent="0.2">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55" t="s">
        <v>8559</v>
      </c>
      <c r="E100" s="457" t="s">
        <v>8560</v>
      </c>
      <c r="F100" s="458"/>
      <c r="G100" s="205" t="str">
        <f>IF(ISBLANK(H100),"必須","入力済")</f>
        <v>必須</v>
      </c>
      <c r="H100" s="78"/>
      <c r="I100" s="388" t="s">
        <v>8600</v>
      </c>
      <c r="J100" s="267" t="s">
        <v>9048</v>
      </c>
    </row>
    <row r="101" spans="2:10" ht="33" customHeight="1" thickBot="1" x14ac:dyDescent="0.25">
      <c r="C101" s="332" t="s">
        <v>8524</v>
      </c>
      <c r="D101" s="456"/>
      <c r="E101" s="459" t="s">
        <v>8561</v>
      </c>
      <c r="F101" s="460"/>
      <c r="G101" s="219" t="str">
        <f>IF(ISBLANK(H101),"必須","入力済")</f>
        <v>必須</v>
      </c>
      <c r="H101" s="65"/>
      <c r="I101" s="389" t="s">
        <v>8600</v>
      </c>
      <c r="J101" s="254" t="s">
        <v>9049</v>
      </c>
    </row>
    <row r="102" spans="2:10" ht="33" customHeight="1" thickBot="1" x14ac:dyDescent="0.25">
      <c r="C102" s="327" t="s">
        <v>8525</v>
      </c>
      <c r="D102" s="465" t="s">
        <v>8732</v>
      </c>
      <c r="E102" s="466"/>
      <c r="F102" s="467"/>
      <c r="G102" s="220" t="str">
        <f>IF(ISBLANK(H102), "必須",  "入力済")</f>
        <v>必須</v>
      </c>
      <c r="H102" s="67"/>
      <c r="I102" s="390" t="s">
        <v>8758</v>
      </c>
      <c r="J102" s="268" t="s">
        <v>8743</v>
      </c>
    </row>
    <row r="103" spans="2:10" ht="33" customHeight="1" thickBot="1" x14ac:dyDescent="0.25">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5">
      <c r="C104" s="327" t="s">
        <v>8527</v>
      </c>
      <c r="D104" s="461" t="s">
        <v>8589</v>
      </c>
      <c r="E104" s="462"/>
      <c r="F104" s="463"/>
      <c r="G104" s="222" t="str">
        <f>IF(ISBLANK(H104),"必須","入力済")</f>
        <v>必須</v>
      </c>
      <c r="H104" s="71"/>
      <c r="I104" s="393" t="s">
        <v>8600</v>
      </c>
      <c r="J104" s="258" t="s">
        <v>9066</v>
      </c>
    </row>
    <row r="105" spans="2:10" ht="33" thickBot="1" x14ac:dyDescent="0.25">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5">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5">
      <c r="C107" s="327" t="s">
        <v>8530</v>
      </c>
      <c r="D107" s="461" t="s">
        <v>8464</v>
      </c>
      <c r="E107" s="462"/>
      <c r="F107" s="463"/>
      <c r="G107" s="215" t="str">
        <f>IF(ISBLANK(H107),"可能な限り","入力済")</f>
        <v>可能な限り</v>
      </c>
      <c r="H107" s="77"/>
      <c r="I107" s="375" t="s">
        <v>8758</v>
      </c>
      <c r="J107" s="258" t="s">
        <v>8746</v>
      </c>
    </row>
    <row r="108" spans="2:10" x14ac:dyDescent="0.2">
      <c r="F108" s="381"/>
      <c r="G108" s="381"/>
      <c r="H108" s="358"/>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3" t="s">
        <v>193</v>
      </c>
      <c r="D110" s="473" t="s">
        <v>188</v>
      </c>
      <c r="E110" s="474"/>
      <c r="F110" s="475"/>
      <c r="G110" s="323" t="s">
        <v>8542</v>
      </c>
      <c r="H110" s="324" t="s">
        <v>189</v>
      </c>
      <c r="I110" s="323" t="s">
        <v>8598</v>
      </c>
      <c r="J110" s="193" t="s">
        <v>8602</v>
      </c>
    </row>
    <row r="111" spans="2:10" ht="33" customHeight="1" thickBot="1" x14ac:dyDescent="0.25">
      <c r="C111" s="332" t="s">
        <v>8035</v>
      </c>
      <c r="D111" s="459" t="s">
        <v>8718</v>
      </c>
      <c r="E111" s="468"/>
      <c r="F111" s="460"/>
      <c r="G111" s="223" t="str">
        <f>IF(ISBLANK(H111),"必須","入力済")</f>
        <v>必須</v>
      </c>
      <c r="H111" s="65"/>
      <c r="I111" s="386" t="s">
        <v>8600</v>
      </c>
      <c r="J111" s="254" t="s">
        <v>9001</v>
      </c>
    </row>
    <row r="112" spans="2:10" ht="32.4" x14ac:dyDescent="0.2">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55" t="s">
        <v>8559</v>
      </c>
      <c r="E116" s="457" t="s">
        <v>8560</v>
      </c>
      <c r="F116" s="458"/>
      <c r="G116" s="205" t="str">
        <f>IF(ISBLANK(H116),"必須","入力済")</f>
        <v>必須</v>
      </c>
      <c r="H116" s="78"/>
      <c r="I116" s="388" t="s">
        <v>8600</v>
      </c>
      <c r="J116" s="267" t="s">
        <v>9048</v>
      </c>
    </row>
    <row r="117" spans="2:10" ht="33" customHeight="1" thickBot="1" x14ac:dyDescent="0.25">
      <c r="C117" s="332" t="s">
        <v>8524</v>
      </c>
      <c r="D117" s="456"/>
      <c r="E117" s="459" t="s">
        <v>8561</v>
      </c>
      <c r="F117" s="460"/>
      <c r="G117" s="219" t="str">
        <f>IF(ISBLANK(H117),"必須","入力済")</f>
        <v>必須</v>
      </c>
      <c r="H117" s="65"/>
      <c r="I117" s="389" t="s">
        <v>8600</v>
      </c>
      <c r="J117" s="254" t="s">
        <v>9049</v>
      </c>
    </row>
    <row r="118" spans="2:10" ht="33" customHeight="1" thickBot="1" x14ac:dyDescent="0.25">
      <c r="C118" s="327" t="s">
        <v>8525</v>
      </c>
      <c r="D118" s="461" t="s">
        <v>8732</v>
      </c>
      <c r="E118" s="462"/>
      <c r="F118" s="463"/>
      <c r="G118" s="209" t="str">
        <f>IF(ISBLANK(H118), "必須",  "入力済")</f>
        <v>必須</v>
      </c>
      <c r="H118" s="67"/>
      <c r="I118" s="375" t="s">
        <v>8758</v>
      </c>
      <c r="J118" s="258" t="s">
        <v>8743</v>
      </c>
    </row>
    <row r="119" spans="2:10" ht="33" customHeight="1" thickBot="1" x14ac:dyDescent="0.25">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5">
      <c r="C120" s="327" t="s">
        <v>8527</v>
      </c>
      <c r="D120" s="461" t="s">
        <v>8589</v>
      </c>
      <c r="E120" s="462"/>
      <c r="F120" s="463"/>
      <c r="G120" s="222" t="str">
        <f>IF(ISBLANK(H120),"必須","入力済")</f>
        <v>必須</v>
      </c>
      <c r="H120" s="71"/>
      <c r="I120" s="393" t="s">
        <v>8600</v>
      </c>
      <c r="J120" s="258" t="s">
        <v>9066</v>
      </c>
    </row>
    <row r="121" spans="2:10" ht="33" thickBot="1" x14ac:dyDescent="0.25">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5">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5">
      <c r="C123" s="327" t="s">
        <v>8530</v>
      </c>
      <c r="D123" s="461" t="s">
        <v>8464</v>
      </c>
      <c r="E123" s="462"/>
      <c r="F123" s="463"/>
      <c r="G123" s="215" t="str">
        <f>IF(ISBLANK(H123),"可能な限り","入力済")</f>
        <v>可能な限り</v>
      </c>
      <c r="H123" s="77"/>
      <c r="I123" s="375" t="s">
        <v>8758</v>
      </c>
      <c r="J123" s="258" t="s">
        <v>8746</v>
      </c>
    </row>
    <row r="124" spans="2:10" x14ac:dyDescent="0.2">
      <c r="F124" s="381"/>
      <c r="G124" s="381"/>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3" t="s">
        <v>193</v>
      </c>
      <c r="D126" s="473" t="s">
        <v>188</v>
      </c>
      <c r="E126" s="474"/>
      <c r="F126" s="475"/>
      <c r="G126" s="323" t="s">
        <v>8542</v>
      </c>
      <c r="H126" s="324" t="s">
        <v>189</v>
      </c>
      <c r="I126" s="323" t="s">
        <v>8598</v>
      </c>
      <c r="J126" s="193" t="s">
        <v>8602</v>
      </c>
    </row>
    <row r="127" spans="2:10" ht="33" customHeight="1" thickBot="1" x14ac:dyDescent="0.25">
      <c r="C127" s="332" t="s">
        <v>8035</v>
      </c>
      <c r="D127" s="459" t="s">
        <v>8719</v>
      </c>
      <c r="E127" s="468"/>
      <c r="F127" s="460"/>
      <c r="G127" s="219" t="str">
        <f>IF(ISBLANK(H127),"必須","入力済")</f>
        <v>必須</v>
      </c>
      <c r="H127" s="65"/>
      <c r="I127" s="386" t="s">
        <v>8600</v>
      </c>
      <c r="J127" s="254" t="s">
        <v>9002</v>
      </c>
    </row>
    <row r="128" spans="2:10" ht="32.4" x14ac:dyDescent="0.2">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55" t="s">
        <v>8559</v>
      </c>
      <c r="E132" s="457" t="s">
        <v>8560</v>
      </c>
      <c r="F132" s="458"/>
      <c r="G132" s="205" t="str">
        <f>IF(ISBLANK(H132),"必須","入力済")</f>
        <v>必須</v>
      </c>
      <c r="H132" s="83"/>
      <c r="I132" s="388" t="s">
        <v>8600</v>
      </c>
      <c r="J132" s="267" t="s">
        <v>9048</v>
      </c>
    </row>
    <row r="133" spans="2:10" ht="33" customHeight="1" thickBot="1" x14ac:dyDescent="0.25">
      <c r="C133" s="332" t="s">
        <v>8524</v>
      </c>
      <c r="D133" s="456"/>
      <c r="E133" s="459" t="s">
        <v>8561</v>
      </c>
      <c r="F133" s="460"/>
      <c r="G133" s="219" t="str">
        <f>IF(ISBLANK(H133),"必須","入力済")</f>
        <v>必須</v>
      </c>
      <c r="H133" s="64"/>
      <c r="I133" s="389" t="s">
        <v>8600</v>
      </c>
      <c r="J133" s="254" t="s">
        <v>9049</v>
      </c>
    </row>
    <row r="134" spans="2:10" ht="33" customHeight="1" thickBot="1" x14ac:dyDescent="0.25">
      <c r="C134" s="327" t="s">
        <v>8525</v>
      </c>
      <c r="D134" s="461" t="s">
        <v>8732</v>
      </c>
      <c r="E134" s="462"/>
      <c r="F134" s="463"/>
      <c r="G134" s="209" t="str">
        <f>IF(ISBLANK(H134), "必須",  "入力済")</f>
        <v>必須</v>
      </c>
      <c r="H134" s="82"/>
      <c r="I134" s="375" t="s">
        <v>8758</v>
      </c>
      <c r="J134" s="258" t="s">
        <v>8743</v>
      </c>
    </row>
    <row r="135" spans="2:10" ht="33" customHeight="1" thickBot="1" x14ac:dyDescent="0.25">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5">
      <c r="C136" s="327" t="s">
        <v>8527</v>
      </c>
      <c r="D136" s="461" t="s">
        <v>8589</v>
      </c>
      <c r="E136" s="462"/>
      <c r="F136" s="463"/>
      <c r="G136" s="222" t="str">
        <f>IF(ISBLANK(H136),"必須","入力済")</f>
        <v>必須</v>
      </c>
      <c r="H136" s="85"/>
      <c r="I136" s="393" t="s">
        <v>8600</v>
      </c>
      <c r="J136" s="258" t="s">
        <v>9066</v>
      </c>
    </row>
    <row r="137" spans="2:10" ht="33" thickBot="1" x14ac:dyDescent="0.25">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5">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5">
      <c r="C139" s="327" t="s">
        <v>8530</v>
      </c>
      <c r="D139" s="461" t="s">
        <v>8464</v>
      </c>
      <c r="E139" s="462"/>
      <c r="F139" s="463"/>
      <c r="G139" s="215" t="str">
        <f>IF(ISBLANK(H139),"可能な限り","入力済")</f>
        <v>可能な限り</v>
      </c>
      <c r="H139" s="81"/>
      <c r="I139" s="375" t="s">
        <v>8758</v>
      </c>
      <c r="J139" s="258" t="s">
        <v>8746</v>
      </c>
    </row>
    <row r="140" spans="2:10" x14ac:dyDescent="0.2">
      <c r="F140" s="381"/>
      <c r="G140" s="381"/>
      <c r="H140" s="358"/>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3" t="s">
        <v>193</v>
      </c>
      <c r="D142" s="473" t="s">
        <v>188</v>
      </c>
      <c r="E142" s="474"/>
      <c r="F142" s="475"/>
      <c r="G142" s="323" t="s">
        <v>8542</v>
      </c>
      <c r="H142" s="324" t="s">
        <v>189</v>
      </c>
      <c r="I142" s="323" t="s">
        <v>8598</v>
      </c>
      <c r="J142" s="193" t="s">
        <v>8602</v>
      </c>
    </row>
    <row r="143" spans="2:10" ht="33" customHeight="1" thickBot="1" x14ac:dyDescent="0.25">
      <c r="C143" s="332" t="s">
        <v>8035</v>
      </c>
      <c r="D143" s="459" t="s">
        <v>8721</v>
      </c>
      <c r="E143" s="468"/>
      <c r="F143" s="460"/>
      <c r="G143" s="219" t="str">
        <f>IF(ISBLANK(H143),"必須","入力済")</f>
        <v>必須</v>
      </c>
      <c r="H143" s="65"/>
      <c r="I143" s="386" t="s">
        <v>8600</v>
      </c>
      <c r="J143" s="254" t="s">
        <v>9003</v>
      </c>
    </row>
    <row r="144" spans="2:10" ht="32.4" x14ac:dyDescent="0.2">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55" t="s">
        <v>8559</v>
      </c>
      <c r="E148" s="457" t="s">
        <v>8560</v>
      </c>
      <c r="F148" s="458"/>
      <c r="G148" s="205" t="str">
        <f>IF(ISBLANK(H148),"必須","入力済")</f>
        <v>必須</v>
      </c>
      <c r="H148" s="78"/>
      <c r="I148" s="388" t="s">
        <v>8600</v>
      </c>
      <c r="J148" s="267" t="s">
        <v>9048</v>
      </c>
    </row>
    <row r="149" spans="2:10" ht="33" customHeight="1" thickBot="1" x14ac:dyDescent="0.25">
      <c r="C149" s="332" t="s">
        <v>8524</v>
      </c>
      <c r="D149" s="456"/>
      <c r="E149" s="459" t="s">
        <v>8561</v>
      </c>
      <c r="F149" s="460"/>
      <c r="G149" s="219" t="str">
        <f>IF(ISBLANK(H149),"必須","入力済")</f>
        <v>必須</v>
      </c>
      <c r="H149" s="65"/>
      <c r="I149" s="389" t="s">
        <v>8600</v>
      </c>
      <c r="J149" s="254" t="s">
        <v>9049</v>
      </c>
    </row>
    <row r="150" spans="2:10" ht="33" customHeight="1" thickBot="1" x14ac:dyDescent="0.25">
      <c r="C150" s="327" t="s">
        <v>8525</v>
      </c>
      <c r="D150" s="461" t="s">
        <v>8732</v>
      </c>
      <c r="E150" s="462"/>
      <c r="F150" s="463"/>
      <c r="G150" s="209" t="str">
        <f>IF(ISBLANK(H150), "必須",  "入力済")</f>
        <v>必須</v>
      </c>
      <c r="H150" s="67"/>
      <c r="I150" s="375" t="s">
        <v>8758</v>
      </c>
      <c r="J150" s="258" t="s">
        <v>8743</v>
      </c>
    </row>
    <row r="151" spans="2:10" ht="33" customHeight="1" thickBot="1" x14ac:dyDescent="0.25">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5">
      <c r="C152" s="327" t="s">
        <v>8527</v>
      </c>
      <c r="D152" s="461" t="s">
        <v>8589</v>
      </c>
      <c r="E152" s="462"/>
      <c r="F152" s="463"/>
      <c r="G152" s="222" t="str">
        <f>IF(ISBLANK(H152),"必須","入力済")</f>
        <v>必須</v>
      </c>
      <c r="H152" s="71"/>
      <c r="I152" s="393" t="s">
        <v>8600</v>
      </c>
      <c r="J152" s="258" t="s">
        <v>9066</v>
      </c>
    </row>
    <row r="153" spans="2:10" ht="33" thickBot="1" x14ac:dyDescent="0.25">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5">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5">
      <c r="C155" s="327" t="s">
        <v>8530</v>
      </c>
      <c r="D155" s="461" t="s">
        <v>8464</v>
      </c>
      <c r="E155" s="462"/>
      <c r="F155" s="463"/>
      <c r="G155" s="215" t="str">
        <f>IF(ISBLANK(H155),"可能な限り","入力済")</f>
        <v>可能な限り</v>
      </c>
      <c r="H155" s="77"/>
      <c r="I155" s="375" t="s">
        <v>8758</v>
      </c>
      <c r="J155" s="258" t="s">
        <v>8746</v>
      </c>
    </row>
    <row r="156" spans="2:10" x14ac:dyDescent="0.2">
      <c r="F156" s="381"/>
      <c r="G156" s="381"/>
      <c r="H156" s="358"/>
      <c r="I156" s="26"/>
      <c r="J156" s="27"/>
    </row>
    <row r="157" spans="2:10" ht="19.8" x14ac:dyDescent="0.2">
      <c r="B157" s="23" t="s">
        <v>9006</v>
      </c>
      <c r="C157" s="24"/>
      <c r="D157" s="24"/>
      <c r="E157" s="24"/>
      <c r="F157" s="381"/>
      <c r="G157" s="381"/>
      <c r="H157" s="358"/>
      <c r="I157" s="26"/>
      <c r="J157" s="27"/>
    </row>
    <row r="158" spans="2:10" ht="20.399999999999999" thickBot="1" x14ac:dyDescent="0.25">
      <c r="C158" s="323" t="s">
        <v>193</v>
      </c>
      <c r="D158" s="473" t="s">
        <v>188</v>
      </c>
      <c r="E158" s="474"/>
      <c r="F158" s="475"/>
      <c r="G158" s="323" t="s">
        <v>8542</v>
      </c>
      <c r="H158" s="324" t="s">
        <v>189</v>
      </c>
      <c r="I158" s="323" t="s">
        <v>8598</v>
      </c>
      <c r="J158" s="193" t="s">
        <v>8602</v>
      </c>
    </row>
    <row r="159" spans="2:10" ht="33" customHeight="1" thickBot="1" x14ac:dyDescent="0.25">
      <c r="C159" s="327" t="s">
        <v>8035</v>
      </c>
      <c r="D159" s="476" t="s">
        <v>8562</v>
      </c>
      <c r="E159" s="477"/>
      <c r="F159" s="478"/>
      <c r="G159" s="206" t="str">
        <f>IF(ISBLANK(H159),"必須","入力済")</f>
        <v>必須</v>
      </c>
      <c r="H159" s="92"/>
      <c r="I159" s="377" t="s">
        <v>8758</v>
      </c>
      <c r="J159" s="255" t="s">
        <v>8748</v>
      </c>
    </row>
    <row r="160" spans="2:10" ht="33" customHeight="1" thickBot="1" x14ac:dyDescent="0.25">
      <c r="C160" s="327" t="s">
        <v>8036</v>
      </c>
      <c r="D160" s="476" t="s">
        <v>8563</v>
      </c>
      <c r="E160" s="477"/>
      <c r="F160" s="478"/>
      <c r="G160" s="206" t="str">
        <f>IF(ISBLANK(H160),"必須","入力済")</f>
        <v>必須</v>
      </c>
      <c r="H160" s="93"/>
      <c r="I160" s="380" t="s">
        <v>8758</v>
      </c>
      <c r="J160" s="255" t="s">
        <v>8749</v>
      </c>
    </row>
    <row r="161" spans="2:10" ht="33" customHeight="1" thickBot="1" x14ac:dyDescent="0.25">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61" t="s">
        <v>8565</v>
      </c>
      <c r="E162" s="462"/>
      <c r="F162" s="463"/>
      <c r="G162" s="215" t="str">
        <f>IF(ISBLANK(H162),"必須","入力済")</f>
        <v>必須</v>
      </c>
      <c r="H162" s="77"/>
      <c r="I162" s="375" t="s">
        <v>9011</v>
      </c>
      <c r="J162" s="258" t="s">
        <v>8750</v>
      </c>
    </row>
    <row r="163" spans="2:10" ht="18.600000000000001" thickBot="1" x14ac:dyDescent="0.25"/>
    <row r="164" spans="2:10" ht="63" customHeight="1" thickBot="1" x14ac:dyDescent="0.25">
      <c r="C164" s="327" t="s">
        <v>8039</v>
      </c>
      <c r="D164" s="476" t="s">
        <v>8588</v>
      </c>
      <c r="E164" s="477"/>
      <c r="F164" s="478"/>
      <c r="G164" s="211" t="str">
        <f>IF(ISBLANK($H$164), "必須",  "入力済")</f>
        <v>必須</v>
      </c>
      <c r="H164" s="94"/>
      <c r="I164" s="379" t="s">
        <v>8758</v>
      </c>
      <c r="J164" s="255" t="s">
        <v>8751</v>
      </c>
    </row>
    <row r="165" spans="2:10" x14ac:dyDescent="0.2">
      <c r="F165" s="357"/>
      <c r="G165" s="357"/>
      <c r="H165" s="358"/>
      <c r="I165" s="26"/>
      <c r="J165" s="27"/>
    </row>
    <row r="166" spans="2:10" ht="22.2" x14ac:dyDescent="0.2">
      <c r="B166" s="28" t="s">
        <v>8467</v>
      </c>
      <c r="C166" s="23"/>
      <c r="D166" s="23"/>
      <c r="E166" s="23"/>
      <c r="I166" s="26"/>
      <c r="J166" s="27"/>
    </row>
    <row r="167" spans="2:10" ht="19.8" x14ac:dyDescent="0.2">
      <c r="C167" s="29" t="s">
        <v>193</v>
      </c>
      <c r="D167" s="452" t="s">
        <v>188</v>
      </c>
      <c r="E167" s="453"/>
      <c r="F167" s="454"/>
      <c r="G167" s="29" t="s">
        <v>8542</v>
      </c>
      <c r="H167" s="399" t="s">
        <v>189</v>
      </c>
      <c r="I167" s="29" t="s">
        <v>8598</v>
      </c>
      <c r="J167" s="400" t="s">
        <v>8602</v>
      </c>
    </row>
    <row r="168" spans="2:10" ht="33" customHeight="1" thickBot="1" x14ac:dyDescent="0.25">
      <c r="C168" s="332" t="s">
        <v>8035</v>
      </c>
      <c r="D168" s="470" t="s">
        <v>8566</v>
      </c>
      <c r="E168" s="471"/>
      <c r="F168" s="472"/>
      <c r="G168" s="199" t="str">
        <f>IF(ISBLANK(H168),"必須","入力済")</f>
        <v>必須</v>
      </c>
      <c r="H168" s="62"/>
      <c r="I168" s="353" t="s">
        <v>8600</v>
      </c>
      <c r="J168" s="246" t="s">
        <v>8614</v>
      </c>
    </row>
    <row r="169" spans="2:10" ht="33" customHeight="1" thickBot="1" x14ac:dyDescent="0.25">
      <c r="C169" s="327" t="s">
        <v>8036</v>
      </c>
      <c r="D169" s="537" t="s">
        <v>8567</v>
      </c>
      <c r="E169" s="538"/>
      <c r="F169" s="539"/>
      <c r="G169" s="209" t="str">
        <f>IF(ISBLANK(H169),"必須","入力済")</f>
        <v>必須</v>
      </c>
      <c r="H169" s="71"/>
      <c r="I169" s="391" t="s">
        <v>8600</v>
      </c>
      <c r="J169" s="258" t="s">
        <v>8615</v>
      </c>
    </row>
    <row r="170" spans="2:10" ht="308.39999999999998" thickBot="1" x14ac:dyDescent="0.25">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5.400000000000006" thickBot="1" x14ac:dyDescent="0.25">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76" t="s">
        <v>8496</v>
      </c>
      <c r="E172" s="477"/>
      <c r="F172" s="478"/>
      <c r="G172" s="212" t="str">
        <f>IF(ISBLANK(H172),"必須","入力済")</f>
        <v>必須</v>
      </c>
      <c r="H172" s="70"/>
      <c r="I172" s="376" t="s">
        <v>8600</v>
      </c>
      <c r="J172" s="274" t="s">
        <v>8616</v>
      </c>
    </row>
    <row r="173" spans="2:10" ht="49.5" customHeight="1" thickBot="1" x14ac:dyDescent="0.25">
      <c r="C173" s="327" t="s">
        <v>8523</v>
      </c>
      <c r="D173" s="530" t="s">
        <v>8720</v>
      </c>
      <c r="E173" s="477"/>
      <c r="F173" s="478"/>
      <c r="G173" s="214" t="str">
        <f>IF(ISBLANK(H173),"必須","入力済")</f>
        <v>必須</v>
      </c>
      <c r="H173" s="69"/>
      <c r="I173" s="377" t="s">
        <v>8758</v>
      </c>
      <c r="J173" s="255" t="s">
        <v>8752</v>
      </c>
    </row>
    <row r="174" spans="2:10" ht="33" customHeight="1" thickBot="1" x14ac:dyDescent="0.25">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5">
      <c r="C175" s="327"/>
      <c r="D175" s="534" t="s">
        <v>8623</v>
      </c>
      <c r="E175" s="535"/>
      <c r="F175" s="535"/>
      <c r="G175" s="535"/>
      <c r="H175" s="535"/>
      <c r="I175" s="535"/>
      <c r="J175" s="536"/>
    </row>
    <row r="176" spans="2:10" ht="33" customHeight="1" thickBot="1" x14ac:dyDescent="0.25">
      <c r="C176" s="327" t="s">
        <v>8525</v>
      </c>
      <c r="D176" s="476" t="s">
        <v>8660</v>
      </c>
      <c r="E176" s="477"/>
      <c r="F176" s="478"/>
      <c r="G176" s="212" t="str">
        <f>IF(ISBLANK(H176),"必須","入力済")</f>
        <v>必須</v>
      </c>
      <c r="H176" s="70"/>
      <c r="I176" s="376" t="s">
        <v>8600</v>
      </c>
      <c r="J176" s="274" t="s">
        <v>8659</v>
      </c>
    </row>
    <row r="177" spans="2:10" ht="33" customHeight="1" thickBot="1" x14ac:dyDescent="0.25">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5">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5">
      <c r="C179" s="327" t="s">
        <v>8528</v>
      </c>
      <c r="D179" s="461" t="s">
        <v>8500</v>
      </c>
      <c r="E179" s="462"/>
      <c r="F179" s="463"/>
      <c r="G179" s="221" t="str">
        <f t="shared" si="7"/>
        <v>該当する場合</v>
      </c>
      <c r="H179" s="71"/>
      <c r="I179" s="391" t="s">
        <v>8600</v>
      </c>
      <c r="J179" s="275" t="s">
        <v>8619</v>
      </c>
    </row>
    <row r="180" spans="2:10" ht="33" customHeight="1" thickBot="1" x14ac:dyDescent="0.25">
      <c r="C180" s="327" t="s">
        <v>8529</v>
      </c>
      <c r="D180" s="461" t="s">
        <v>1</v>
      </c>
      <c r="E180" s="462"/>
      <c r="F180" s="463"/>
      <c r="G180" s="221" t="str">
        <f t="shared" si="7"/>
        <v>該当する場合</v>
      </c>
      <c r="H180" s="71"/>
      <c r="I180" s="391" t="s">
        <v>8600</v>
      </c>
      <c r="J180" s="275" t="s">
        <v>8620</v>
      </c>
    </row>
    <row r="181" spans="2:10" ht="33" thickBot="1" x14ac:dyDescent="0.25">
      <c r="C181" s="327" t="s">
        <v>8530</v>
      </c>
      <c r="D181" s="537" t="s">
        <v>8734</v>
      </c>
      <c r="E181" s="538"/>
      <c r="F181" s="539"/>
      <c r="G181" s="221" t="str">
        <f>IF(ISBLANK(H181),"必須","入力済")</f>
        <v>必須</v>
      </c>
      <c r="H181" s="74"/>
      <c r="I181" s="375" t="s">
        <v>8760</v>
      </c>
      <c r="J181" s="258" t="s">
        <v>8754</v>
      </c>
    </row>
    <row r="182" spans="2:10" ht="33" thickBot="1" x14ac:dyDescent="0.25">
      <c r="C182" s="327" t="s">
        <v>8531</v>
      </c>
      <c r="D182" s="461" t="s">
        <v>8735</v>
      </c>
      <c r="E182" s="462"/>
      <c r="F182" s="463"/>
      <c r="G182" s="221" t="str">
        <f>IF(ISBLANK(H182),"必須","入力済")</f>
        <v>必須</v>
      </c>
      <c r="H182" s="74"/>
      <c r="I182" s="375" t="s">
        <v>8760</v>
      </c>
      <c r="J182" s="258" t="s">
        <v>8755</v>
      </c>
    </row>
    <row r="183" spans="2:10" x14ac:dyDescent="0.2">
      <c r="F183" s="381"/>
      <c r="G183" s="381"/>
      <c r="H183" s="402"/>
      <c r="I183" s="26"/>
      <c r="J183" s="27"/>
    </row>
    <row r="184" spans="2:10" ht="22.2" x14ac:dyDescent="0.2">
      <c r="B184" s="28" t="s">
        <v>8501</v>
      </c>
      <c r="C184" s="23"/>
      <c r="D184" s="23"/>
      <c r="E184" s="23"/>
      <c r="I184" s="26"/>
      <c r="J184" s="27"/>
    </row>
    <row r="185" spans="2:10" ht="19.8" x14ac:dyDescent="0.2">
      <c r="C185" s="29" t="s">
        <v>193</v>
      </c>
      <c r="D185" s="452" t="s">
        <v>188</v>
      </c>
      <c r="E185" s="453"/>
      <c r="F185" s="454"/>
      <c r="G185" s="29" t="s">
        <v>8542</v>
      </c>
      <c r="H185" s="399" t="s">
        <v>189</v>
      </c>
      <c r="I185" s="29" t="s">
        <v>8598</v>
      </c>
      <c r="J185" s="400" t="s">
        <v>8602</v>
      </c>
    </row>
    <row r="186" spans="2:10" ht="33" customHeight="1" thickBot="1" x14ac:dyDescent="0.25">
      <c r="C186" s="332" t="s">
        <v>8035</v>
      </c>
      <c r="D186" s="470" t="s">
        <v>8502</v>
      </c>
      <c r="E186" s="471"/>
      <c r="F186" s="472"/>
      <c r="G186" s="226" t="str">
        <f>IF(ISBLANK(H186),"必須","入力済")</f>
        <v>必須</v>
      </c>
      <c r="H186" s="62"/>
      <c r="I186" s="353" t="s">
        <v>8600</v>
      </c>
      <c r="J186" s="276" t="s">
        <v>8621</v>
      </c>
    </row>
    <row r="187" spans="2:10" ht="97.8" thickBot="1" x14ac:dyDescent="0.25">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61" t="s">
        <v>8569</v>
      </c>
      <c r="E188" s="462"/>
      <c r="F188" s="463"/>
      <c r="G188" s="215" t="str">
        <f>IF(ISBLANK(H188),"必須","入力済")</f>
        <v>必須</v>
      </c>
      <c r="H188" s="71"/>
      <c r="I188" s="391" t="s">
        <v>8600</v>
      </c>
      <c r="J188" s="258" t="s">
        <v>8657</v>
      </c>
    </row>
    <row r="189" spans="2:10" ht="33" thickBot="1" x14ac:dyDescent="0.25">
      <c r="C189" s="327" t="s">
        <v>8038</v>
      </c>
      <c r="D189" s="461" t="s">
        <v>8570</v>
      </c>
      <c r="E189" s="462"/>
      <c r="F189" s="463"/>
      <c r="G189" s="215" t="str">
        <f>IF(ISBLANK(H189),"必須","入力済")</f>
        <v>必須</v>
      </c>
      <c r="H189" s="74"/>
      <c r="I189" s="403" t="s">
        <v>8760</v>
      </c>
      <c r="J189" s="258" t="s">
        <v>8756</v>
      </c>
    </row>
    <row r="190" spans="2:10" ht="33" customHeight="1" x14ac:dyDescent="0.2">
      <c r="C190" s="329" t="s">
        <v>8039</v>
      </c>
      <c r="D190" s="540" t="s">
        <v>8571</v>
      </c>
      <c r="E190" s="543" t="s">
        <v>8661</v>
      </c>
      <c r="F190" s="544"/>
      <c r="G190" s="227" t="str">
        <f>IF(ISBLANK(H190),"必須","入力済")</f>
        <v>必須</v>
      </c>
      <c r="H190" s="78"/>
      <c r="I190" s="350" t="s">
        <v>8600</v>
      </c>
      <c r="J190" s="278" t="s">
        <v>9039</v>
      </c>
    </row>
    <row r="191" spans="2:10" ht="33" customHeight="1" x14ac:dyDescent="0.2">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2">
      <c r="C192" s="194" t="s">
        <v>8524</v>
      </c>
      <c r="D192" s="541"/>
      <c r="E192" s="479" t="s">
        <v>9008</v>
      </c>
      <c r="F192" s="480"/>
      <c r="G192" s="217" t="str">
        <f t="shared" si="8"/>
        <v>該当する場合</v>
      </c>
      <c r="H192" s="60"/>
      <c r="I192" s="320" t="s">
        <v>8600</v>
      </c>
      <c r="J192" s="279" t="s">
        <v>8665</v>
      </c>
    </row>
    <row r="193" spans="2:10" ht="33" customHeight="1" x14ac:dyDescent="0.2">
      <c r="C193" s="194" t="s">
        <v>8525</v>
      </c>
      <c r="D193" s="541"/>
      <c r="E193" s="479" t="s">
        <v>8504</v>
      </c>
      <c r="F193" s="480"/>
      <c r="G193" s="217" t="str">
        <f t="shared" si="8"/>
        <v>該当する場合</v>
      </c>
      <c r="H193" s="60"/>
      <c r="I193" s="320" t="s">
        <v>8600</v>
      </c>
      <c r="J193" s="279" t="s">
        <v>8666</v>
      </c>
    </row>
    <row r="194" spans="2:10" ht="33" customHeight="1" x14ac:dyDescent="0.2">
      <c r="C194" s="194" t="s">
        <v>8526</v>
      </c>
      <c r="D194" s="541"/>
      <c r="E194" s="479" t="s">
        <v>1</v>
      </c>
      <c r="F194" s="480"/>
      <c r="G194" s="217" t="str">
        <f t="shared" si="8"/>
        <v>該当する場合</v>
      </c>
      <c r="H194" s="60"/>
      <c r="I194" s="320" t="s">
        <v>8600</v>
      </c>
      <c r="J194" s="279" t="s">
        <v>8667</v>
      </c>
    </row>
    <row r="195" spans="2:10" ht="32.4" x14ac:dyDescent="0.2">
      <c r="C195" s="194" t="s">
        <v>8527</v>
      </c>
      <c r="D195" s="541"/>
      <c r="E195" s="509" t="s">
        <v>8722</v>
      </c>
      <c r="F195" s="510"/>
      <c r="G195" s="198" t="str">
        <f>IF(ISBLANK(H195),"必須","入力済")</f>
        <v>必須</v>
      </c>
      <c r="H195" s="103"/>
      <c r="I195" s="404" t="s">
        <v>8760</v>
      </c>
      <c r="J195" s="245" t="s">
        <v>8757</v>
      </c>
    </row>
    <row r="196" spans="2:10" ht="33" customHeight="1" thickBot="1" x14ac:dyDescent="0.25">
      <c r="C196" s="332" t="s">
        <v>8528</v>
      </c>
      <c r="D196" s="542"/>
      <c r="E196" s="459" t="s">
        <v>8572</v>
      </c>
      <c r="F196" s="460"/>
      <c r="G196" s="219" t="str">
        <f>IF(ISBLANK(H196),"必須","入力済")</f>
        <v>必須</v>
      </c>
      <c r="H196" s="75"/>
      <c r="I196" s="405" t="s">
        <v>8758</v>
      </c>
      <c r="J196" s="254" t="s">
        <v>9040</v>
      </c>
    </row>
    <row r="197" spans="2:10" x14ac:dyDescent="0.2"/>
    <row r="198" spans="2:10" ht="22.2" x14ac:dyDescent="0.2">
      <c r="B198" s="28" t="s">
        <v>8505</v>
      </c>
      <c r="C198" s="23"/>
      <c r="D198" s="23"/>
      <c r="E198" s="23"/>
    </row>
    <row r="199" spans="2:10" ht="20.399999999999999" thickBot="1" x14ac:dyDescent="0.25">
      <c r="C199" s="323" t="s">
        <v>193</v>
      </c>
      <c r="D199" s="473" t="s">
        <v>188</v>
      </c>
      <c r="E199" s="474"/>
      <c r="F199" s="475"/>
      <c r="G199" s="323" t="s">
        <v>8542</v>
      </c>
      <c r="H199" s="324" t="s">
        <v>189</v>
      </c>
      <c r="I199" s="323" t="s">
        <v>8598</v>
      </c>
      <c r="J199" s="193" t="s">
        <v>8602</v>
      </c>
    </row>
    <row r="200" spans="2:10" ht="259.8" thickBot="1" x14ac:dyDescent="0.25">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x14ac:dyDescent="0.2"/>
    <row r="202" spans="2:10" ht="24" customHeight="1" x14ac:dyDescent="0.2"/>
    <row r="203" spans="2:10" ht="8.1" customHeight="1" thickBot="1" x14ac:dyDescent="0.25"/>
    <row r="204" spans="2:10" ht="49.5" customHeight="1" thickBot="1" x14ac:dyDescent="0.25">
      <c r="H204" s="406" t="s">
        <v>9052</v>
      </c>
    </row>
    <row r="205" spans="2:10" ht="8.1" customHeight="1" x14ac:dyDescent="0.2"/>
    <row r="206" spans="2:10" ht="24" customHeight="1" x14ac:dyDescent="0.2"/>
    <row r="207" spans="2:10" ht="8.1" customHeight="1" thickBot="1" x14ac:dyDescent="0.25"/>
    <row r="208" spans="2:10" ht="49.5" customHeight="1" thickBot="1" x14ac:dyDescent="0.25">
      <c r="H208" s="407" t="s">
        <v>8988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Normal="100" zoomScaleSheetLayoutView="70" workbookViewId="0">
      <selection activeCell="Q14" sqref="Q14"/>
    </sheetView>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9069</v>
      </c>
    </row>
    <row r="3" spans="1:46" ht="18" customHeight="1" thickBot="1" x14ac:dyDescent="0.25">
      <c r="B3" s="561" t="str">
        <f>IF(ISBLANK(行政用!H17), "", 行政用!H17)</f>
        <v>岩手県知事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2">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2">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2">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49999999999997"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市町村受付欄　　　　　　　　県受付欄</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x14ac:dyDescent="0.2"/>
    <row r="88" spans="1:46" ht="17.55" hidden="1" customHeight="1" x14ac:dyDescent="0.2"/>
    <row r="89" spans="1:46" ht="17.55" hidden="1" customHeight="1" x14ac:dyDescent="0.2"/>
    <row r="90" spans="1:46" ht="17.55" hidden="1" customHeight="1" x14ac:dyDescent="0.2"/>
    <row r="91" spans="1:46" ht="17.55" hidden="1" customHeight="1" x14ac:dyDescent="0.2"/>
    <row r="92" spans="1:46" ht="17.55" hidden="1" customHeight="1" x14ac:dyDescent="0.2">
      <c r="Z92" s="135"/>
      <c r="AA92" s="135"/>
      <c r="AB92" s="135"/>
      <c r="AC92" s="135"/>
      <c r="AD92" s="135"/>
      <c r="AE92" s="135"/>
      <c r="AF92" s="135"/>
      <c r="AG92" s="135"/>
    </row>
    <row r="93" spans="1:46" ht="17.55" hidden="1" customHeight="1" x14ac:dyDescent="0.2"/>
    <row r="94" spans="1:46" ht="17.55" hidden="1" customHeight="1" x14ac:dyDescent="0.2"/>
    <row r="95" spans="1:46" ht="17.55" hidden="1" customHeight="1" x14ac:dyDescent="0.2"/>
    <row r="96" spans="1:46" ht="17.55" hidden="1" customHeight="1" x14ac:dyDescent="0.2"/>
    <row r="97" s="128" customFormat="1" ht="17.55" hidden="1" customHeight="1" x14ac:dyDescent="0.2"/>
    <row r="98" s="128" customFormat="1" ht="17.55" hidden="1" customHeight="1" x14ac:dyDescent="0.2"/>
    <row r="99" s="128" customFormat="1" ht="17.55" hidden="1" customHeight="1" x14ac:dyDescent="0.2"/>
    <row r="100" s="128" customFormat="1" ht="17.55" hidden="1" customHeight="1" x14ac:dyDescent="0.2"/>
    <row r="101" s="128" customFormat="1" ht="17.55" hidden="1" customHeight="1" x14ac:dyDescent="0.2"/>
    <row r="102" s="128" customFormat="1" ht="17.55" hidden="1" customHeight="1" x14ac:dyDescent="0.2"/>
    <row r="103" s="128" customFormat="1" ht="17.55" hidden="1" customHeight="1" x14ac:dyDescent="0.2"/>
    <row r="104" s="128" customFormat="1" ht="17.55" hidden="1" customHeight="1" x14ac:dyDescent="0.2"/>
    <row r="105" s="128" customFormat="1" ht="17.55" hidden="1" customHeight="1" x14ac:dyDescent="0.2"/>
    <row r="106" s="128" customFormat="1" ht="17.55" hidden="1" customHeight="1" x14ac:dyDescent="0.2"/>
    <row r="107" s="128" customFormat="1" ht="17.55" hidden="1" customHeight="1" x14ac:dyDescent="0.2"/>
    <row r="108" s="128" customFormat="1" ht="17.55" hidden="1" customHeight="1" x14ac:dyDescent="0.2"/>
    <row r="109" s="128" customFormat="1" ht="17.55" hidden="1" customHeight="1" x14ac:dyDescent="0.2"/>
    <row r="110" s="128" customFormat="1" ht="17.55" hidden="1" customHeight="1" x14ac:dyDescent="0.2"/>
    <row r="111" s="128" customFormat="1" ht="17.55" hidden="1" customHeight="1" x14ac:dyDescent="0.2"/>
    <row r="112" s="128" customFormat="1" ht="17.55" hidden="1" customHeight="1" x14ac:dyDescent="0.2"/>
    <row r="113" s="128" customFormat="1" ht="17.55" hidden="1" customHeight="1" x14ac:dyDescent="0.2"/>
    <row r="114" s="128" customFormat="1" ht="17.55" hidden="1" customHeight="1" x14ac:dyDescent="0.2"/>
    <row r="115" s="128" customFormat="1" ht="17.55" hidden="1" customHeight="1" x14ac:dyDescent="0.2"/>
    <row r="116" s="128" customFormat="1" ht="17.55" hidden="1" customHeight="1" x14ac:dyDescent="0.2"/>
    <row r="117" s="128" customFormat="1" ht="17.55" hidden="1" customHeight="1" x14ac:dyDescent="0.2"/>
    <row r="118" s="128" customFormat="1" ht="17.55" hidden="1" customHeight="1" x14ac:dyDescent="0.2"/>
    <row r="119" s="128" customFormat="1" ht="17.55" hidden="1" customHeight="1" x14ac:dyDescent="0.2"/>
    <row r="120" s="128" customFormat="1" ht="17.55" hidden="1" customHeight="1" x14ac:dyDescent="0.2"/>
    <row r="121" s="128" customFormat="1" ht="17.55" hidden="1" customHeight="1" x14ac:dyDescent="0.2"/>
    <row r="122" s="128" customFormat="1" ht="17.55" hidden="1" customHeight="1" x14ac:dyDescent="0.2"/>
    <row r="123" s="128" customFormat="1" ht="17.55" hidden="1" customHeight="1" x14ac:dyDescent="0.2"/>
    <row r="124" s="128" customFormat="1" ht="17.55" hidden="1" customHeight="1" x14ac:dyDescent="0.2"/>
    <row r="125" s="128" customFormat="1" ht="17.55" hidden="1" customHeight="1" x14ac:dyDescent="0.2"/>
    <row r="126" s="128" customFormat="1" ht="17.55" hidden="1" customHeight="1" x14ac:dyDescent="0.2"/>
    <row r="127" s="128" customFormat="1" ht="17.55" hidden="1" customHeight="1" x14ac:dyDescent="0.2"/>
    <row r="128" s="128" customFormat="1" ht="17.55" hidden="1" customHeight="1" x14ac:dyDescent="0.2"/>
    <row r="129" s="128" customFormat="1" ht="17.55" hidden="1" customHeight="1" x14ac:dyDescent="0.2"/>
    <row r="130" s="128" customFormat="1" ht="17.55" hidden="1" customHeight="1" x14ac:dyDescent="0.2"/>
    <row r="131" s="128" customFormat="1" ht="17.55" hidden="1" customHeight="1" x14ac:dyDescent="0.2"/>
    <row r="132" s="128" customFormat="1" ht="17.55" hidden="1" customHeight="1" x14ac:dyDescent="0.2"/>
    <row r="133" s="128" customFormat="1" ht="17.55" hidden="1" customHeight="1" x14ac:dyDescent="0.2"/>
    <row r="134" s="128" customFormat="1" ht="17.55" hidden="1" customHeight="1" x14ac:dyDescent="0.2"/>
    <row r="135" s="128" customFormat="1" ht="17.55" hidden="1" customHeight="1" x14ac:dyDescent="0.2"/>
    <row r="136" s="128" customFormat="1" ht="17.55" hidden="1" customHeight="1" x14ac:dyDescent="0.2"/>
    <row r="137" s="128" customFormat="1" ht="17.55" hidden="1" customHeight="1" x14ac:dyDescent="0.2"/>
    <row r="138" s="128" customFormat="1" ht="17.55" hidden="1" customHeight="1" x14ac:dyDescent="0.2"/>
    <row r="139" s="128" customFormat="1" ht="17.55" hidden="1" customHeight="1" x14ac:dyDescent="0.2"/>
    <row r="140" s="128" customFormat="1" ht="17.55" hidden="1" customHeight="1" x14ac:dyDescent="0.2"/>
    <row r="141" s="128" customFormat="1" ht="17.55" hidden="1" customHeight="1" x14ac:dyDescent="0.2"/>
    <row r="142" s="128" customFormat="1" ht="17.5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Ｐ明朝,標準"&amp;16様式第１号（第３関係）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 customHeight="1" x14ac:dyDescent="0.2">
      <c r="B4" s="43">
        <v>1</v>
      </c>
      <c r="C4" s="44" t="s">
        <v>8634</v>
      </c>
      <c r="D4" s="45" t="s">
        <v>8628</v>
      </c>
      <c r="E4" s="46" t="s">
        <v>8626</v>
      </c>
      <c r="F4" s="44" t="s">
        <v>8640</v>
      </c>
    </row>
    <row r="5" spans="1:6" ht="39.6" customHeight="1" x14ac:dyDescent="0.2">
      <c r="B5" s="43">
        <v>2</v>
      </c>
      <c r="C5" s="44" t="s">
        <v>8627</v>
      </c>
      <c r="D5" s="45" t="s">
        <v>8628</v>
      </c>
      <c r="E5" s="46" t="s">
        <v>8626</v>
      </c>
      <c r="F5" s="47" t="s">
        <v>8629</v>
      </c>
    </row>
    <row r="6" spans="1:6" ht="39.6" customHeight="1" x14ac:dyDescent="0.2">
      <c r="B6" s="43">
        <v>3</v>
      </c>
      <c r="C6" s="44" t="s">
        <v>8630</v>
      </c>
      <c r="D6" s="45" t="s">
        <v>8628</v>
      </c>
      <c r="E6" s="46" t="s">
        <v>8626</v>
      </c>
      <c r="F6" s="47" t="s">
        <v>8631</v>
      </c>
    </row>
    <row r="7" spans="1:6" ht="39.6" customHeight="1" x14ac:dyDescent="0.2">
      <c r="B7" s="43">
        <v>4</v>
      </c>
      <c r="C7" s="44" t="s">
        <v>8632</v>
      </c>
      <c r="D7" s="45" t="s">
        <v>8628</v>
      </c>
      <c r="E7" s="46" t="s">
        <v>8626</v>
      </c>
      <c r="F7" s="47" t="s">
        <v>8633</v>
      </c>
    </row>
    <row r="8" spans="1:6" ht="39.6" customHeight="1" x14ac:dyDescent="0.2">
      <c r="B8" s="43">
        <v>5</v>
      </c>
      <c r="C8" s="47" t="s">
        <v>8637</v>
      </c>
      <c r="D8" s="45" t="s">
        <v>8628</v>
      </c>
      <c r="E8" s="48" t="s">
        <v>8658</v>
      </c>
      <c r="F8" s="47" t="s">
        <v>8638</v>
      </c>
    </row>
    <row r="9" spans="1:6" ht="55.05" customHeight="1" x14ac:dyDescent="0.2">
      <c r="B9" s="317">
        <v>6</v>
      </c>
      <c r="C9" s="318" t="s">
        <v>11169</v>
      </c>
      <c r="D9" s="319" t="s">
        <v>8628</v>
      </c>
      <c r="E9" s="319" t="str">
        <f>IF(入力フォーム!H44="有", "必須", "不要")</f>
        <v>不要</v>
      </c>
      <c r="F9" s="318" t="s">
        <v>11170</v>
      </c>
    </row>
    <row r="10" spans="1:6" ht="39.6"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2">
      <c r="B11" s="43">
        <v>8</v>
      </c>
      <c r="C11" s="44" t="s">
        <v>8662</v>
      </c>
      <c r="D11" s="45" t="s">
        <v>8628</v>
      </c>
      <c r="E11" s="49" t="str">
        <f>IF(入力フォーム!H15="国外","必須","不要")</f>
        <v>不要</v>
      </c>
      <c r="F11" s="47" t="s">
        <v>8663</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I14" sqref="I14"/>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07" t="s">
        <v>9019</v>
      </c>
      <c r="B1" s="908"/>
      <c r="C1" s="908"/>
      <c r="D1" s="908"/>
      <c r="E1" s="908"/>
      <c r="F1" s="908"/>
    </row>
    <row r="2" spans="1:12" ht="13.5" customHeight="1" x14ac:dyDescent="0.2"/>
    <row r="3" spans="1:12" s="195" customFormat="1" ht="22.2" x14ac:dyDescent="0.2">
      <c r="B3" s="28" t="s">
        <v>8738</v>
      </c>
      <c r="C3" s="229"/>
      <c r="D3" s="229"/>
      <c r="E3" s="229"/>
      <c r="H3" s="230"/>
      <c r="I3" s="230"/>
      <c r="J3" s="231"/>
      <c r="L3" s="230"/>
    </row>
    <row r="4" spans="1:12" s="195" customFormat="1" ht="22.2" x14ac:dyDescent="0.2">
      <c r="C4" s="232" t="s">
        <v>8982</v>
      </c>
      <c r="E4" s="229"/>
      <c r="H4" s="230"/>
      <c r="I4" s="230"/>
      <c r="J4" s="231"/>
      <c r="L4" s="230"/>
    </row>
    <row r="5" spans="1:12" s="195" customFormat="1" ht="22.2" x14ac:dyDescent="0.2">
      <c r="C5" s="232"/>
      <c r="D5" s="233" t="s">
        <v>8980</v>
      </c>
      <c r="E5" s="229"/>
      <c r="H5" s="230"/>
      <c r="I5" s="230"/>
      <c r="J5" s="231"/>
      <c r="L5" s="230"/>
    </row>
    <row r="6" spans="1:12" s="195" customFormat="1" ht="22.2" x14ac:dyDescent="0.2">
      <c r="C6" s="232"/>
      <c r="D6" s="192" t="s">
        <v>8972</v>
      </c>
      <c r="E6" s="229"/>
      <c r="H6" s="230"/>
      <c r="I6" s="230"/>
      <c r="J6" s="231"/>
      <c r="L6" s="230"/>
    </row>
    <row r="7" spans="1:12" s="195" customFormat="1" ht="22.2" x14ac:dyDescent="0.2">
      <c r="C7" s="232"/>
      <c r="D7" s="192" t="s">
        <v>9033</v>
      </c>
      <c r="E7" s="229"/>
      <c r="H7" s="230"/>
      <c r="I7" s="230"/>
      <c r="J7" s="231"/>
      <c r="L7" s="230"/>
    </row>
    <row r="8" spans="1:12" s="195" customFormat="1" ht="22.2" x14ac:dyDescent="0.2">
      <c r="C8" s="232"/>
      <c r="D8" s="192" t="s">
        <v>8973</v>
      </c>
      <c r="E8" s="229"/>
      <c r="H8" s="230"/>
      <c r="I8" s="230"/>
      <c r="J8" s="231"/>
      <c r="L8" s="230"/>
    </row>
    <row r="9" spans="1:12" s="195" customFormat="1" ht="22.2" x14ac:dyDescent="0.2">
      <c r="C9" s="232"/>
      <c r="D9" s="192" t="s">
        <v>8974</v>
      </c>
      <c r="E9" s="229"/>
      <c r="H9" s="230"/>
      <c r="I9" s="230"/>
      <c r="J9" s="231"/>
      <c r="L9" s="230"/>
    </row>
    <row r="10" spans="1:12" s="195" customFormat="1" ht="22.2" x14ac:dyDescent="0.2">
      <c r="C10" s="232"/>
      <c r="D10" s="192" t="s">
        <v>8975</v>
      </c>
      <c r="E10" s="229"/>
      <c r="H10" s="230"/>
      <c r="I10" s="230"/>
      <c r="J10" s="231"/>
      <c r="L10" s="230"/>
    </row>
    <row r="11" spans="1:12" s="195" customFormat="1" ht="22.2" x14ac:dyDescent="0.2">
      <c r="C11" s="232"/>
      <c r="D11" s="192" t="s">
        <v>8976</v>
      </c>
      <c r="E11" s="229"/>
      <c r="H11" s="230"/>
      <c r="I11" s="230"/>
      <c r="J11" s="231"/>
      <c r="L11" s="230"/>
    </row>
    <row r="12" spans="1:12" s="195" customFormat="1" ht="22.2" x14ac:dyDescent="0.2">
      <c r="C12" s="232"/>
      <c r="D12" s="233" t="s">
        <v>8981</v>
      </c>
      <c r="E12" s="229"/>
      <c r="H12" s="230"/>
      <c r="I12" s="230"/>
      <c r="J12" s="231"/>
      <c r="L12" s="230"/>
    </row>
    <row r="13" spans="1:12" s="195" customFormat="1" ht="22.2" x14ac:dyDescent="0.2">
      <c r="C13" s="232"/>
      <c r="D13" s="192" t="s">
        <v>8977</v>
      </c>
      <c r="E13" s="229"/>
      <c r="H13" s="230"/>
      <c r="I13" s="230"/>
      <c r="J13" s="231"/>
      <c r="L13" s="230"/>
    </row>
    <row r="14" spans="1:12" s="195" customFormat="1" ht="22.2" x14ac:dyDescent="0.2">
      <c r="C14" s="232"/>
      <c r="D14" s="192" t="s">
        <v>8978</v>
      </c>
      <c r="E14" s="229"/>
      <c r="H14" s="230"/>
      <c r="I14" s="230"/>
      <c r="J14" s="231"/>
      <c r="L14" s="230"/>
    </row>
    <row r="15" spans="1:12" s="195" customFormat="1" ht="22.2" x14ac:dyDescent="0.2">
      <c r="C15" s="232"/>
      <c r="D15" s="192" t="s">
        <v>8979</v>
      </c>
      <c r="E15" s="229"/>
      <c r="H15" s="230"/>
      <c r="I15" s="230"/>
      <c r="J15" s="231"/>
      <c r="L15" s="230"/>
    </row>
    <row r="16" spans="1:12" s="195" customFormat="1" ht="18.75" customHeight="1" thickBot="1" x14ac:dyDescent="0.25">
      <c r="C16" s="29" t="s">
        <v>8645</v>
      </c>
      <c r="D16" s="452" t="s">
        <v>8642</v>
      </c>
      <c r="E16" s="453"/>
      <c r="F16" s="454"/>
      <c r="G16" s="29" t="s">
        <v>8542</v>
      </c>
      <c r="H16" s="29" t="s">
        <v>8643</v>
      </c>
      <c r="I16" s="29" t="s">
        <v>8644</v>
      </c>
      <c r="J16" s="193" t="s">
        <v>8602</v>
      </c>
      <c r="L16" s="230"/>
    </row>
    <row r="17" spans="2:12" s="195" customFormat="1" ht="48.6" x14ac:dyDescent="0.2">
      <c r="C17" s="194" t="s">
        <v>8035</v>
      </c>
      <c r="D17" s="436" t="s">
        <v>8540</v>
      </c>
      <c r="E17" s="910" t="s">
        <v>8971</v>
      </c>
      <c r="F17" s="911"/>
      <c r="G17" s="239" t="str">
        <f>IF(ISBLANK(H17),"必須","入力済")</f>
        <v>入力済</v>
      </c>
      <c r="H17" s="58" t="s">
        <v>11188</v>
      </c>
      <c r="I17" s="234" t="s">
        <v>8760</v>
      </c>
      <c r="J17" s="280" t="s">
        <v>9014</v>
      </c>
      <c r="L17" s="230"/>
    </row>
    <row r="18" spans="2:12" s="195" customFormat="1" ht="32.4" x14ac:dyDescent="0.2">
      <c r="C18" s="194" t="s">
        <v>8036</v>
      </c>
      <c r="D18" s="436"/>
      <c r="E18" s="911" t="s">
        <v>8822</v>
      </c>
      <c r="F18" s="911"/>
      <c r="G18" s="239" t="str">
        <f>IF(ISBLANK(H18),"必須","入力済")</f>
        <v>入力済</v>
      </c>
      <c r="H18" s="58" t="s">
        <v>8826</v>
      </c>
      <c r="I18" s="235" t="s">
        <v>8600</v>
      </c>
      <c r="J18" s="280" t="s">
        <v>8903</v>
      </c>
      <c r="L18" s="230"/>
    </row>
    <row r="19" spans="2:12" s="195" customFormat="1" ht="27" customHeight="1" x14ac:dyDescent="0.2">
      <c r="C19" s="229"/>
      <c r="D19" s="229"/>
      <c r="E19" s="229"/>
      <c r="H19" s="230"/>
      <c r="I19" s="230"/>
      <c r="J19" s="231"/>
      <c r="L19" s="230"/>
    </row>
    <row r="20" spans="2:12" s="195" customFormat="1" ht="22.2"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52" t="s">
        <v>8642</v>
      </c>
      <c r="E22" s="453"/>
      <c r="F22" s="454"/>
      <c r="G22" s="29" t="s">
        <v>8542</v>
      </c>
      <c r="H22" s="236" t="s">
        <v>8643</v>
      </c>
      <c r="I22" s="29" t="s">
        <v>8644</v>
      </c>
      <c r="J22" s="193" t="s">
        <v>8602</v>
      </c>
      <c r="K22" s="230"/>
      <c r="L22" s="230"/>
    </row>
    <row r="23" spans="2:12" s="195" customFormat="1" ht="33" customHeight="1" x14ac:dyDescent="0.2">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2">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8908</v>
      </c>
      <c r="K26" s="230"/>
      <c r="L26" s="230"/>
    </row>
    <row r="27" spans="2:12" s="195" customFormat="1" ht="32.4"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x14ac:dyDescent="0.2">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4.8" x14ac:dyDescent="0.2">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1" x14ac:dyDescent="0.2">
      <c r="C30" s="196" t="s">
        <v>8525</v>
      </c>
      <c r="D30" s="912"/>
      <c r="E30" s="909" t="s">
        <v>8507</v>
      </c>
      <c r="F30" s="909"/>
      <c r="G30" s="241" t="str">
        <f>IF(ISBLANK(H30), "任意", "入力済" &amp; CHAR(10) &amp; "（" &amp; LEN(SUBSTITUTE(H30, CHAR(10), "")) &amp; "文字）")</f>
        <v>入力済
（18文字）</v>
      </c>
      <c r="H30" s="104" t="s">
        <v>11189</v>
      </c>
      <c r="I30" s="234" t="s">
        <v>8760</v>
      </c>
      <c r="J30" s="283" t="s">
        <v>9020</v>
      </c>
    </row>
    <row r="31" spans="2:12" s="195" customFormat="1" ht="27" customHeight="1" x14ac:dyDescent="0.2"/>
    <row r="32" spans="2:12" s="195" customFormat="1" ht="22.2"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52" t="s">
        <v>8651</v>
      </c>
      <c r="E34" s="453"/>
      <c r="F34" s="454"/>
      <c r="G34" s="452" t="s">
        <v>8654</v>
      </c>
      <c r="H34" s="453"/>
      <c r="I34" s="454"/>
      <c r="J34" s="29" t="s">
        <v>8652</v>
      </c>
      <c r="L34" s="230"/>
    </row>
    <row r="35" spans="2:12" s="195" customFormat="1" ht="49.5" customHeight="1" x14ac:dyDescent="0.2">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2">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2"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52" t="s">
        <v>8653</v>
      </c>
      <c r="D42" s="453"/>
      <c r="E42" s="453"/>
      <c r="F42" s="454"/>
      <c r="G42" s="452" t="s">
        <v>8896</v>
      </c>
      <c r="H42" s="453"/>
      <c r="I42" s="454"/>
      <c r="J42" s="29" t="s">
        <v>8652</v>
      </c>
    </row>
    <row r="43" spans="2:12" s="195" customFormat="1" ht="54" customHeight="1" x14ac:dyDescent="0.4">
      <c r="C43" s="925" t="s">
        <v>8900</v>
      </c>
      <c r="D43" s="925"/>
      <c r="E43" s="925"/>
      <c r="F43" s="925"/>
      <c r="G43" s="924" t="str">
        <f>入力フォーム!H79&amp;行政用!H24</f>
        <v/>
      </c>
      <c r="H43" s="924"/>
      <c r="I43" s="924"/>
      <c r="J43" s="286" t="s">
        <v>8902</v>
      </c>
    </row>
    <row r="44" spans="2:12" s="195" customFormat="1" ht="27" customHeight="1" x14ac:dyDescent="0.2"/>
    <row r="45" spans="2:12" s="195" customFormat="1" ht="22.2"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52" t="s">
        <v>8642</v>
      </c>
      <c r="E48" s="453"/>
      <c r="F48" s="454"/>
      <c r="G48" s="29" t="s">
        <v>8542</v>
      </c>
      <c r="H48" s="236" t="s">
        <v>8643</v>
      </c>
      <c r="I48" s="29" t="s">
        <v>8644</v>
      </c>
      <c r="J48" s="193" t="s">
        <v>8602</v>
      </c>
      <c r="L48" s="230"/>
    </row>
    <row r="49" spans="3:10" s="195" customFormat="1" ht="33" customHeight="1" x14ac:dyDescent="0.2">
      <c r="C49" s="194" t="s">
        <v>8035</v>
      </c>
      <c r="D49" s="922" t="s">
        <v>8655</v>
      </c>
      <c r="E49" s="921" t="s">
        <v>29</v>
      </c>
      <c r="F49" s="921"/>
      <c r="G49" s="213" t="str">
        <f>IF(ISBLANK(H49),"任意","入力済")</f>
        <v>任意</v>
      </c>
      <c r="H49" s="91"/>
      <c r="I49" s="234" t="s">
        <v>8904</v>
      </c>
      <c r="J49" s="281" t="s">
        <v>8909</v>
      </c>
    </row>
    <row r="50" spans="3:10" s="195" customFormat="1" ht="49.5" customHeight="1" x14ac:dyDescent="0.2">
      <c r="C50" s="194" t="s">
        <v>8036</v>
      </c>
      <c r="D50" s="923"/>
      <c r="E50" s="921" t="s">
        <v>9</v>
      </c>
      <c r="F50" s="921"/>
      <c r="G50" s="239" t="str">
        <f>IF(ISBLANK(H50),"必須","入力済")</f>
        <v>必須</v>
      </c>
      <c r="H50" s="90"/>
      <c r="I50" s="234" t="s">
        <v>8758</v>
      </c>
      <c r="J50" s="248" t="s">
        <v>8910</v>
      </c>
    </row>
    <row r="51" spans="3:10" s="195" customFormat="1" ht="49.5" customHeight="1" x14ac:dyDescent="0.2">
      <c r="C51" s="194" t="s">
        <v>8037</v>
      </c>
      <c r="D51" s="923"/>
      <c r="E51" s="921" t="s">
        <v>13</v>
      </c>
      <c r="F51" s="921"/>
      <c r="G51" s="239" t="str">
        <f>IF(ISBLANK(H51),"必須","入力済")</f>
        <v>必須</v>
      </c>
      <c r="H51" s="61"/>
      <c r="I51" s="234" t="s">
        <v>8758</v>
      </c>
      <c r="J51" s="248" t="s">
        <v>8999</v>
      </c>
    </row>
    <row r="52" spans="3:10" s="195" customFormat="1" ht="49.5" customHeight="1" x14ac:dyDescent="0.2">
      <c r="C52" s="196" t="s">
        <v>8038</v>
      </c>
      <c r="D52" s="923"/>
      <c r="E52" s="921" t="s">
        <v>8048</v>
      </c>
      <c r="F52" s="921"/>
      <c r="G52" s="239" t="str">
        <f>IF(ISBLANK(H52),"必須","入力済")</f>
        <v>必須</v>
      </c>
      <c r="H52" s="61"/>
      <c r="I52" s="234" t="s">
        <v>8758</v>
      </c>
      <c r="J52" s="248" t="s">
        <v>8911</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x14ac:dyDescent="0.2">
      <c r="C54" s="196" t="s">
        <v>8523</v>
      </c>
      <c r="D54" s="923"/>
      <c r="E54" s="921" t="s">
        <v>8915</v>
      </c>
      <c r="F54" s="921"/>
      <c r="G54" s="213" t="str">
        <f>IF(ISBLANK(H54),"任意","入力済")</f>
        <v>任意</v>
      </c>
      <c r="H54" s="91"/>
      <c r="I54" s="234" t="s">
        <v>8904</v>
      </c>
      <c r="J54" s="281" t="s">
        <v>8914</v>
      </c>
    </row>
    <row r="55" spans="3:10" s="195" customFormat="1" ht="32.4" x14ac:dyDescent="0.2">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11096</v>
      </c>
    </row>
    <row r="2" spans="2:10" ht="14.4" x14ac:dyDescent="0.2">
      <c r="B2" s="6"/>
    </row>
    <row r="3" spans="2:10" ht="16.2" x14ac:dyDescent="0.2">
      <c r="B3" s="22" t="s">
        <v>8073</v>
      </c>
      <c r="F3" s="1" t="s">
        <v>9024</v>
      </c>
    </row>
    <row r="4" spans="2:10" s="2" customFormat="1" ht="26.4" x14ac:dyDescent="0.2">
      <c r="B4" s="7" t="s">
        <v>2</v>
      </c>
      <c r="C4" s="7" t="s">
        <v>3</v>
      </c>
      <c r="D4" s="7" t="s">
        <v>173</v>
      </c>
      <c r="E4" s="108" t="s">
        <v>190</v>
      </c>
      <c r="F4" s="8" t="s">
        <v>9022</v>
      </c>
      <c r="G4" s="8" t="s">
        <v>9023</v>
      </c>
      <c r="H4" s="8" t="s">
        <v>171</v>
      </c>
      <c r="I4" s="8" t="s">
        <v>172</v>
      </c>
      <c r="J4" s="8" t="s">
        <v>174</v>
      </c>
    </row>
    <row r="5" spans="2:10" ht="16.5" customHeight="1" x14ac:dyDescent="0.4">
      <c r="B5" s="13">
        <v>1</v>
      </c>
      <c r="C5" s="13" t="s">
        <v>4</v>
      </c>
      <c r="D5" s="13" t="s">
        <v>5</v>
      </c>
      <c r="E5" s="109" t="str">
        <f>IFERROR(INDEX(参照D!C5:C51, MATCH(入力フォーム!H78, 参照D!B5:B51, 0)), "")</f>
        <v>03</v>
      </c>
      <c r="F5" s="4" t="s">
        <v>168</v>
      </c>
      <c r="G5" s="4"/>
      <c r="H5" s="4"/>
      <c r="I5" s="106" t="s">
        <v>9025</v>
      </c>
      <c r="J5" s="12"/>
    </row>
    <row r="6" spans="2:10" ht="16.5" customHeight="1" x14ac:dyDescent="0.4">
      <c r="B6" s="13">
        <v>2</v>
      </c>
      <c r="C6" s="13" t="s">
        <v>8</v>
      </c>
      <c r="D6" s="13" t="s">
        <v>9</v>
      </c>
      <c r="E6" s="110" t="str">
        <f>IF(行政用!H50="", "", IFERROR(TEXT(行政用!H50,"00"), ""))</f>
        <v/>
      </c>
      <c r="F6" s="4" t="s">
        <v>168</v>
      </c>
      <c r="G6" s="4"/>
      <c r="H6" s="4"/>
      <c r="I6" s="106" t="s">
        <v>9025</v>
      </c>
      <c r="J6" s="12"/>
    </row>
    <row r="7" spans="2:10" ht="16.5" customHeight="1" x14ac:dyDescent="0.4">
      <c r="B7" s="13">
        <v>3</v>
      </c>
      <c r="C7" s="13" t="s">
        <v>12</v>
      </c>
      <c r="D7" s="13" t="s">
        <v>13</v>
      </c>
      <c r="E7" s="110" t="str">
        <f>IF(行政用!H51="", "", IFERROR(行政用!H51, 0))</f>
        <v/>
      </c>
      <c r="F7" s="4" t="s">
        <v>168</v>
      </c>
      <c r="G7" s="4"/>
      <c r="H7" s="4"/>
      <c r="I7" s="106" t="s">
        <v>9025</v>
      </c>
      <c r="J7" s="12"/>
    </row>
    <row r="8" spans="2:10" ht="16.5" customHeight="1" x14ac:dyDescent="0.4">
      <c r="B8" s="13">
        <v>4</v>
      </c>
      <c r="C8" s="13" t="s">
        <v>16</v>
      </c>
      <c r="D8" s="13" t="s">
        <v>17</v>
      </c>
      <c r="E8" s="110" t="str">
        <f>IF(行政用!H52="", "", IFERROR(TEXT(行政用!H52,"00000"), ""))</f>
        <v/>
      </c>
      <c r="F8" s="4" t="s">
        <v>168</v>
      </c>
      <c r="G8" s="4"/>
      <c r="H8" s="4"/>
      <c r="I8" s="106" t="s">
        <v>9025</v>
      </c>
      <c r="J8" s="12"/>
    </row>
    <row r="9" spans="2:10" ht="16.5" customHeight="1" x14ac:dyDescent="0.4">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
      <c r="B11" s="13">
        <v>7</v>
      </c>
      <c r="C11" s="13" t="s">
        <v>28</v>
      </c>
      <c r="D11" s="13" t="s">
        <v>29</v>
      </c>
      <c r="E11" s="111" t="str">
        <f>IF(行政用!H49="", "", IFERROR(行政用!H49, 0))</f>
        <v/>
      </c>
      <c r="F11" s="4" t="s">
        <v>9021</v>
      </c>
      <c r="G11" s="3"/>
      <c r="H11" s="3"/>
      <c r="I11" s="106" t="s">
        <v>9025</v>
      </c>
      <c r="J11" s="12"/>
    </row>
    <row r="12" spans="2:10" ht="16.5" customHeight="1" x14ac:dyDescent="0.4">
      <c r="B12" s="13">
        <v>8</v>
      </c>
      <c r="C12" s="13" t="s">
        <v>32</v>
      </c>
      <c r="D12" s="13" t="s">
        <v>33</v>
      </c>
      <c r="E12" s="110" t="str">
        <f>IF(行政用!H24="", "", IFERROR(行政用!H24, 0))</f>
        <v/>
      </c>
      <c r="F12" s="4" t="s">
        <v>9021</v>
      </c>
      <c r="G12" s="3"/>
      <c r="H12" s="3"/>
      <c r="I12" s="106" t="s">
        <v>9025</v>
      </c>
      <c r="J12" s="12"/>
    </row>
    <row r="13" spans="2:10" ht="16.5" customHeight="1" x14ac:dyDescent="0.4">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9021</v>
      </c>
      <c r="G15" s="3"/>
      <c r="H15" s="106" t="s">
        <v>9025</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9021</v>
      </c>
      <c r="G26" s="3"/>
      <c r="H26" s="106" t="s">
        <v>9025</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9025</v>
      </c>
      <c r="I44" s="3"/>
      <c r="J44" s="12"/>
    </row>
    <row r="45" spans="2:10" ht="16.5" customHeight="1" x14ac:dyDescent="0.4">
      <c r="B45" s="13">
        <v>41</v>
      </c>
      <c r="C45" s="13" t="s">
        <v>120</v>
      </c>
      <c r="D45" s="13" t="s">
        <v>121</v>
      </c>
      <c r="E45" s="112" t="str">
        <f>IF(入力フォーム!H159="", "", IFERROR(入力フォーム!H159, 0))</f>
        <v/>
      </c>
      <c r="F45" s="4" t="s">
        <v>168</v>
      </c>
      <c r="G45" s="3"/>
      <c r="H45" s="106" t="s">
        <v>9025</v>
      </c>
      <c r="I45" s="3"/>
      <c r="J45" s="12"/>
    </row>
    <row r="46" spans="2:10" ht="16.5" customHeight="1" x14ac:dyDescent="0.4">
      <c r="B46" s="13">
        <v>42</v>
      </c>
      <c r="C46" s="13" t="s">
        <v>122</v>
      </c>
      <c r="D46" s="13" t="s">
        <v>123</v>
      </c>
      <c r="E46" s="113" t="str">
        <f>IF(入力フォーム!H160="", "", IFERROR(入力フォーム!H160, 0))</f>
        <v/>
      </c>
      <c r="F46" s="4" t="s">
        <v>168</v>
      </c>
      <c r="G46" s="3"/>
      <c r="H46" s="106" t="s">
        <v>9025</v>
      </c>
      <c r="I46" s="3"/>
      <c r="J46" s="12"/>
    </row>
    <row r="47" spans="2:10" ht="16.5" customHeight="1" x14ac:dyDescent="0.4">
      <c r="B47" s="13">
        <v>43</v>
      </c>
      <c r="C47" s="13" t="s">
        <v>124</v>
      </c>
      <c r="D47" s="13" t="s">
        <v>125</v>
      </c>
      <c r="E47" s="114" t="str">
        <f>IF(入力フォーム!H161="", "", IFERROR(入力フォーム!H161, 0))</f>
        <v/>
      </c>
      <c r="F47" s="4" t="s">
        <v>168</v>
      </c>
      <c r="G47" s="3"/>
      <c r="H47" s="106" t="s">
        <v>9025</v>
      </c>
      <c r="I47" s="3"/>
      <c r="J47" s="12"/>
    </row>
    <row r="48" spans="2:10" ht="16.5" customHeight="1" x14ac:dyDescent="0.4">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9025</v>
      </c>
      <c r="J51" s="12"/>
    </row>
    <row r="52" spans="2:10" ht="16.5" customHeight="1" x14ac:dyDescent="0.4">
      <c r="B52" s="13">
        <v>48</v>
      </c>
      <c r="C52" s="13" t="s">
        <v>134</v>
      </c>
      <c r="D52" s="13" t="s">
        <v>135</v>
      </c>
      <c r="E52" s="115" t="str">
        <f>IF(入力フォーム!H173="", "", IFERROR(入力フォーム!H173, 0))</f>
        <v/>
      </c>
      <c r="F52" s="4" t="s">
        <v>168</v>
      </c>
      <c r="G52" s="3"/>
      <c r="H52" s="106" t="s">
        <v>9025</v>
      </c>
      <c r="I52" s="3"/>
      <c r="J52" s="12"/>
    </row>
    <row r="53" spans="2:10" ht="16.5" customHeight="1" x14ac:dyDescent="0.4">
      <c r="B53" s="13">
        <v>49</v>
      </c>
      <c r="C53" s="13" t="s">
        <v>136</v>
      </c>
      <c r="D53" s="13" t="s">
        <v>137</v>
      </c>
      <c r="E53" s="110" t="str">
        <f>IF(行政用!H53="", "", IFERROR(行政用!H53, 0))</f>
        <v/>
      </c>
      <c r="F53" s="4" t="s">
        <v>168</v>
      </c>
      <c r="G53" s="3"/>
      <c r="H53" s="4"/>
      <c r="I53" s="106" t="s">
        <v>9025</v>
      </c>
      <c r="J53" s="12"/>
    </row>
    <row r="54" spans="2:10" ht="16.5" customHeight="1" x14ac:dyDescent="0.4">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
      <c r="B72" s="13">
        <v>68</v>
      </c>
      <c r="C72" s="13" t="s">
        <v>34</v>
      </c>
      <c r="D72" s="13" t="s">
        <v>35</v>
      </c>
      <c r="E72" s="110" t="str">
        <f>IF(行政用!H28="", "", IFERROR(SUBSTITUTE(CLEAN(行政用!H28), ",", "，"), ""))</f>
        <v/>
      </c>
      <c r="F72" s="4" t="s">
        <v>9021</v>
      </c>
      <c r="G72" s="3"/>
      <c r="H72" s="4"/>
      <c r="I72" s="106" t="s">
        <v>9025</v>
      </c>
      <c r="J72" s="12"/>
    </row>
    <row r="73" spans="2:10" ht="16.5" customHeight="1" x14ac:dyDescent="0.4">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
      <c r="B74" s="13">
        <v>70</v>
      </c>
      <c r="C74" s="13" t="s">
        <v>41</v>
      </c>
      <c r="D74" s="13" t="s">
        <v>42</v>
      </c>
      <c r="E74" s="110" t="str">
        <f>IF(行政用!H29="", "", IFERROR(SUBSTITUTE(CLEAN(行政用!H29), ",", "，"), ""))</f>
        <v/>
      </c>
      <c r="F74" s="4" t="s">
        <v>9021</v>
      </c>
      <c r="G74" s="3"/>
      <c r="H74" s="4"/>
      <c r="I74" s="106" t="s">
        <v>9025</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
      <c r="B96" s="13">
        <v>92</v>
      </c>
      <c r="C96" s="13" t="s">
        <v>11142</v>
      </c>
      <c r="D96" s="307" t="s">
        <v>11143</v>
      </c>
      <c r="E96" s="110" t="str">
        <f>IF(入力フォーム!H22="", "",入力フォーム!H22)</f>
        <v/>
      </c>
      <c r="F96" s="4" t="s">
        <v>11144</v>
      </c>
      <c r="G96" s="3"/>
      <c r="H96" s="106" t="s">
        <v>9025</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03</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154</vt:i4>
      </vt:variant>
    </vt:vector>
  </HeadingPairs>
  <TitlesOfParts>
    <vt:vector baseType="lpstr" size="164">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2026-02-25T01:21:21Z</cp:lastPrinted>
  <dcterms:created xsi:type="dcterms:W3CDTF">2005-07-01T05:21:10Z</dcterms:created>
  <dcterms:modified xsi:type="dcterms:W3CDTF">2026-02-25T01:21:24Z</dcterms:modified>
</cp:coreProperties>
</file>