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76D19DFC-DC86-4543-8CCD-6BA33563F37E}" revIDLastSave="0" xr10:uidLastSave="{00000000-0000-0000-0000-000000000000}"/>
  <bookViews>
    <workbookView tabRatio="756" xr2:uid="{00000000-000D-0000-FFFF-FFFF00000000}" windowHeight="13776" windowWidth="17700" xWindow="1920" yWindow="0"/>
  </bookViews>
  <sheets>
    <sheet r:id="rId1" name="【確定】計算シート（通常）" sheetId="1"/>
    <sheet r:id="rId2" name="【確定】記載例" sheetId="5"/>
    <sheet r:id="rId3" name="【確定】計算式入" sheetId="6"/>
    <sheet r:id="rId4" name="【確定】計算シート（前期分）" sheetId="4"/>
    <sheet r:id="rId5" name="【確定】計算式入（前期）" sheetId="7"/>
  </sheets>
  <definedNames>
    <definedName localSheetId="1" name="_xlnm.Print_Area">【確定】記載例!$A$1:$BI$58</definedName>
    <definedName localSheetId="3" name="_xlnm.Print_Area">'【確定】計算シート（前期分）'!$A$1:$BI$60</definedName>
    <definedName localSheetId="0" name="_xlnm.Print_Area">'【確定】計算シート（通常）'!$A$1:$BJ$58</definedName>
    <definedName localSheetId="2" name="_xlnm.Print_Area">【確定】計算式入!$A$1:$BI$58</definedName>
    <definedName localSheetId="4" name="_xlnm.Print_Area">'【確定】計算式入（前期）'!$A$1:$BI$60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6" l="1"/>
  <c r="B1" i="6" l="1"/>
  <c r="B1" i="5"/>
  <c r="B53" i="6"/>
  <c r="B22" i="6"/>
  <c r="A34" i="6"/>
  <c r="AR43" i="6"/>
  <c r="AR30" i="6"/>
  <c r="A21" i="6"/>
  <c r="A4" i="6"/>
  <c r="B53" i="5"/>
  <c r="AR43" i="5"/>
  <c r="AR30" i="5"/>
  <c r="AR18" i="5"/>
  <c r="B22" i="5"/>
  <c r="A34" i="5"/>
  <c r="A21" i="5"/>
  <c r="A4" i="5"/>
  <c r="B50" i="1"/>
  <c r="B50" i="6" s="1"/>
  <c r="Q50" i="1"/>
  <c r="Q50" i="6" s="1"/>
  <c r="AF50" i="1"/>
  <c r="AF50" i="6" s="1"/>
  <c r="B35" i="1"/>
  <c r="B35" i="6" s="1"/>
  <c r="AF50" i="5" l="1"/>
  <c r="Q50" i="5"/>
  <c r="B50" i="5"/>
  <c r="B35" i="5"/>
  <c r="Y41" i="6"/>
  <c r="Y28" i="6"/>
  <c r="AI28" i="6" s="1"/>
  <c r="Y46" i="7" l="1"/>
  <c r="AI46" i="7" s="1"/>
  <c r="AX47" i="7" s="1"/>
  <c r="AK57" i="7" s="1"/>
  <c r="Y32" i="7"/>
  <c r="AI32" i="7" s="1"/>
  <c r="AX33" i="7" s="1"/>
  <c r="V57" i="7" s="1"/>
  <c r="Y18" i="7"/>
  <c r="AI18" i="7" s="1"/>
  <c r="AX19" i="7" s="1"/>
  <c r="G57" i="7" s="1"/>
  <c r="AZ57" i="7" l="1"/>
  <c r="AI41" i="6"/>
  <c r="AX43" i="6" s="1"/>
  <c r="AK50" i="6" s="1"/>
  <c r="AX30" i="6"/>
  <c r="V50" i="6" s="1"/>
  <c r="Y14" i="6"/>
  <c r="AI14" i="6" s="1"/>
  <c r="AX18" i="6" s="1"/>
  <c r="G50" i="6" s="1"/>
  <c r="AZ50" i="6" l="1"/>
  <c r="AH41" i="5"/>
  <c r="AH28" i="5"/>
  <c r="A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Q2"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S9" authorId="0" shapeId="0" xr:uid="{00000000-0006-0000-04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<sst xmlns="http://schemas.openxmlformats.org/spreadsheetml/2006/main" count="527" uniqueCount="70">
  <si>
    <t>①</t>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</si>
  <si>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</si>
  <si>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</si>
  <si>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</si>
  <si>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</si>
  <si>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</si>
  <si>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</si>
  <si>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t>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</si>
  <si>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</si>
  <si>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</si>
  <si>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</si>
  <si>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</si>
  <si>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</si>
  <si>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</si>
  <si>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</si>
  <si>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制度上の月額上限額を確認します。</t>
    <phoneticPr fontId="4"/>
  </si>
  <si>
    <t>・・・・・</t>
    <phoneticPr fontId="4"/>
  </si>
  <si>
    <t>月額</t>
    <rPh sb="0" eb="1">
      <t>ツキ</t>
    </rPh>
    <rPh sb="1" eb="2">
      <t>ガク</t>
    </rPh>
    <phoneticPr fontId="4"/>
  </si>
  <si>
    <t>③</t>
    <phoneticPr fontId="4"/>
  </si>
  <si>
    <t>（右の④へ進みます）</t>
    <rPh sb="1" eb="2">
      <t>ミギ</t>
    </rPh>
    <rPh sb="5" eb="6">
      <t>スス</t>
    </rPh>
    <phoneticPr fontId="4"/>
  </si>
  <si>
    <t>①</t>
    <phoneticPr fontId="4"/>
  </si>
  <si>
    <t>a</t>
    <phoneticPr fontId="4"/>
  </si>
  <si>
    <t xml:space="preserve">④
</t>
    <phoneticPr fontId="4"/>
  </si>
  <si>
    <t>①・②・③の金額を比較して一番低い額を下に記載。</t>
    <rPh sb="9" eb="11">
      <t>ヒカク</t>
    </rPh>
    <rPh sb="13" eb="15">
      <t>イチバン</t>
    </rPh>
    <rPh sb="15" eb="16">
      <t>ヒク</t>
    </rPh>
    <rPh sb="17" eb="18">
      <t>ガク</t>
    </rPh>
    <rPh sb="19" eb="20">
      <t>シタ</t>
    </rPh>
    <rPh sb="21" eb="23">
      <t>キサイ</t>
    </rPh>
    <phoneticPr fontId="4"/>
  </si>
  <si>
    <t>a</t>
    <phoneticPr fontId="4"/>
  </si>
  <si>
    <t>+</t>
    <phoneticPr fontId="4"/>
  </si>
  <si>
    <t>+</t>
    <phoneticPr fontId="4"/>
  </si>
  <si>
    <t>＝</t>
    <phoneticPr fontId="4"/>
  </si>
  <si>
    <t>施設等利用費請求書の「６．請求する預かり保育利用料の額」欄に転記してください。</t>
    <rPh sb="0" eb="2">
      <t>シセツ</t>
    </rPh>
    <rPh sb="2" eb="3">
      <t>トウ</t>
    </rPh>
    <rPh sb="3" eb="5">
      <t>リヨウ</t>
    </rPh>
    <rPh sb="5" eb="6">
      <t>ヒ</t>
    </rPh>
    <rPh sb="6" eb="9">
      <t>セイキュウショ</t>
    </rPh>
    <rPh sb="28" eb="29">
      <t>ラン</t>
    </rPh>
    <rPh sb="30" eb="32">
      <t>テンキ</t>
    </rPh>
    <phoneticPr fontId="4"/>
  </si>
  <si>
    <t>認定子ども氏名</t>
    <rPh sb="0" eb="2">
      <t>ニンテイ</t>
    </rPh>
    <rPh sb="2" eb="3">
      <t>コ</t>
    </rPh>
    <rPh sb="5" eb="7">
      <t>シメイ</t>
    </rPh>
    <phoneticPr fontId="4"/>
  </si>
  <si>
    <t>①</t>
    <phoneticPr fontId="4"/>
  </si>
  <si>
    <t>施設等利用給付２号認定の上限額</t>
    <rPh sb="0" eb="2">
      <t>シセツ</t>
    </rPh>
    <rPh sb="2" eb="3">
      <t>トウ</t>
    </rPh>
    <rPh sb="3" eb="5">
      <t>リヨウ</t>
    </rPh>
    <rPh sb="5" eb="7">
      <t>キュウフ</t>
    </rPh>
    <rPh sb="8" eb="9">
      <t>ゴウ</t>
    </rPh>
    <rPh sb="9" eb="11">
      <t>ニンテイ</t>
    </rPh>
    <rPh sb="12" eb="15">
      <t>ジョウゲンガク</t>
    </rPh>
    <phoneticPr fontId="4"/>
  </si>
  <si>
    <t>預かり保育料の請求額計算シート（前期分）</t>
    <rPh sb="0" eb="1">
      <t>アズ</t>
    </rPh>
    <rPh sb="3" eb="6">
      <t>ホイクリョウ</t>
    </rPh>
    <rPh sb="7" eb="9">
      <t>セイキュウ</t>
    </rPh>
    <rPh sb="9" eb="10">
      <t>ガク</t>
    </rPh>
    <rPh sb="10" eb="12">
      <t>ケイサン</t>
    </rPh>
    <rPh sb="16" eb="18">
      <t>ゼンキ</t>
    </rPh>
    <rPh sb="18" eb="19">
      <t>ブン</t>
    </rPh>
    <phoneticPr fontId="4"/>
  </si>
  <si>
    <t>◆令和　　年　　月分</t>
    <rPh sb="1" eb="2">
      <t>レイ</t>
    </rPh>
    <rPh sb="2" eb="3">
      <t>ワ</t>
    </rPh>
    <rPh sb="5" eb="6">
      <t>ネン</t>
    </rPh>
    <rPh sb="8" eb="10">
      <t>ガツブン</t>
    </rPh>
    <phoneticPr fontId="4"/>
  </si>
  <si>
    <t>（請求する年月を記入してください）</t>
    <rPh sb="1" eb="3">
      <t>セイキュウ</t>
    </rPh>
    <rPh sb="5" eb="7">
      <t>ネンゲツ</t>
    </rPh>
    <rPh sb="8" eb="10">
      <t>キニュウ</t>
    </rPh>
    <phoneticPr fontId="4"/>
  </si>
  <si>
    <t>当該月
請求額A</t>
    <rPh sb="0" eb="2">
      <t>トウガイ</t>
    </rPh>
    <rPh sb="2" eb="3">
      <t>ツキ</t>
    </rPh>
    <rPh sb="4" eb="6">
      <t>セイキュウ</t>
    </rPh>
    <rPh sb="6" eb="7">
      <t>ガク</t>
    </rPh>
    <phoneticPr fontId="4"/>
  </si>
  <si>
    <t>当該月
請求額B</t>
    <rPh sb="0" eb="2">
      <t>トウガイ</t>
    </rPh>
    <rPh sb="2" eb="3">
      <t>ツキ</t>
    </rPh>
    <rPh sb="4" eb="6">
      <t>セイキュウ</t>
    </rPh>
    <rPh sb="6" eb="7">
      <t>ガク</t>
    </rPh>
    <phoneticPr fontId="4"/>
  </si>
  <si>
    <t>当該月
請求額C</t>
    <rPh sb="0" eb="2">
      <t>トウガイ</t>
    </rPh>
    <rPh sb="2" eb="3">
      <t>ツキ</t>
    </rPh>
    <rPh sb="4" eb="6">
      <t>セイキュウ</t>
    </rPh>
    <rPh sb="6" eb="7">
      <t>ガク</t>
    </rPh>
    <phoneticPr fontId="4"/>
  </si>
  <si>
    <t>請求額A</t>
    <rPh sb="0" eb="2">
      <t>セイキュウ</t>
    </rPh>
    <rPh sb="2" eb="3">
      <t>ガク</t>
    </rPh>
    <phoneticPr fontId="4"/>
  </si>
  <si>
    <t>請求額B</t>
    <rPh sb="0" eb="2">
      <t>セイキュウ</t>
    </rPh>
    <rPh sb="2" eb="3">
      <t>ガク</t>
    </rPh>
    <phoneticPr fontId="4"/>
  </si>
  <si>
    <t>請求額C</t>
    <rPh sb="0" eb="2">
      <t>セイキュウ</t>
    </rPh>
    <rPh sb="2" eb="3">
      <t>ガク</t>
    </rPh>
    <phoneticPr fontId="4"/>
  </si>
  <si>
    <t>前期
請求額
合計</t>
    <rPh sb="0" eb="2">
      <t>ゼンキ</t>
    </rPh>
    <rPh sb="3" eb="5">
      <t>セイキュウ</t>
    </rPh>
    <rPh sb="5" eb="6">
      <t>ガク</t>
    </rPh>
    <rPh sb="7" eb="9">
      <t>ゴウケイ</t>
    </rPh>
    <phoneticPr fontId="4"/>
  </si>
  <si>
    <t>※市確認欄</t>
    <rPh sb="1" eb="2">
      <t>シ</t>
    </rPh>
    <rPh sb="2" eb="4">
      <t>カクニン</t>
    </rPh>
    <rPh sb="4" eb="5">
      <t>ラン</t>
    </rPh>
    <phoneticPr fontId="4"/>
  </si>
  <si>
    <t>上限額計</t>
    <rPh sb="0" eb="3">
      <t>ジョウゲンガク</t>
    </rPh>
    <rPh sb="3" eb="4">
      <t>ケイ</t>
    </rPh>
    <phoneticPr fontId="4"/>
  </si>
  <si>
    <t>給付額計</t>
    <rPh sb="0" eb="2">
      <t>キュウフ</t>
    </rPh>
    <rPh sb="2" eb="3">
      <t>ガク</t>
    </rPh>
    <rPh sb="3" eb="4">
      <t>ケイ</t>
    </rPh>
    <phoneticPr fontId="4"/>
  </si>
  <si>
    <t>前回上限額</t>
    <rPh sb="0" eb="2">
      <t>ゼンカイ</t>
    </rPh>
    <rPh sb="2" eb="5">
      <t>ジョウゲンガク</t>
    </rPh>
    <phoneticPr fontId="4"/>
  </si>
  <si>
    <t>前回給付額</t>
    <rPh sb="0" eb="2">
      <t>ゼンカイ</t>
    </rPh>
    <rPh sb="2" eb="4">
      <t>キュウフ</t>
    </rPh>
    <rPh sb="4" eb="5">
      <t>ガク</t>
    </rPh>
    <phoneticPr fontId="4"/>
  </si>
  <si>
    <t>認定子ども氏名</t>
    <rPh sb="0" eb="2">
      <t>ニンテイ</t>
    </rPh>
    <rPh sb="2" eb="3">
      <t>コ</t>
    </rPh>
    <rPh sb="5" eb="7">
      <t>シメイ</t>
    </rPh>
    <phoneticPr fontId="4"/>
  </si>
  <si>
    <t xml:space="preserve">④
</t>
    <phoneticPr fontId="4"/>
  </si>
  <si>
    <t>今期
請求額
合計</t>
    <rPh sb="0" eb="2">
      <t>コンキ</t>
    </rPh>
    <rPh sb="3" eb="5">
      <t>セイキュウ</t>
    </rPh>
    <rPh sb="5" eb="6">
      <t>ガク</t>
    </rPh>
    <rPh sb="7" eb="9">
      <t>ゴウケイ</t>
    </rPh>
    <phoneticPr fontId="4"/>
  </si>
  <si>
    <t>盛岡　次郎</t>
    <rPh sb="0" eb="2">
      <t>モリオカ</t>
    </rPh>
    <rPh sb="3" eb="5">
      <t>ジロウ</t>
    </rPh>
    <phoneticPr fontId="4"/>
  </si>
  <si>
    <t>※</t>
    <phoneticPr fontId="4"/>
  </si>
  <si>
    <t>◆令和　</t>
    <rPh sb="1" eb="2">
      <t>レイ</t>
    </rPh>
    <rPh sb="2" eb="3">
      <t>ワ</t>
    </rPh>
    <phoneticPr fontId="4"/>
  </si>
  <si>
    <t>年</t>
    <rPh sb="0" eb="1">
      <t>ネン</t>
    </rPh>
    <phoneticPr fontId="4"/>
  </si>
  <si>
    <t>月分</t>
    <rPh sb="0" eb="2">
      <t>ガツブン</t>
    </rPh>
    <phoneticPr fontId="4"/>
  </si>
  <si>
    <t>①・②・③の金額を比較して一番低い額を「請求額」欄に記載します。</t>
    <rPh sb="6" eb="8">
      <t>キンガク</t>
    </rPh>
    <rPh sb="9" eb="11">
      <t>ヒカク</t>
    </rPh>
    <rPh sb="13" eb="15">
      <t>イチバン</t>
    </rPh>
    <rPh sb="15" eb="16">
      <t>ヒク</t>
    </rPh>
    <rPh sb="17" eb="18">
      <t>ガク</t>
    </rPh>
    <rPh sb="20" eb="22">
      <t>セイキュウ</t>
    </rPh>
    <rPh sb="22" eb="23">
      <t>ガク</t>
    </rPh>
    <rPh sb="24" eb="25">
      <t>ラン</t>
    </rPh>
    <rPh sb="26" eb="28">
      <t>キサイ</t>
    </rPh>
    <phoneticPr fontId="4"/>
  </si>
  <si>
    <t>幼稚園又は認定こども園から交付された「領収証兼特定子ども・子育ての提供に係る提供証明書」から、無償化の対象となる額と預かり保育の利用日数を書き写します。</t>
    <phoneticPr fontId="4"/>
  </si>
  <si>
    <t>一月当たりの預かり保育料を前回以前と今回に分けて請求いただく場合で、支給上限額を確認されたい場合や、</t>
    <rPh sb="0" eb="3">
      <t>ヒトツキア</t>
    </rPh>
    <rPh sb="6" eb="7">
      <t>アズ</t>
    </rPh>
    <rPh sb="9" eb="11">
      <t>ホイク</t>
    </rPh>
    <rPh sb="11" eb="12">
      <t>リョウ</t>
    </rPh>
    <rPh sb="13" eb="15">
      <t>ゼンカイ</t>
    </rPh>
    <rPh sb="15" eb="17">
      <t>イゼン</t>
    </rPh>
    <rPh sb="18" eb="20">
      <t>コンカイ</t>
    </rPh>
    <rPh sb="21" eb="22">
      <t>ワ</t>
    </rPh>
    <rPh sb="24" eb="26">
      <t>セイキュウ</t>
    </rPh>
    <rPh sb="30" eb="32">
      <t>バアイ</t>
    </rPh>
    <rPh sb="34" eb="36">
      <t>シキュウ</t>
    </rPh>
    <rPh sb="36" eb="39">
      <t>ジョウゲンガク</t>
    </rPh>
    <rPh sb="40" eb="42">
      <t>カクニン</t>
    </rPh>
    <rPh sb="46" eb="48">
      <t>バアイ</t>
    </rPh>
    <phoneticPr fontId="4"/>
  </si>
  <si>
    <t>請求書の作成前に前回までの請求状況を確認されたい場合は、お手数ですが市子育てあんしん課へご連絡ください。</t>
    <rPh sb="0" eb="3">
      <t>セイキュウショ</t>
    </rPh>
    <rPh sb="4" eb="6">
      <t>サクセイ</t>
    </rPh>
    <rPh sb="6" eb="7">
      <t>マエ</t>
    </rPh>
    <rPh sb="8" eb="10">
      <t>ゼンカイ</t>
    </rPh>
    <rPh sb="13" eb="15">
      <t>セイキュウ</t>
    </rPh>
    <rPh sb="15" eb="17">
      <t>ジョウキョウ</t>
    </rPh>
    <rPh sb="18" eb="20">
      <t>カクニン</t>
    </rPh>
    <rPh sb="24" eb="26">
      <t>バアイ</t>
    </rPh>
    <rPh sb="29" eb="31">
      <t>テスウ</t>
    </rPh>
    <rPh sb="34" eb="35">
      <t>シ</t>
    </rPh>
    <rPh sb="35" eb="37">
      <t>コソダ</t>
    </rPh>
    <rPh sb="42" eb="43">
      <t>カ</t>
    </rPh>
    <rPh sb="45" eb="47">
      <t>レンラク</t>
    </rPh>
    <phoneticPr fontId="4"/>
  </si>
  <si>
    <t>今期の請求分と同様の手順で計算してください。</t>
    <rPh sb="0" eb="2">
      <t>コンキ</t>
    </rPh>
    <rPh sb="3" eb="5">
      <t>セイキュウ</t>
    </rPh>
    <rPh sb="5" eb="6">
      <t>ブン</t>
    </rPh>
    <rPh sb="7" eb="9">
      <t>ドウヨウ</t>
    </rPh>
    <rPh sb="10" eb="12">
      <t>テジュン</t>
    </rPh>
    <rPh sb="13" eb="15">
      <t>ケイサン</t>
    </rPh>
    <phoneticPr fontId="4"/>
  </si>
  <si>
    <t>今期用のシートで計算した請求額との合計額を、施設等利用費請求書の
「６．請求する預かり保育利用料の額」欄に転記してください。</t>
    <rPh sb="0" eb="2">
      <t>コンキ</t>
    </rPh>
    <rPh sb="2" eb="3">
      <t>ヨウ</t>
    </rPh>
    <rPh sb="8" eb="10">
      <t>ケイサン</t>
    </rPh>
    <rPh sb="12" eb="14">
      <t>セイキュウ</t>
    </rPh>
    <rPh sb="14" eb="15">
      <t>ガク</t>
    </rPh>
    <rPh sb="17" eb="19">
      <t>ゴウケイ</t>
    </rPh>
    <rPh sb="19" eb="20">
      <t>ガク</t>
    </rPh>
    <rPh sb="22" eb="24">
      <t>シセツ</t>
    </rPh>
    <rPh sb="24" eb="25">
      <t>トウ</t>
    </rPh>
    <rPh sb="25" eb="27">
      <t>リヨウ</t>
    </rPh>
    <rPh sb="27" eb="28">
      <t>ヒ</t>
    </rPh>
    <rPh sb="28" eb="31">
      <t>セイキュウショ</t>
    </rPh>
    <rPh sb="51" eb="52">
      <t>ラン</t>
    </rPh>
    <rPh sb="53" eb="55">
      <t>テンキ</t>
    </rPh>
    <phoneticPr fontId="4"/>
  </si>
  <si>
    <t>預かり保育料の請求額計算シート
（令和７年10月から12月分）</t>
    <rPh sb="0" eb="1">
      <t>アズ</t>
    </rPh>
    <rPh sb="3" eb="6">
      <t>ホイクリョウ</t>
    </rPh>
    <rPh sb="7" eb="9">
      <t>セイキュウ</t>
    </rPh>
    <rPh sb="9" eb="10">
      <t>ガク</t>
    </rPh>
    <rPh sb="10" eb="12">
      <t>ケイサン</t>
    </rPh>
    <rPh sb="17" eb="18">
      <t>レイ</t>
    </rPh>
    <rPh sb="18" eb="19">
      <t>ワ</t>
    </rPh>
    <rPh sb="20" eb="21">
      <t>ネン</t>
    </rPh>
    <rPh sb="23" eb="24">
      <t>ガツ</t>
    </rPh>
    <rPh sb="28" eb="29">
      <t>ガツ</t>
    </rPh>
    <rPh sb="29" eb="30">
      <t>ブン</t>
    </rPh>
    <phoneticPr fontId="4"/>
  </si>
  <si>
    <t>◆令和７年10月分</t>
    <rPh sb="1" eb="2">
      <t>レイ</t>
    </rPh>
    <rPh sb="2" eb="3">
      <t>ワ</t>
    </rPh>
    <rPh sb="4" eb="5">
      <t>ネン</t>
    </rPh>
    <rPh sb="7" eb="9">
      <t>ガツブン</t>
    </rPh>
    <phoneticPr fontId="4"/>
  </si>
  <si>
    <t>10月分
請求額</t>
    <rPh sb="2" eb="4">
      <t>ガツブン</t>
    </rPh>
    <rPh sb="5" eb="7">
      <t>セイキュウ</t>
    </rPh>
    <rPh sb="7" eb="8">
      <t>ガク</t>
    </rPh>
    <phoneticPr fontId="4"/>
  </si>
  <si>
    <t>◆令和７年11月分</t>
    <rPh sb="1" eb="2">
      <t>レイ</t>
    </rPh>
    <rPh sb="2" eb="3">
      <t>ワ</t>
    </rPh>
    <rPh sb="4" eb="5">
      <t>ネン</t>
    </rPh>
    <rPh sb="7" eb="9">
      <t>ガツブン</t>
    </rPh>
    <phoneticPr fontId="4"/>
  </si>
  <si>
    <t>10月分と同様の手順で計算してください。</t>
    <rPh sb="2" eb="4">
      <t>ガツブン</t>
    </rPh>
    <rPh sb="5" eb="7">
      <t>ドウヨウ</t>
    </rPh>
    <rPh sb="8" eb="10">
      <t>テジュン</t>
    </rPh>
    <rPh sb="11" eb="13">
      <t>ケイサン</t>
    </rPh>
    <phoneticPr fontId="4"/>
  </si>
  <si>
    <t>◆令和７年12月分</t>
    <rPh sb="1" eb="2">
      <t>レイ</t>
    </rPh>
    <rPh sb="2" eb="3">
      <t>ワ</t>
    </rPh>
    <rPh sb="4" eb="5">
      <t>ネン</t>
    </rPh>
    <rPh sb="7" eb="9">
      <t>ガツブン</t>
    </rPh>
    <phoneticPr fontId="4"/>
  </si>
  <si>
    <t>12月分
請求額</t>
    <rPh sb="2" eb="4">
      <t>ガツブン</t>
    </rPh>
    <rPh sb="5" eb="7">
      <t>セイキュウ</t>
    </rPh>
    <rPh sb="7" eb="8">
      <t>ガク</t>
    </rPh>
    <phoneticPr fontId="4"/>
  </si>
  <si>
    <t>11月分
請求額</t>
    <rPh sb="2" eb="4">
      <t>ガツブン</t>
    </rPh>
    <rPh sb="5" eb="7">
      <t>セイキュウ</t>
    </rPh>
    <rPh sb="7" eb="8">
      <t>ガク</t>
    </rPh>
    <phoneticPr fontId="4"/>
  </si>
  <si>
    <t>令和７年９月以前の預かり保育の利用料をまだ市に請求していない方で、今回併せて請求する方は、別紙（計算シート前期分）で請求額を計算し、両方の合計額を施設等利用費請求書へ転記してください。</t>
    <rPh sb="0" eb="2">
      <t>レイワ</t>
    </rPh>
    <rPh sb="3" eb="4">
      <t>ネン</t>
    </rPh>
    <rPh sb="5" eb="6">
      <t>ガツ</t>
    </rPh>
    <rPh sb="6" eb="8">
      <t>イゼン</t>
    </rPh>
    <rPh sb="9" eb="10">
      <t>アズ</t>
    </rPh>
    <rPh sb="12" eb="14">
      <t>ホイク</t>
    </rPh>
    <rPh sb="15" eb="18">
      <t>リヨウリョウ</t>
    </rPh>
    <rPh sb="21" eb="22">
      <t>シ</t>
    </rPh>
    <rPh sb="23" eb="25">
      <t>セイキュウ</t>
    </rPh>
    <rPh sb="30" eb="31">
      <t>カタ</t>
    </rPh>
    <rPh sb="33" eb="35">
      <t>コンカイ</t>
    </rPh>
    <rPh sb="35" eb="36">
      <t>アワ</t>
    </rPh>
    <rPh sb="38" eb="40">
      <t>セイキュウ</t>
    </rPh>
    <rPh sb="42" eb="43">
      <t>カタ</t>
    </rPh>
    <rPh sb="45" eb="47">
      <t>ベッシ</t>
    </rPh>
    <rPh sb="48" eb="50">
      <t>ケイサン</t>
    </rPh>
    <rPh sb="53" eb="55">
      <t>ゼンキ</t>
    </rPh>
    <rPh sb="55" eb="56">
      <t>ブン</t>
    </rPh>
    <rPh sb="58" eb="60">
      <t>セイキュウ</t>
    </rPh>
    <rPh sb="60" eb="61">
      <t>ガク</t>
    </rPh>
    <rPh sb="62" eb="64">
      <t>ケイサン</t>
    </rPh>
    <rPh sb="66" eb="68">
      <t>リョウホウ</t>
    </rPh>
    <rPh sb="69" eb="71">
      <t>ゴウケイ</t>
    </rPh>
    <rPh sb="71" eb="72">
      <t>ガク</t>
    </rPh>
    <rPh sb="73" eb="75">
      <t>シセツ</t>
    </rPh>
    <rPh sb="75" eb="76">
      <t>トウ</t>
    </rPh>
    <rPh sb="76" eb="78">
      <t>リヨウ</t>
    </rPh>
    <rPh sb="78" eb="79">
      <t>ヒ</t>
    </rPh>
    <rPh sb="79" eb="82">
      <t>セイキュウショ</t>
    </rPh>
    <rPh sb="83" eb="85">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</si>
</sst>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ゴシック"/>
      <family val="3"/>
      <charset val="128"/>
    </font>
    <font>
      <sz val="11"/>
      <name val="ＭＳ Ｐゴシック"/>
      <family val="3"/>
      <charset val="128"/>
      <scheme val="minor"/>
    </font>
    <font>
      <sz val="11"/>
      <color theme="1"/>
      <name val="ＭＳ Ｐゴシック"/>
      <family val="3"/>
      <charset val="128"/>
    </font>
    <font>
      <sz val="12"/>
      <name val="ＭＳ Ｐゴシック"/>
      <family val="3"/>
      <charset val="128"/>
      <scheme val="minor"/>
    </font>
    <font>
      <b/>
      <sz val="12"/>
      <color theme="0"/>
      <name val="ＭＳ Ｐゴシック"/>
      <family val="3"/>
      <charset val="128"/>
      <scheme val="minor"/>
    </font>
    <font>
      <sz val="12"/>
      <color theme="1"/>
      <name val="ＭＳ ゴシック"/>
      <family val="2"/>
      <charset val="128"/>
    </font>
    <font>
      <sz val="11"/>
      <name val="ＭＳ Ｐゴシック"/>
      <family val="3"/>
      <charset val="128"/>
    </font>
    <font>
      <sz val="11"/>
      <color rgb="FFFF0000"/>
      <name val="HGP創英角ﾎﾟｯﾌﾟ体"/>
      <family val="3"/>
      <charset val="128"/>
    </font>
    <font>
      <sz val="14"/>
      <color theme="1"/>
      <name val="ＭＳ Ｐゴシック"/>
      <family val="3"/>
      <charset val="128"/>
      <scheme val="minor"/>
    </font>
    <font>
      <sz val="12"/>
      <color theme="1"/>
      <name val="ＭＳ Ｐ明朝"/>
      <family val="1"/>
      <charset val="128"/>
    </font>
    <font>
      <b/>
      <sz val="10"/>
      <color theme="1"/>
      <name val="ＭＳ Ｐゴシック"/>
      <family val="3"/>
      <charset val="128"/>
      <scheme val="minor"/>
    </font>
    <font>
      <sz val="8"/>
      <color theme="1"/>
      <name val="ＭＳ Ｐゴシック"/>
      <family val="3"/>
      <charset val="128"/>
    </font>
    <font>
      <sz val="10"/>
      <color theme="1"/>
      <name val="ＭＳ Ｐゴシック"/>
      <family val="3"/>
      <charset val="128"/>
      <scheme val="minor"/>
    </font>
    <font>
      <sz val="9"/>
      <color theme="0" tint="-0.499984740745262"/>
      <name val="ＭＳ Ｐ明朝"/>
      <family val="1"/>
      <charset val="128"/>
    </font>
    <font>
      <sz val="11"/>
      <color theme="0" tint="-0.499984740745262"/>
      <name val="ＭＳ Ｐゴシック"/>
      <family val="3"/>
      <charset val="128"/>
      <scheme val="minor"/>
    </font>
    <font>
      <sz val="9"/>
      <color theme="0" tint="-0.499984740745262"/>
      <name val="ＭＳ Ｐゴシック"/>
      <family val="3"/>
      <charset val="128"/>
      <scheme val="minor"/>
    </font>
    <font>
      <sz val="12"/>
      <color theme="0" tint="-0.499984740745262"/>
      <name val="ＭＳ Ｐゴシック"/>
      <family val="3"/>
      <charset val="128"/>
      <scheme val="minor"/>
    </font>
    <font>
      <sz val="9"/>
      <color theme="1"/>
      <name val="ＭＳ Ｐゴシック"/>
      <family val="3"/>
      <charset val="128"/>
      <scheme val="minor"/>
    </font>
    <font>
      <sz val="12"/>
      <color rgb="FFFF0000"/>
      <name val="HGP創英角ﾎﾟｯﾌﾟ体"/>
      <family val="3"/>
      <charset val="128"/>
    </font>
    <font>
      <sz val="10"/>
      <color theme="1"/>
      <name val="ＭＳ 明朝"/>
      <family val="1"/>
      <charset val="128"/>
    </font>
    <font>
      <sz val="9"/>
      <color indexed="81"/>
      <name val="ＭＳ Ｐゴシック"/>
      <family val="3"/>
      <charset val="128"/>
    </font>
    <font>
      <b/>
      <sz val="9.5"/>
      <color theme="1"/>
      <name val="ＭＳ Ｐゴシック"/>
      <family val="3"/>
      <charset val="128"/>
      <scheme val="minor"/>
    </font>
    <font>
      <sz val="10"/>
      <color theme="1"/>
      <name val="ＭＳ Ｐゴシック"/>
      <family val="3"/>
      <charset val="128"/>
    </font>
    <font>
      <u/>
      <sz val="11"/>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theme="0" tint="-0.499984740745262"/>
      </bottom>
      <diagonal/>
    </border>
    <border>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8">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9" fillId="0" borderId="0"/>
    <xf numFmtId="0" fontId="2" fillId="0" borderId="0"/>
    <xf numFmtId="0" fontId="1" fillId="0" borderId="0">
      <alignment vertical="center"/>
    </xf>
    <xf numFmtId="0" fontId="18" fillId="0" borderId="0">
      <alignment vertical="center"/>
    </xf>
  </cellStyleXfs>
  <cellXfs count="20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quotePrefix="1" applyFont="1" applyAlignment="1">
      <alignment horizontal="right" vertical="top"/>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7" fillId="0" borderId="0" xfId="0" applyFont="1" applyAlignment="1">
      <alignment vertical="center"/>
    </xf>
    <xf numFmtId="0" fontId="9" fillId="0" borderId="1" xfId="0" applyFont="1" applyBorder="1" applyAlignment="1">
      <alignment vertical="center"/>
    </xf>
    <xf numFmtId="0" fontId="5" fillId="0" borderId="1" xfId="0" applyFont="1" applyBorder="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5" fillId="0" borderId="4" xfId="0" applyFont="1" applyBorder="1" applyAlignment="1">
      <alignment vertical="center"/>
    </xf>
    <xf numFmtId="0" fontId="12" fillId="0" borderId="5" xfId="0" applyFont="1" applyBorder="1" applyAlignment="1">
      <alignment horizontal="right" vertical="center"/>
    </xf>
    <xf numFmtId="0" fontId="5" fillId="0" borderId="6" xfId="0" applyFont="1" applyBorder="1" applyAlignment="1">
      <alignment vertical="center"/>
    </xf>
    <xf numFmtId="0" fontId="10" fillId="0" borderId="7" xfId="0" applyFont="1" applyBorder="1"/>
    <xf numFmtId="0" fontId="5" fillId="0" borderId="7" xfId="0" applyFont="1" applyBorder="1" applyAlignment="1">
      <alignment vertical="center"/>
    </xf>
    <xf numFmtId="0" fontId="12" fillId="0" borderId="8" xfId="0" applyFont="1" applyBorder="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4" xfId="0" applyFont="1" applyBorder="1" applyAlignment="1">
      <alignment vertical="center"/>
    </xf>
    <xf numFmtId="0" fontId="11"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3"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6" fillId="0" borderId="0" xfId="0" applyFont="1" applyAlignment="1">
      <alignment vertical="center"/>
    </xf>
    <xf numFmtId="0" fontId="11" fillId="0" borderId="10" xfId="0" applyFont="1" applyBorder="1"/>
    <xf numFmtId="0" fontId="15" fillId="0" borderId="10" xfId="0" applyFont="1" applyBorder="1" applyAlignment="1">
      <alignment vertical="center"/>
    </xf>
    <xf numFmtId="0" fontId="12" fillId="0" borderId="10" xfId="0" applyFont="1" applyBorder="1" applyAlignment="1">
      <alignment horizontal="right" vertical="center"/>
    </xf>
    <xf numFmtId="0" fontId="17" fillId="0" borderId="0" xfId="0" applyFont="1" applyAlignment="1">
      <alignment vertical="center"/>
    </xf>
    <xf numFmtId="0" fontId="5" fillId="0" borderId="22"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3" fillId="0" borderId="0" xfId="0" applyFont="1" applyAlignment="1">
      <alignment horizontal="right" vertical="center"/>
    </xf>
    <xf numFmtId="0" fontId="5" fillId="0" borderId="30" xfId="0" applyFont="1" applyBorder="1" applyAlignment="1">
      <alignment horizontal="right" vertical="center"/>
    </xf>
    <xf numFmtId="0" fontId="10" fillId="0" borderId="0" xfId="0" applyFont="1" applyAlignment="1">
      <alignment horizontal="left" wrapText="1"/>
    </xf>
    <xf numFmtId="38" fontId="15" fillId="0" borderId="4" xfId="1" applyFont="1" applyFill="1" applyBorder="1" applyAlignment="1">
      <alignment vertical="center"/>
    </xf>
    <xf numFmtId="0" fontId="5" fillId="0" borderId="13" xfId="0" applyFont="1" applyBorder="1" applyAlignment="1">
      <alignment horizontal="right" vertical="center"/>
    </xf>
    <xf numFmtId="0" fontId="10" fillId="0" borderId="0" xfId="0" applyFont="1" applyAlignment="1">
      <alignment horizont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12" xfId="1" applyFont="1" applyFill="1" applyBorder="1" applyAlignment="1">
      <alignment horizontal="right" vertical="center"/>
    </xf>
    <xf numFmtId="38" fontId="5" fillId="0" borderId="13" xfId="1" applyFont="1" applyFill="1" applyBorder="1" applyAlignment="1">
      <alignment horizontal="right" vertical="center"/>
    </xf>
    <xf numFmtId="0" fontId="9" fillId="0" borderId="0" xfId="0" applyFont="1" applyAlignment="1">
      <alignment vertical="center"/>
    </xf>
    <xf numFmtId="0" fontId="24" fillId="0" borderId="0" xfId="0" applyFont="1" applyAlignment="1">
      <alignment horizontal="right" vertical="center"/>
    </xf>
    <xf numFmtId="0" fontId="5" fillId="0" borderId="0" xfId="0" applyFont="1" applyAlignment="1">
      <alignment vertical="top"/>
    </xf>
    <xf numFmtId="0" fontId="5" fillId="0" borderId="2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25" fillId="0" borderId="0" xfId="0" applyFont="1" applyAlignment="1">
      <alignment horizontal="left" vertical="center"/>
    </xf>
    <xf numFmtId="0" fontId="10" fillId="0" borderId="13" xfId="0" applyFont="1" applyBorder="1" applyAlignment="1">
      <alignment horizontal="left" vertical="top" wrapText="1"/>
    </xf>
    <xf numFmtId="0" fontId="10" fillId="0" borderId="13"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22" fillId="0" borderId="0" xfId="0" applyFont="1" applyAlignment="1">
      <alignment vertical="center"/>
    </xf>
    <xf numFmtId="0" fontId="25" fillId="0" borderId="0" xfId="0" applyFont="1" applyAlignment="1">
      <alignment vertical="top" wrapText="1"/>
    </xf>
    <xf numFmtId="0" fontId="32" fillId="0" borderId="0" xfId="0" applyFont="1" applyAlignment="1">
      <alignment horizontal="center" vertical="top"/>
    </xf>
    <xf numFmtId="0" fontId="25" fillId="0" borderId="0" xfId="0" applyFont="1" applyAlignment="1">
      <alignment vertical="center"/>
    </xf>
    <xf numFmtId="0" fontId="12" fillId="0" borderId="3" xfId="0" applyFont="1" applyBorder="1" applyAlignment="1">
      <alignment vertical="center"/>
    </xf>
    <xf numFmtId="38" fontId="35" fillId="0" borderId="4" xfId="1" applyFont="1" applyFill="1" applyBorder="1" applyAlignment="1">
      <alignment vertical="center"/>
    </xf>
    <xf numFmtId="0" fontId="12" fillId="0" borderId="3" xfId="0" applyFont="1" applyBorder="1" applyAlignment="1">
      <alignment horizontal="center" vertical="center"/>
    </xf>
    <xf numFmtId="0" fontId="35" fillId="0" borderId="0" xfId="0" applyFont="1" applyAlignment="1">
      <alignment horizontal="center" vertical="center"/>
    </xf>
    <xf numFmtId="0" fontId="25" fillId="0" borderId="0" xfId="0" applyFont="1" applyAlignment="1">
      <alignment horizontal="left" vertical="center" wrapText="1"/>
    </xf>
    <xf numFmtId="0" fontId="36" fillId="0" borderId="0" xfId="0" applyFont="1" applyAlignment="1">
      <alignment horizontal="left"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3" xfId="1" applyFont="1" applyFill="1" applyBorder="1" applyAlignment="1">
      <alignment horizontal="center" vertical="center"/>
    </xf>
    <xf numFmtId="0" fontId="10" fillId="0" borderId="2" xfId="0" applyFont="1" applyBorder="1" applyAlignment="1">
      <alignment horizontal="left"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38" fontId="15" fillId="0" borderId="4" xfId="1" applyFont="1" applyFill="1" applyBorder="1" applyAlignment="1">
      <alignment horizontal="center" vertical="center"/>
    </xf>
    <xf numFmtId="38" fontId="5" fillId="0" borderId="4" xfId="1" applyFont="1" applyFill="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38" fontId="15" fillId="0" borderId="10" xfId="1" applyFont="1" applyFill="1" applyBorder="1" applyAlignment="1">
      <alignment horizontal="right"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38" fontId="5" fillId="0" borderId="17" xfId="1" applyFont="1" applyBorder="1" applyAlignment="1">
      <alignment horizontal="center" vertical="center"/>
    </xf>
    <xf numFmtId="38" fontId="5" fillId="0" borderId="13" xfId="1" applyFont="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38" fontId="5" fillId="0" borderId="15"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17" xfId="1" applyFont="1" applyFill="1" applyBorder="1" applyAlignment="1">
      <alignment horizontal="center" vertical="center"/>
    </xf>
    <xf numFmtId="0" fontId="3" fillId="0" borderId="0" xfId="0" applyFont="1" applyAlignment="1">
      <alignment horizontal="center" vertical="center" wrapText="1"/>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29" xfId="1" applyFont="1" applyBorder="1" applyAlignment="1">
      <alignment horizontal="center" vertical="center"/>
    </xf>
    <xf numFmtId="38" fontId="5" fillId="0" borderId="27" xfId="1" applyFont="1" applyBorder="1" applyAlignment="1">
      <alignment horizontal="center" vertical="center"/>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20" fillId="0" borderId="7" xfId="0" applyFont="1" applyBorder="1" applyAlignment="1">
      <alignment horizontal="center" vertical="center"/>
    </xf>
    <xf numFmtId="38" fontId="31" fillId="0" borderId="9" xfId="1" applyFont="1" applyFill="1" applyBorder="1" applyAlignment="1">
      <alignment horizontal="center" vertical="center"/>
    </xf>
    <xf numFmtId="38" fontId="31" fillId="0" borderId="10" xfId="1" applyFont="1" applyFill="1" applyBorder="1" applyAlignment="1">
      <alignment horizontal="center" vertical="center"/>
    </xf>
    <xf numFmtId="38" fontId="31" fillId="0" borderId="12" xfId="1" applyFont="1" applyFill="1" applyBorder="1" applyAlignment="1">
      <alignment horizontal="center" vertical="center"/>
    </xf>
    <xf numFmtId="38" fontId="31" fillId="0" borderId="13" xfId="1" applyFont="1" applyFill="1" applyBorder="1" applyAlignment="1">
      <alignment horizontal="center" vertical="center"/>
    </xf>
    <xf numFmtId="0" fontId="5" fillId="0" borderId="10" xfId="0" applyFont="1" applyBorder="1" applyAlignment="1">
      <alignment horizontal="right"/>
    </xf>
    <xf numFmtId="0" fontId="5" fillId="0" borderId="11" xfId="0" applyFont="1" applyBorder="1" applyAlignment="1">
      <alignment horizontal="right"/>
    </xf>
    <xf numFmtId="0" fontId="5" fillId="0" borderId="13" xfId="0" applyFont="1" applyBorder="1" applyAlignment="1">
      <alignment horizontal="right"/>
    </xf>
    <xf numFmtId="0" fontId="5" fillId="0" borderId="14" xfId="0" applyFont="1" applyBorder="1" applyAlignment="1">
      <alignment horizontal="right"/>
    </xf>
    <xf numFmtId="38" fontId="31" fillId="0" borderId="15" xfId="1" applyFont="1" applyFill="1" applyBorder="1" applyAlignment="1">
      <alignment horizontal="center" vertical="center"/>
    </xf>
    <xf numFmtId="38" fontId="31" fillId="0" borderId="19" xfId="1" applyFont="1" applyFill="1" applyBorder="1" applyAlignment="1">
      <alignment horizontal="center" vertical="center"/>
    </xf>
    <xf numFmtId="38" fontId="31" fillId="0" borderId="0" xfId="1" applyFont="1" applyFill="1" applyBorder="1" applyAlignment="1">
      <alignment horizontal="center" vertical="center"/>
    </xf>
    <xf numFmtId="38" fontId="31" fillId="0" borderId="17" xfId="1" applyFont="1" applyFill="1" applyBorder="1" applyAlignment="1">
      <alignment horizontal="center" vertical="center"/>
    </xf>
    <xf numFmtId="0" fontId="5" fillId="0" borderId="0" xfId="0" applyFont="1" applyAlignment="1">
      <alignment horizontal="right"/>
    </xf>
    <xf numFmtId="0" fontId="5" fillId="0" borderId="20" xfId="0" applyFont="1" applyBorder="1" applyAlignment="1">
      <alignment horizontal="right"/>
    </xf>
    <xf numFmtId="0" fontId="36" fillId="0" borderId="13" xfId="0" applyFont="1" applyBorder="1" applyAlignment="1">
      <alignment horizontal="left"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3"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38" fontId="20" fillId="0" borderId="4" xfId="1" applyFont="1" applyFill="1" applyBorder="1" applyAlignment="1">
      <alignment horizontal="center" vertical="center"/>
    </xf>
    <xf numFmtId="0" fontId="10" fillId="0" borderId="0" xfId="0" applyFont="1" applyAlignment="1">
      <alignment horizontal="left" wrapText="1"/>
    </xf>
    <xf numFmtId="0" fontId="10" fillId="0" borderId="13" xfId="0" applyFont="1" applyBorder="1" applyAlignment="1">
      <alignment horizontal="left" wrapText="1"/>
    </xf>
    <xf numFmtId="38" fontId="31" fillId="0" borderId="15" xfId="1" applyFont="1" applyBorder="1" applyAlignment="1">
      <alignment horizontal="center" vertical="center"/>
    </xf>
    <xf numFmtId="38" fontId="31" fillId="0" borderId="10" xfId="1" applyFont="1" applyBorder="1" applyAlignment="1">
      <alignment horizontal="center" vertical="center"/>
    </xf>
    <xf numFmtId="38" fontId="31" fillId="0" borderId="17" xfId="1" applyFont="1" applyBorder="1" applyAlignment="1">
      <alignment horizontal="center" vertical="center"/>
    </xf>
    <xf numFmtId="38" fontId="31" fillId="0" borderId="13" xfId="1" applyFont="1" applyBorder="1" applyAlignment="1">
      <alignment horizontal="center" vertical="center"/>
    </xf>
    <xf numFmtId="38" fontId="31" fillId="0" borderId="24" xfId="1" applyFont="1" applyBorder="1" applyAlignment="1">
      <alignment horizontal="center" vertical="center"/>
    </xf>
    <xf numFmtId="38" fontId="31" fillId="0" borderId="22" xfId="1" applyFont="1" applyBorder="1" applyAlignment="1">
      <alignment horizontal="center" vertical="center"/>
    </xf>
    <xf numFmtId="38" fontId="31" fillId="0" borderId="29" xfId="1" applyFont="1" applyBorder="1" applyAlignment="1">
      <alignment horizontal="center" vertical="center"/>
    </xf>
    <xf numFmtId="38" fontId="31" fillId="0" borderId="27" xfId="1" applyFont="1" applyBorder="1" applyAlignment="1">
      <alignment horizontal="center"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21" fillId="0" borderId="9" xfId="1" applyFont="1" applyFill="1" applyBorder="1" applyAlignment="1">
      <alignment horizontal="center" vertical="center"/>
    </xf>
    <xf numFmtId="38" fontId="21" fillId="0" borderId="10" xfId="1" applyFont="1" applyFill="1" applyBorder="1" applyAlignment="1">
      <alignment horizontal="center" vertical="center"/>
    </xf>
    <xf numFmtId="38" fontId="21" fillId="0" borderId="12" xfId="1" applyFont="1" applyFill="1" applyBorder="1" applyAlignment="1">
      <alignment horizontal="center" vertical="center"/>
    </xf>
    <xf numFmtId="38" fontId="21" fillId="0" borderId="13" xfId="1"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9" xfId="1" applyFont="1" applyFill="1" applyBorder="1" applyAlignment="1">
      <alignment horizontal="center" vertical="center"/>
    </xf>
    <xf numFmtId="38" fontId="21" fillId="0" borderId="0" xfId="1" applyFont="1" applyFill="1" applyBorder="1" applyAlignment="1">
      <alignment horizontal="center" vertical="center"/>
    </xf>
    <xf numFmtId="38" fontId="21" fillId="0" borderId="17" xfId="1" applyFont="1" applyFill="1" applyBorder="1" applyAlignment="1">
      <alignment horizontal="center" vertical="center"/>
    </xf>
    <xf numFmtId="38" fontId="21" fillId="0" borderId="15" xfId="1" applyFont="1" applyBorder="1" applyAlignment="1">
      <alignment horizontal="center" vertical="center"/>
    </xf>
    <xf numFmtId="38" fontId="21" fillId="0" borderId="10" xfId="1" applyFont="1" applyBorder="1" applyAlignment="1">
      <alignment horizontal="center" vertical="center"/>
    </xf>
    <xf numFmtId="38" fontId="21" fillId="0" borderId="17" xfId="1" applyFont="1" applyBorder="1" applyAlignment="1">
      <alignment horizontal="center" vertical="center"/>
    </xf>
    <xf numFmtId="38" fontId="21" fillId="0" borderId="13" xfId="1" applyFont="1" applyBorder="1" applyAlignment="1">
      <alignment horizontal="center" vertical="center"/>
    </xf>
    <xf numFmtId="0" fontId="5"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38" fontId="21" fillId="0" borderId="24" xfId="1" applyFont="1" applyBorder="1" applyAlignment="1">
      <alignment horizontal="center" vertical="center"/>
    </xf>
    <xf numFmtId="38" fontId="21" fillId="0" borderId="22" xfId="1" applyFont="1" applyBorder="1" applyAlignment="1">
      <alignment horizontal="center" vertical="center"/>
    </xf>
    <xf numFmtId="38" fontId="21" fillId="0" borderId="29" xfId="1" applyFont="1" applyBorder="1" applyAlignment="1">
      <alignment horizontal="center" vertical="center"/>
    </xf>
    <xf numFmtId="38" fontId="21" fillId="0" borderId="27" xfId="1"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center" indent="1"/>
    </xf>
    <xf numFmtId="0" fontId="5" fillId="2" borderId="1" xfId="0" applyFont="1" applyFill="1" applyBorder="1" applyAlignment="1">
      <alignment horizontal="center" vertical="center"/>
    </xf>
    <xf numFmtId="0" fontId="3" fillId="0" borderId="0" xfId="0" applyFont="1" applyAlignment="1">
      <alignment horizontal="left" vertical="center" indent="2"/>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581025"/>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5276850" y="1733550"/>
          <a:ext cx="9526" cy="2052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246369" y="2337354"/>
          <a:ext cx="1" cy="6319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153025" y="1743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53025" y="3790950"/>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5276850" y="5343525"/>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5153025" y="53721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159922" y="7248525"/>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5276850" y="866775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153025" y="8696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5172075" y="98606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5131491" y="105632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404652" y="4248970"/>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7391400" y="733425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81875" y="106584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000-000015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flipV="1">
          <a:off x="6275319" y="3813728"/>
          <a:ext cx="210378"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528891" y="4257261"/>
          <a:ext cx="19050" cy="624703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204955" y="9326288"/>
          <a:ext cx="1" cy="430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236374" y="5994066"/>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126854</xdr:rowOff>
    </xdr:from>
    <xdr:to>
      <xdr:col>53</xdr:col>
      <xdr:colOff>97679</xdr:colOff>
      <xdr:row>6</xdr:row>
      <xdr:rowOff>66676</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5632175" y="1288904"/>
          <a:ext cx="1104429" cy="16842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4" name="左矢印 33">
          <a:extLst>
            <a:ext uri="{FF2B5EF4-FFF2-40B4-BE49-F238E27FC236}">
              <a16:creationId xmlns:a16="http://schemas.microsoft.com/office/drawing/2014/main" id="{00000000-0008-0000-0000-000022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404078" y="2577557"/>
          <a:ext cx="2274053" cy="346768"/>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291138" y="1366208"/>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08311" y="2770533"/>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3818" y="3446392"/>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rot="5400000">
          <a:off x="414886" y="4134197"/>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279537" y="5384940"/>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82217" y="709942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rot="5400000">
          <a:off x="403285" y="67427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rot="5400000">
          <a:off x="419851" y="108956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rot="19683534">
          <a:off x="5171990" y="1638291"/>
          <a:ext cx="438523" cy="172754"/>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5286375" y="33337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276225" y="8877300"/>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85943" y="971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71450" y="104426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114300</xdr:colOff>
      <xdr:row>56</xdr:row>
      <xdr:rowOff>254400</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09332" y="11279505"/>
          <a:ext cx="5674248" cy="862095"/>
          <a:chOff x="1" y="56475"/>
          <a:chExt cx="2339975" cy="1387438"/>
        </a:xfrm>
      </xdr:grpSpPr>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テキスト ボックス 2">
            <a:extLst>
              <a:ext uri="{FF2B5EF4-FFF2-40B4-BE49-F238E27FC236}">
                <a16:creationId xmlns:a16="http://schemas.microsoft.com/office/drawing/2014/main" id="{00000000-0008-0000-0000-000037000000}"/>
              </a:ext>
            </a:extLst>
          </xdr:cNvPr>
          <xdr:cNvSpPr txBox="1">
            <a:spLocks noChangeArrowheads="1"/>
          </xdr:cNvSpPr>
        </xdr:nvSpPr>
        <xdr:spPr bwMode="auto">
          <a:xfrm>
            <a:off x="35451" y="75377"/>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6" name="二等辺三角形 55">
          <a:extLst>
            <a:ext uri="{FF2B5EF4-FFF2-40B4-BE49-F238E27FC236}">
              <a16:creationId xmlns:a16="http://schemas.microsoft.com/office/drawing/2014/main" id="{00000000-0008-0000-0000-000038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7" name="二等辺三角形 56">
          <a:extLst>
            <a:ext uri="{FF2B5EF4-FFF2-40B4-BE49-F238E27FC236}">
              <a16:creationId xmlns:a16="http://schemas.microsoft.com/office/drawing/2014/main" id="{00000000-0008-0000-0000-000039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53</xdr:row>
      <xdr:rowOff>57150</xdr:rowOff>
    </xdr:from>
    <xdr:to>
      <xdr:col>60</xdr:col>
      <xdr:colOff>28574</xdr:colOff>
      <xdr:row>57</xdr:row>
      <xdr:rowOff>38099</xdr:rowOff>
    </xdr:to>
    <xdr:pic>
      <xdr:nvPicPr>
        <xdr:cNvPr id="58" name="図 57" descr="ce719e6c-a9df-404d-9d7c-9e09f8bbf82a@jpnprd0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111918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1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1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59</xdr:col>
      <xdr:colOff>106125</xdr:colOff>
      <xdr:row>47</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9620250"/>
          <a:ext cx="7488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46785</xdr:rowOff>
    </xdr:from>
    <xdr:to>
      <xdr:col>60</xdr:col>
      <xdr:colOff>88030</xdr:colOff>
      <xdr:row>11</xdr:row>
      <xdr:rowOff>182401</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46785"/>
          <a:ext cx="2192644" cy="2564491"/>
        </a:xfrm>
        <a:prstGeom prst="rect">
          <a:avLst/>
        </a:prstGeom>
        <a:ln>
          <a:solidFill>
            <a:schemeClr val="bg1">
              <a:lumMod val="50000"/>
            </a:schemeClr>
          </a:solidFill>
        </a:ln>
      </xdr:spPr>
    </xdr:pic>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3204955"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145904</xdr:rowOff>
    </xdr:from>
    <xdr:to>
      <xdr:col>53</xdr:col>
      <xdr:colOff>97679</xdr:colOff>
      <xdr:row>6</xdr:row>
      <xdr:rowOff>66676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660750" y="1307954"/>
          <a:ext cx="1104429" cy="14937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151157</xdr:rowOff>
    </xdr:from>
    <xdr:to>
      <xdr:col>52</xdr:col>
      <xdr:colOff>91108</xdr:colOff>
      <xdr:row>11</xdr:row>
      <xdr:rowOff>113057</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6317602" y="231333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1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12</xdr:row>
      <xdr:rowOff>16797</xdr:rowOff>
    </xdr:from>
    <xdr:to>
      <xdr:col>61</xdr:col>
      <xdr:colOff>6843</xdr:colOff>
      <xdr:row>13</xdr:row>
      <xdr:rowOff>137896</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376236" y="2636172"/>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1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49</xdr:col>
      <xdr:colOff>112644</xdr:colOff>
      <xdr:row>28</xdr:row>
      <xdr:rowOff>60878</xdr:rowOff>
    </xdr:from>
    <xdr:to>
      <xdr:col>51</xdr:col>
      <xdr:colOff>74544</xdr:colOff>
      <xdr:row>28</xdr:row>
      <xdr:rowOff>213278</xdr:rowOff>
    </xdr:to>
    <xdr:sp macro="" textlink="">
      <xdr:nvSpPr>
        <xdr:cNvPr id="54" name="二等辺三角形 53">
          <a:extLst>
            <a:ext uri="{FF2B5EF4-FFF2-40B4-BE49-F238E27FC236}">
              <a16:creationId xmlns:a16="http://schemas.microsoft.com/office/drawing/2014/main" id="{00000000-0008-0000-0100-000036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5" name="二等辺三角形 54">
          <a:extLst>
            <a:ext uri="{FF2B5EF4-FFF2-40B4-BE49-F238E27FC236}">
              <a16:creationId xmlns:a16="http://schemas.microsoft.com/office/drawing/2014/main" id="{00000000-0008-0000-0100-000037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xdr:row>
      <xdr:rowOff>200025</xdr:rowOff>
    </xdr:from>
    <xdr:to>
      <xdr:col>40</xdr:col>
      <xdr:colOff>28575</xdr:colOff>
      <xdr:row>7</xdr:row>
      <xdr:rowOff>38100</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666875" y="638175"/>
          <a:ext cx="3390900" cy="981075"/>
        </a:xfrm>
        <a:prstGeom prst="borderCallout2">
          <a:avLst>
            <a:gd name="adj1" fmla="val 15837"/>
            <a:gd name="adj2" fmla="val 102060"/>
            <a:gd name="adj3" fmla="val 15838"/>
            <a:gd name="adj4" fmla="val 106648"/>
            <a:gd name="adj5" fmla="val 36772"/>
            <a:gd name="adj6" fmla="val 11765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無償化の対象となる金額が書かれている場所を見本として示しています。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（この見本の点線の枠内に金額などを記載する必要はありません。）</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endParaRPr kumimoji="1" lang="ja-JP" altLang="en-US"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53</xdr:col>
      <xdr:colOff>105186</xdr:colOff>
      <xdr:row>0</xdr:row>
      <xdr:rowOff>103935</xdr:rowOff>
    </xdr:from>
    <xdr:ext cx="800219" cy="359073"/>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744111" y="103935"/>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3</xdr:col>
      <xdr:colOff>47625</xdr:colOff>
      <xdr:row>15</xdr:row>
      <xdr:rowOff>104775</xdr:rowOff>
    </xdr:from>
    <xdr:to>
      <xdr:col>30</xdr:col>
      <xdr:colOff>95250</xdr:colOff>
      <xdr:row>20</xdr:row>
      <xdr:rowOff>133350</xdr:rowOff>
    </xdr:to>
    <xdr:sp macro="" textlink="">
      <xdr:nvSpPr>
        <xdr:cNvPr id="59" name="線吹き出し 2 (枠付き) 58">
          <a:extLst>
            <a:ext uri="{FF2B5EF4-FFF2-40B4-BE49-F238E27FC236}">
              <a16:creationId xmlns:a16="http://schemas.microsoft.com/office/drawing/2014/main" id="{00000000-0008-0000-0100-00003B000000}"/>
            </a:ext>
          </a:extLst>
        </xdr:cNvPr>
        <xdr:cNvSpPr/>
      </xdr:nvSpPr>
      <xdr:spPr>
        <a:xfrm>
          <a:off x="495300" y="3409950"/>
          <a:ext cx="3390900" cy="1133475"/>
        </a:xfrm>
        <a:prstGeom prst="borderCallout2">
          <a:avLst>
            <a:gd name="adj1" fmla="val 15837"/>
            <a:gd name="adj2" fmla="val 102060"/>
            <a:gd name="adj3" fmla="val 15838"/>
            <a:gd name="adj4" fmla="val 106648"/>
            <a:gd name="adj5" fmla="val -32160"/>
            <a:gd name="adj6" fmla="val 11681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預かり保育料の支給上限額は、</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①月額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11,300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円（施設等利用給付２号認定の場合）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②日額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預かり保育の利用日数</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のいずれか低い方の額となります。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この欄には、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利用日数の計算結果を記載します。</a:t>
          </a:r>
        </a:p>
      </xdr:txBody>
    </xdr:sp>
    <xdr:clientData/>
  </xdr:twoCellAnchor>
  <xdr:twoCellAnchor>
    <xdr:from>
      <xdr:col>0</xdr:col>
      <xdr:colOff>109332</xdr:colOff>
      <xdr:row>53</xdr:row>
      <xdr:rowOff>161925</xdr:rowOff>
    </xdr:from>
    <xdr:to>
      <xdr:col>49</xdr:col>
      <xdr:colOff>85725</xdr:colOff>
      <xdr:row>56</xdr:row>
      <xdr:rowOff>225825</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09332" y="11279505"/>
          <a:ext cx="5668533" cy="833520"/>
          <a:chOff x="1" y="56475"/>
          <a:chExt cx="2339975" cy="1387438"/>
        </a:xfrm>
      </xdr:grpSpPr>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 name="テキスト ボックス 2">
            <a:extLst>
              <a:ext uri="{FF2B5EF4-FFF2-40B4-BE49-F238E27FC236}">
                <a16:creationId xmlns:a16="http://schemas.microsoft.com/office/drawing/2014/main" id="{00000000-0008-0000-0100-000042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53</xdr:row>
      <xdr:rowOff>95250</xdr:rowOff>
    </xdr:from>
    <xdr:to>
      <xdr:col>59</xdr:col>
      <xdr:colOff>66674</xdr:colOff>
      <xdr:row>57</xdr:row>
      <xdr:rowOff>76199</xdr:rowOff>
    </xdr:to>
    <xdr:pic>
      <xdr:nvPicPr>
        <xdr:cNvPr id="62" name="図 61" descr="ce719e6c-a9df-404d-9d7c-9e09f8bbf82a@jpnprd0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032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3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3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7505700" y="4015823"/>
          <a:ext cx="19050" cy="5934366"/>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80755</xdr:colOff>
      <xdr:row>39</xdr:row>
      <xdr:rowOff>0</xdr:rowOff>
    </xdr:from>
    <xdr:to>
      <xdr:col>25</xdr:col>
      <xdr:colOff>80756</xdr:colOff>
      <xdr:row>40</xdr:row>
      <xdr:rowOff>12900</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3252580"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126853</xdr:rowOff>
    </xdr:from>
    <xdr:to>
      <xdr:col>53</xdr:col>
      <xdr:colOff>97679</xdr:colOff>
      <xdr:row>6</xdr:row>
      <xdr:rowOff>66674</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5651225" y="1288903"/>
          <a:ext cx="1104429" cy="168421"/>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3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5376236" y="2550447"/>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3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57150</xdr:colOff>
      <xdr:row>56</xdr:row>
      <xdr:rowOff>254400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109332" y="11279505"/>
          <a:ext cx="5632338" cy="862095"/>
          <a:chOff x="1" y="56475"/>
          <a:chExt cx="2339975" cy="1387438"/>
        </a:xfrm>
      </xdr:grpSpPr>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テキスト ボックス 2">
            <a:extLst>
              <a:ext uri="{FF2B5EF4-FFF2-40B4-BE49-F238E27FC236}">
                <a16:creationId xmlns:a16="http://schemas.microsoft.com/office/drawing/2014/main" id="{00000000-0008-0000-0300-000034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3" name="二等辺三角形 52">
          <a:extLst>
            <a:ext uri="{FF2B5EF4-FFF2-40B4-BE49-F238E27FC236}">
              <a16:creationId xmlns:a16="http://schemas.microsoft.com/office/drawing/2014/main" id="{00000000-0008-0000-0300-000035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4" name="二等辺三角形 53">
          <a:extLst>
            <a:ext uri="{FF2B5EF4-FFF2-40B4-BE49-F238E27FC236}">
              <a16:creationId xmlns:a16="http://schemas.microsoft.com/office/drawing/2014/main" id="{00000000-0008-0000-0300-000036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104775</xdr:colOff>
      <xdr:row>53</xdr:row>
      <xdr:rowOff>95250</xdr:rowOff>
    </xdr:from>
    <xdr:to>
      <xdr:col>59</xdr:col>
      <xdr:colOff>57149</xdr:colOff>
      <xdr:row>57</xdr:row>
      <xdr:rowOff>76199</xdr:rowOff>
    </xdr:to>
    <xdr:pic>
      <xdr:nvPicPr>
        <xdr:cNvPr id="56" name="図 55" descr="ce719e6c-a9df-404d-9d7c-9e09f8bbf82a@jpnprd01">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9127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flipH="1">
          <a:off x="0" y="121920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21" name="屈折矢印 20">
          <a:extLst>
            <a:ext uri="{FF2B5EF4-FFF2-40B4-BE49-F238E27FC236}">
              <a16:creationId xmlns:a16="http://schemas.microsoft.com/office/drawing/2014/main" id="{00000000-0008-0000-0200-000015000000}"/>
            </a:ext>
          </a:extLst>
        </xdr:cNvPr>
        <xdr:cNvSpPr/>
      </xdr:nvSpPr>
      <xdr:spPr>
        <a:xfrm rot="16200000" flipH="1">
          <a:off x="6791325" y="115633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11498" y="3403721"/>
          <a:ext cx="13252" cy="673200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H="1">
          <a:off x="5276850" y="476250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5153025" y="4791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5172075" y="5961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5159922" y="666750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7391400" y="34004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62" name="二等辺三角形 61">
          <a:extLst>
            <a:ext uri="{FF2B5EF4-FFF2-40B4-BE49-F238E27FC236}">
              <a16:creationId xmlns:a16="http://schemas.microsoft.com/office/drawing/2014/main" id="{00000000-0008-0000-0200-00003E000000}"/>
            </a:ext>
          </a:extLst>
        </xdr:cNvPr>
        <xdr:cNvSpPr/>
      </xdr:nvSpPr>
      <xdr:spPr>
        <a:xfrm flipV="1">
          <a:off x="6329151" y="2557255"/>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63" name="直線矢印コネクタ 62">
          <a:extLst>
            <a:ext uri="{FF2B5EF4-FFF2-40B4-BE49-F238E27FC236}">
              <a16:creationId xmlns:a16="http://schemas.microsoft.com/office/drawing/2014/main" id="{00000000-0008-0000-0200-00003F000000}"/>
            </a:ext>
          </a:extLst>
        </xdr:cNvPr>
        <xdr:cNvCxnSpPr/>
      </xdr:nvCxnSpPr>
      <xdr:spPr>
        <a:xfrm>
          <a:off x="3236374" y="5413041"/>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79537" y="4975365"/>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6235" y="5845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82217" y="651839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a:off x="403285" y="69904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5276850" y="176212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H="1">
          <a:off x="5276850" y="12192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5153025" y="12477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5172075" y="23043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a:off x="7414177" y="5673577"/>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74" name="二等辺三角形 73">
          <a:extLst>
            <a:ext uri="{FF2B5EF4-FFF2-40B4-BE49-F238E27FC236}">
              <a16:creationId xmlns:a16="http://schemas.microsoft.com/office/drawing/2014/main" id="{00000000-0008-0000-0200-00004A000000}"/>
            </a:ext>
          </a:extLst>
        </xdr:cNvPr>
        <xdr:cNvSpPr/>
      </xdr:nvSpPr>
      <xdr:spPr>
        <a:xfrm flipV="1">
          <a:off x="6300994" y="5232124"/>
          <a:ext cx="210379"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75" name="直線矢印コネクタ 74">
          <a:extLst>
            <a:ext uri="{FF2B5EF4-FFF2-40B4-BE49-F238E27FC236}">
              <a16:creationId xmlns:a16="http://schemas.microsoft.com/office/drawing/2014/main" id="{00000000-0008-0000-0200-00004B000000}"/>
            </a:ext>
          </a:extLst>
        </xdr:cNvPr>
        <xdr:cNvCxnSpPr/>
      </xdr:nvCxnSpPr>
      <xdr:spPr>
        <a:xfrm>
          <a:off x="3236374" y="18697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79537" y="14320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06235" y="21882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82217" y="26384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rot="5400000">
          <a:off x="403285" y="29899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5292587" y="4770343"/>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5172075" y="52761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102" name="二等辺三角形 101">
          <a:extLst>
            <a:ext uri="{FF2B5EF4-FFF2-40B4-BE49-F238E27FC236}">
              <a16:creationId xmlns:a16="http://schemas.microsoft.com/office/drawing/2014/main" id="{00000000-0008-0000-0200-000066000000}"/>
            </a:ext>
          </a:extLst>
        </xdr:cNvPr>
        <xdr:cNvSpPr/>
      </xdr:nvSpPr>
      <xdr:spPr>
        <a:xfrm flipV="1">
          <a:off x="6327913" y="7923143"/>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06235" y="51600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H="1">
          <a:off x="5276850" y="37338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5153025" y="37623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5172075" y="4818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7391400" y="53816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110" name="直線矢印コネクタ 109">
          <a:extLst>
            <a:ext uri="{FF2B5EF4-FFF2-40B4-BE49-F238E27FC236}">
              <a16:creationId xmlns:a16="http://schemas.microsoft.com/office/drawing/2014/main" id="{00000000-0008-0000-0200-00006E000000}"/>
            </a:ext>
          </a:extLst>
        </xdr:cNvPr>
        <xdr:cNvCxnSpPr/>
      </xdr:nvCxnSpPr>
      <xdr:spPr>
        <a:xfrm>
          <a:off x="3236374" y="43843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279537" y="39466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206235" y="4702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182217" y="51530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rot="5400000">
          <a:off x="403285" y="55045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5292587" y="7453907"/>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28575" y="83915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25</xdr:col>
      <xdr:colOff>30480</xdr:colOff>
      <xdr:row>0</xdr:row>
      <xdr:rowOff>117197</xdr:rowOff>
    </xdr:from>
    <xdr:ext cx="4038600" cy="51526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56560" y="117197"/>
          <a:ext cx="4038600" cy="515264"/>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1">
              <a:solidFill>
                <a:schemeClr val="tx1"/>
              </a:solidFill>
              <a:effectLst/>
              <a:latin typeface="+mn-lt"/>
              <a:ea typeface="+mn-ea"/>
              <a:cs typeface="+mn-cs"/>
            </a:rPr>
            <a:t>※</a:t>
          </a:r>
          <a:r>
            <a:rPr kumimoji="1" lang="ja-JP" altLang="ja-JP" sz="1050" b="1">
              <a:solidFill>
                <a:schemeClr val="tx1"/>
              </a:solidFill>
              <a:effectLst/>
              <a:latin typeface="+mn-lt"/>
              <a:ea typeface="+mn-ea"/>
              <a:cs typeface="+mn-cs"/>
            </a:rPr>
            <a:t>令和</a:t>
          </a:r>
          <a:r>
            <a:rPr kumimoji="1" lang="ja-JP" altLang="en-US" sz="1050" b="1">
              <a:solidFill>
                <a:schemeClr val="tx1"/>
              </a:solidFill>
              <a:effectLst/>
              <a:latin typeface="+mn-lt"/>
              <a:ea typeface="+mn-ea"/>
              <a:cs typeface="+mn-cs"/>
            </a:rPr>
            <a:t>７</a:t>
          </a:r>
          <a:r>
            <a:rPr kumimoji="1" lang="ja-JP" altLang="ja-JP" sz="1050" b="1">
              <a:solidFill>
                <a:schemeClr val="tx1"/>
              </a:solidFill>
              <a:effectLst/>
              <a:latin typeface="+mn-lt"/>
              <a:ea typeface="+mn-ea"/>
              <a:cs typeface="+mn-cs"/>
            </a:rPr>
            <a:t>年</a:t>
          </a:r>
          <a:r>
            <a:rPr kumimoji="1" lang="ja-JP" altLang="en-US" sz="1050" b="1">
              <a:solidFill>
                <a:schemeClr val="tx1"/>
              </a:solidFill>
              <a:effectLst/>
              <a:latin typeface="+mn-ea"/>
              <a:ea typeface="+mn-ea"/>
              <a:cs typeface="+mn-cs"/>
            </a:rPr>
            <a:t>９</a:t>
          </a:r>
          <a:r>
            <a:rPr kumimoji="1" lang="ja-JP" altLang="ja-JP" sz="1050" b="1">
              <a:solidFill>
                <a:schemeClr val="tx1"/>
              </a:solidFill>
              <a:effectLst/>
              <a:latin typeface="+mn-ea"/>
              <a:ea typeface="+mn-ea"/>
              <a:cs typeface="+mn-cs"/>
            </a:rPr>
            <a:t>月以前（過去２４月分前まで）の預かり保育料について</a:t>
          </a:r>
          <a:r>
            <a:rPr kumimoji="1" lang="ja-JP" altLang="en-US" sz="1050" b="1">
              <a:solidFill>
                <a:schemeClr val="tx1"/>
              </a:solidFill>
              <a:effectLst/>
              <a:latin typeface="+mn-ea"/>
              <a:ea typeface="+mn-ea"/>
              <a:cs typeface="+mn-cs"/>
            </a:rPr>
            <a:t>、</a:t>
          </a:r>
          <a:r>
            <a:rPr kumimoji="1" lang="ja-JP" altLang="ja-JP" sz="1050" b="1">
              <a:solidFill>
                <a:schemeClr val="tx1"/>
              </a:solidFill>
              <a:effectLst/>
              <a:latin typeface="+mn-ea"/>
              <a:ea typeface="+mn-ea"/>
              <a:cs typeface="+mn-cs"/>
            </a:rPr>
            <a:t>市へ請求していない分があり</a:t>
          </a:r>
          <a:r>
            <a:rPr kumimoji="1" lang="ja-JP" altLang="en-US" sz="1050" b="1">
              <a:solidFill>
                <a:schemeClr val="tx1"/>
              </a:solidFill>
              <a:effectLst/>
              <a:latin typeface="+mn-ea"/>
              <a:ea typeface="+mn-ea"/>
              <a:cs typeface="+mn-cs"/>
            </a:rPr>
            <a:t>、</a:t>
          </a:r>
          <a:r>
            <a:rPr kumimoji="1" lang="ja-JP" altLang="ja-JP" sz="1050" b="1">
              <a:solidFill>
                <a:schemeClr val="tx1"/>
              </a:solidFill>
              <a:effectLst/>
              <a:latin typeface="+mn-ea"/>
              <a:ea typeface="+mn-ea"/>
              <a:cs typeface="+mn-cs"/>
            </a:rPr>
            <a:t>今回請求</a:t>
          </a:r>
          <a:r>
            <a:rPr kumimoji="1" lang="ja-JP" altLang="ja-JP" sz="1050" b="1">
              <a:solidFill>
                <a:schemeClr val="tx1"/>
              </a:solidFill>
              <a:effectLst/>
              <a:latin typeface="+mn-lt"/>
              <a:ea typeface="+mn-ea"/>
              <a:cs typeface="+mn-cs"/>
            </a:rPr>
            <a:t>する方のみ作成してください。</a:t>
          </a:r>
          <a:endParaRPr lang="ja-JP" altLang="ja-JP" sz="1050">
            <a:effectLst/>
          </a:endParaRPr>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4552950" y="38481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3990975" y="39433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4562475" y="672465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3990975" y="6829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4562475" y="9610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3990975" y="970597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flipH="1">
          <a:off x="0" y="120015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5172075" y="66096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1314450" y="109823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1320362" y="109826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6" name="屈折矢印 5">
          <a:extLst>
            <a:ext uri="{FF2B5EF4-FFF2-40B4-BE49-F238E27FC236}">
              <a16:creationId xmlns:a16="http://schemas.microsoft.com/office/drawing/2014/main" id="{00000000-0008-0000-0400-000006000000}"/>
            </a:ext>
          </a:extLst>
        </xdr:cNvPr>
        <xdr:cNvSpPr/>
      </xdr:nvSpPr>
      <xdr:spPr>
        <a:xfrm rot="16200000" flipH="1">
          <a:off x="6791325" y="115443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7511498" y="3622796"/>
          <a:ext cx="13252" cy="737017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a:off x="3048000"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4905375"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6235" y="64935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5276850" y="219075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5153025" y="2219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5172075" y="32759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5159922" y="37528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7391400" y="36195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16" name="二等辺三角形 15">
          <a:extLst>
            <a:ext uri="{FF2B5EF4-FFF2-40B4-BE49-F238E27FC236}">
              <a16:creationId xmlns:a16="http://schemas.microsoft.com/office/drawing/2014/main" id="{00000000-0008-0000-0400-000010000000}"/>
            </a:ext>
          </a:extLst>
        </xdr:cNvPr>
        <xdr:cNvSpPr/>
      </xdr:nvSpPr>
      <xdr:spPr>
        <a:xfrm flipV="1">
          <a:off x="6310101" y="32004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236374" y="284129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79537" y="240361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06235" y="31598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82217" y="36099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03285" y="39614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5276850" y="27336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5276850" y="50673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5153025" y="50958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5172075" y="61524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91400" y="650308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27" name="二等辺三角形 26">
          <a:extLst>
            <a:ext uri="{FF2B5EF4-FFF2-40B4-BE49-F238E27FC236}">
              <a16:creationId xmlns:a16="http://schemas.microsoft.com/office/drawing/2014/main" id="{00000000-0008-0000-0400-00001B000000}"/>
            </a:ext>
          </a:extLst>
        </xdr:cNvPr>
        <xdr:cNvSpPr/>
      </xdr:nvSpPr>
      <xdr:spPr>
        <a:xfrm flipV="1">
          <a:off x="6281944" y="6068253"/>
          <a:ext cx="209965"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3236374" y="57178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279537" y="52801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206235" y="60363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82217" y="64865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rot="5400000">
          <a:off x="403285" y="68380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a:off x="5276850" y="561475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34" name="直線コネクタ 33">
          <a:extLst>
            <a:ext uri="{FF2B5EF4-FFF2-40B4-BE49-F238E27FC236}">
              <a16:creationId xmlns:a16="http://schemas.microsoft.com/office/drawing/2014/main" id="{00000000-0008-0000-0400-000022000000}"/>
            </a:ext>
          </a:extLst>
        </xdr:cNvPr>
        <xdr:cNvCxnSpPr/>
      </xdr:nvCxnSpPr>
      <xdr:spPr>
        <a:xfrm>
          <a:off x="5172075" y="94957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35" name="二等辺三角形 34">
          <a:extLst>
            <a:ext uri="{FF2B5EF4-FFF2-40B4-BE49-F238E27FC236}">
              <a16:creationId xmlns:a16="http://schemas.microsoft.com/office/drawing/2014/main" id="{00000000-0008-0000-0400-000023000000}"/>
            </a:ext>
          </a:extLst>
        </xdr:cNvPr>
        <xdr:cNvSpPr/>
      </xdr:nvSpPr>
      <xdr:spPr>
        <a:xfrm flipV="1">
          <a:off x="6308863" y="89535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206235" y="93796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flipH="1">
          <a:off x="5276850" y="7953375"/>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a:xfrm>
          <a:off x="5153025" y="798195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5172075" y="90385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40" name="直線コネクタ 39">
          <a:extLst>
            <a:ext uri="{FF2B5EF4-FFF2-40B4-BE49-F238E27FC236}">
              <a16:creationId xmlns:a16="http://schemas.microsoft.com/office/drawing/2014/main" id="{00000000-0008-0000-0400-000028000000}"/>
            </a:ext>
          </a:extLst>
        </xdr:cNvPr>
        <xdr:cNvCxnSpPr/>
      </xdr:nvCxnSpPr>
      <xdr:spPr>
        <a:xfrm>
          <a:off x="7391400" y="96012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3236374" y="8603916"/>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279537" y="8166240"/>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206235" y="89224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182217" y="9372600"/>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rot="5400000">
          <a:off x="403285" y="972411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5276850" y="8492546"/>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flipH="1">
          <a:off x="28575" y="106394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twoCellAnchor>
    <xdr:from>
      <xdr:col>36</xdr:col>
      <xdr:colOff>19050</xdr:colOff>
      <xdr:row>21</xdr:row>
      <xdr:rowOff>114300</xdr:rowOff>
    </xdr:from>
    <xdr:to>
      <xdr:col>59</xdr:col>
      <xdr:colOff>9525</xdr:colOff>
      <xdr:row>21</xdr:row>
      <xdr:rowOff>114300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4552950" y="406717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3990975" y="4162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4562475" y="6943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3990975" y="704850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4562475" y="98298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3990975" y="99250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15240</xdr:colOff>
      <xdr:row>0</xdr:row>
      <xdr:rowOff>106680</xdr:rowOff>
    </xdr:from>
    <xdr:ext cx="3970020" cy="609600"/>
    <xdr:sp macro="" textlink="">
      <xdr:nvSpPr>
        <xdr:cNvPr id="55" name="テキスト ボックス 54">
          <a:extLst>
            <a:ext uri="{FF2B5EF4-FFF2-40B4-BE49-F238E27FC236}">
              <a16:creationId xmlns:a16="http://schemas.microsoft.com/office/drawing/2014/main" id="{837D4FF8-F6BC-4059-A9DF-5843697CE8F1}"/>
            </a:ext>
          </a:extLst>
        </xdr:cNvPr>
        <xdr:cNvSpPr txBox="1"/>
      </xdr:nvSpPr>
      <xdr:spPr>
        <a:xfrm>
          <a:off x="3055620" y="106680"/>
          <a:ext cx="3970020" cy="6096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0">
              <a:solidFill>
                <a:schemeClr val="tx1"/>
              </a:solidFill>
              <a:effectLst/>
              <a:latin typeface="+mn-lt"/>
              <a:ea typeface="+mn-ea"/>
              <a:cs typeface="+mn-cs"/>
            </a:rPr>
            <a:t>※</a:t>
          </a:r>
          <a:r>
            <a:rPr kumimoji="1" lang="ja-JP" altLang="ja-JP" sz="1050" b="0">
              <a:solidFill>
                <a:schemeClr val="tx1"/>
              </a:solidFill>
              <a:effectLst/>
              <a:latin typeface="+mn-lt"/>
              <a:ea typeface="+mn-ea"/>
              <a:cs typeface="+mn-cs"/>
            </a:rPr>
            <a:t>令和</a:t>
          </a:r>
          <a:r>
            <a:rPr kumimoji="1" lang="ja-JP" altLang="en-US" sz="1050" b="0">
              <a:solidFill>
                <a:schemeClr val="tx1"/>
              </a:solidFill>
              <a:effectLst/>
              <a:latin typeface="+mn-lt"/>
              <a:ea typeface="+mn-ea"/>
              <a:cs typeface="+mn-cs"/>
            </a:rPr>
            <a:t>７</a:t>
          </a:r>
          <a:r>
            <a:rPr kumimoji="1" lang="ja-JP" altLang="ja-JP" sz="1050" b="0">
              <a:solidFill>
                <a:schemeClr val="tx1"/>
              </a:solidFill>
              <a:effectLst/>
              <a:latin typeface="+mn-lt"/>
              <a:ea typeface="+mn-ea"/>
              <a:cs typeface="+mn-cs"/>
            </a:rPr>
            <a:t>年</a:t>
          </a:r>
          <a:r>
            <a:rPr kumimoji="1" lang="ja-JP" altLang="en-US" sz="1050" b="0">
              <a:solidFill>
                <a:schemeClr val="tx1"/>
              </a:solidFill>
              <a:effectLst/>
              <a:latin typeface="+mn-ea"/>
              <a:ea typeface="+mn-ea"/>
              <a:cs typeface="+mn-cs"/>
            </a:rPr>
            <a:t>９</a:t>
          </a:r>
          <a:r>
            <a:rPr kumimoji="1" lang="ja-JP" altLang="ja-JP" sz="1050" b="0">
              <a:solidFill>
                <a:schemeClr val="tx1"/>
              </a:solidFill>
              <a:effectLst/>
              <a:latin typeface="+mn-ea"/>
              <a:ea typeface="+mn-ea"/>
              <a:cs typeface="+mn-cs"/>
            </a:rPr>
            <a:t>月以前（過去２４月分前まで）の預かり保育料について</a:t>
          </a:r>
          <a:r>
            <a:rPr kumimoji="1" lang="ja-JP" altLang="en-US" sz="1050" b="0">
              <a:solidFill>
                <a:schemeClr val="tx1"/>
              </a:solidFill>
              <a:effectLst/>
              <a:latin typeface="+mn-ea"/>
              <a:ea typeface="+mn-ea"/>
              <a:cs typeface="+mn-cs"/>
            </a:rPr>
            <a:t>、</a:t>
          </a:r>
          <a:r>
            <a:rPr kumimoji="1" lang="ja-JP" altLang="ja-JP" sz="1050" b="0">
              <a:solidFill>
                <a:schemeClr val="tx1"/>
              </a:solidFill>
              <a:effectLst/>
              <a:latin typeface="+mn-ea"/>
              <a:ea typeface="+mn-ea"/>
              <a:cs typeface="+mn-cs"/>
            </a:rPr>
            <a:t>市へ請求していない分があり</a:t>
          </a:r>
          <a:r>
            <a:rPr kumimoji="1" lang="ja-JP" altLang="en-US" sz="1050" b="0">
              <a:solidFill>
                <a:schemeClr val="tx1"/>
              </a:solidFill>
              <a:effectLst/>
              <a:latin typeface="+mn-ea"/>
              <a:ea typeface="+mn-ea"/>
              <a:cs typeface="+mn-cs"/>
            </a:rPr>
            <a:t>、</a:t>
          </a:r>
          <a:r>
            <a:rPr kumimoji="1" lang="ja-JP" altLang="ja-JP" sz="1050" b="0">
              <a:solidFill>
                <a:schemeClr val="tx1"/>
              </a:solidFill>
              <a:effectLst/>
              <a:latin typeface="+mn-ea"/>
              <a:ea typeface="+mn-ea"/>
              <a:cs typeface="+mn-cs"/>
            </a:rPr>
            <a:t>今回請求</a:t>
          </a:r>
          <a:r>
            <a:rPr kumimoji="1" lang="ja-JP" altLang="ja-JP" sz="1050" b="0">
              <a:solidFill>
                <a:schemeClr val="tx1"/>
              </a:solidFill>
              <a:effectLst/>
              <a:latin typeface="+mn-lt"/>
              <a:ea typeface="+mn-ea"/>
              <a:cs typeface="+mn-cs"/>
            </a:rPr>
            <a:t>する方のみ作成してください。</a:t>
          </a:r>
          <a:endParaRPr lang="ja-JP" altLang="ja-JP" sz="1050" b="0">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8"/>
  <sheetViews>
    <sheetView showGridLines="0" tabSelected="1" view="pageBreakPreview" zoomScaleNormal="100" zoomScaleSheetLayoutView="100" workbookViewId="0">
      <selection activeCell="B55" sqref="B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7.75" customHeight="1" x14ac:dyDescent="0.2">
      <c r="A1" s="127" t="s">
        <v>61</v>
      </c>
      <c r="B1" s="127"/>
      <c r="C1" s="127"/>
      <c r="D1" s="127"/>
      <c r="E1" s="127"/>
      <c r="F1" s="127"/>
      <c r="G1" s="127"/>
      <c r="H1" s="127"/>
      <c r="I1" s="127"/>
      <c r="J1" s="127"/>
      <c r="K1" s="127"/>
      <c r="L1" s="127"/>
      <c r="M1" s="127"/>
      <c r="N1" s="127"/>
      <c r="O1" s="127"/>
      <c r="P1" s="127"/>
      <c r="Q1" s="127"/>
      <c r="R1" s="127"/>
      <c r="S1" s="127"/>
      <c r="T1" s="127"/>
      <c r="U1" s="127"/>
      <c r="V1" s="127"/>
      <c r="W1" s="127"/>
      <c r="X1" s="127"/>
      <c r="Y1" s="127"/>
      <c r="AA1" s="115" t="s">
        <v>47</v>
      </c>
      <c r="AB1" s="116"/>
      <c r="AC1" s="116"/>
      <c r="AD1" s="116"/>
      <c r="AE1" s="116"/>
      <c r="AF1" s="116"/>
      <c r="AG1" s="117"/>
      <c r="AH1" s="70"/>
      <c r="AI1" s="70"/>
      <c r="AJ1" s="70"/>
      <c r="AK1" s="70"/>
      <c r="AL1" s="70"/>
      <c r="AM1" s="70"/>
      <c r="AN1" s="70"/>
      <c r="AO1" s="70"/>
      <c r="AP1" s="71"/>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
        <v>62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6"/>
      <c r="AI9" s="101"/>
      <c r="AJ9" s="101"/>
      <c r="AK9" s="101"/>
      <c r="AL9" s="101"/>
      <c r="AM9" s="101"/>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02"/>
      <c r="Z11" s="102"/>
      <c r="AA11" s="102"/>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02"/>
      <c r="Z14" s="102"/>
      <c r="AA14" s="102"/>
      <c r="AB14" s="20"/>
      <c r="AC14" s="21" t="s">
        <v>9</v>
      </c>
      <c r="AE14" s="3" t="s">
        <v>13</v>
      </c>
      <c r="AG14" s="81" t="s">
        <v>14</v>
      </c>
      <c r="AH14" s="16"/>
      <c r="AI14" s="101"/>
      <c r="AJ14" s="101"/>
      <c r="AK14" s="101"/>
      <c r="AL14" s="101"/>
      <c r="AM14" s="101"/>
      <c r="AN14" s="16"/>
      <c r="AO14" s="17" t="s">
        <v>4</v>
      </c>
      <c r="AS14" s="118" t="s">
        <v>48</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86"/>
      <c r="AV16" s="86"/>
      <c r="AW16" s="86"/>
      <c r="AX16" s="86"/>
      <c r="AY16" s="86"/>
      <c r="AZ16" s="86"/>
      <c r="BA16" s="86"/>
      <c r="BB16" s="86"/>
      <c r="BC16" s="86"/>
      <c r="BD16" s="86"/>
      <c r="BE16" s="86"/>
      <c r="BF16" s="86"/>
      <c r="BG16" s="86"/>
      <c r="BH16" s="86"/>
    </row>
    <row r="17" spans="1:62" s="3" customFormat="1" ht="18" customHeight="1" x14ac:dyDescent="0.2">
      <c r="E17" s="27" t="s">
        <v>31</v>
      </c>
      <c r="F17" s="27"/>
      <c r="G17" s="27"/>
      <c r="H17" s="27"/>
      <c r="I17" s="27"/>
      <c r="J17" s="27"/>
      <c r="K17" s="27"/>
      <c r="L17" s="27"/>
      <c r="M17" s="27"/>
      <c r="N17" s="27"/>
      <c r="O17" s="27"/>
      <c r="P17" s="27"/>
      <c r="Q17" s="27"/>
      <c r="V17" s="27"/>
      <c r="W17" s="36"/>
      <c r="X17" s="103" t="s">
        <v>16</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
        <v>63</v>
      </c>
      <c r="AS18" s="88"/>
      <c r="AT18" s="88"/>
      <c r="AU18" s="88"/>
      <c r="AV18" s="88"/>
      <c r="AW18" s="89"/>
      <c r="AX18" s="93"/>
      <c r="AY18" s="94"/>
      <c r="AZ18" s="94"/>
      <c r="BA18" s="94"/>
      <c r="BB18" s="94"/>
      <c r="BC18" s="94"/>
      <c r="BD18" s="94"/>
      <c r="BE18" s="94"/>
      <c r="BF18" s="31"/>
      <c r="BG18" s="32"/>
    </row>
    <row r="19" spans="1:62" s="3" customFormat="1" ht="18" customHeight="1" x14ac:dyDescent="0.2">
      <c r="E19" s="30" t="s">
        <v>19</v>
      </c>
      <c r="AR19" s="90"/>
      <c r="AS19" s="91"/>
      <c r="AT19" s="91"/>
      <c r="AU19" s="91"/>
      <c r="AV19" s="91"/>
      <c r="AW19" s="92"/>
      <c r="AX19" s="95"/>
      <c r="AY19" s="96"/>
      <c r="AZ19" s="96"/>
      <c r="BA19" s="96"/>
      <c r="BB19" s="96"/>
      <c r="BC19" s="96"/>
      <c r="BD19" s="96"/>
      <c r="BE19" s="96"/>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
        <v>64</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
        <v>65</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6"/>
      <c r="AI24" s="101"/>
      <c r="AJ24" s="101"/>
      <c r="AK24" s="101"/>
      <c r="AL24" s="101"/>
      <c r="AM24" s="101"/>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02"/>
      <c r="Z26" s="102"/>
      <c r="AA26" s="102"/>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02"/>
      <c r="Z28" s="102"/>
      <c r="AA28" s="102"/>
      <c r="AB28" s="20"/>
      <c r="AC28" s="21" t="s">
        <v>9</v>
      </c>
      <c r="AD28" s="3"/>
      <c r="AE28" s="3" t="s">
        <v>13</v>
      </c>
      <c r="AF28" s="3"/>
      <c r="AG28" s="81" t="s">
        <v>14</v>
      </c>
      <c r="AH28" s="16"/>
      <c r="AI28" s="101"/>
      <c r="AJ28" s="101"/>
      <c r="AK28" s="101"/>
      <c r="AL28" s="101"/>
      <c r="AM28" s="101"/>
      <c r="AN28" s="16"/>
      <c r="AO28" s="17" t="s">
        <v>4</v>
      </c>
      <c r="AP28" s="3"/>
      <c r="AQ28" s="3"/>
      <c r="AR28" s="3"/>
      <c r="AS28" s="120"/>
      <c r="AT28" s="120"/>
      <c r="AU28" s="86"/>
      <c r="AV28" s="86"/>
      <c r="AW28" s="86"/>
      <c r="AX28" s="86"/>
      <c r="AY28" s="86"/>
      <c r="AZ28" s="86"/>
      <c r="BA28" s="86"/>
      <c r="BB28" s="86"/>
      <c r="BC28" s="86"/>
      <c r="BD28" s="86"/>
      <c r="BE28" s="86"/>
      <c r="BF28" s="86"/>
      <c r="BG28" s="86"/>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16</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
        <v>68</v>
      </c>
      <c r="AS30" s="88"/>
      <c r="AT30" s="88"/>
      <c r="AU30" s="88"/>
      <c r="AV30" s="88"/>
      <c r="AW30" s="107"/>
      <c r="AX30" s="123"/>
      <c r="AY30" s="94"/>
      <c r="AZ30" s="94"/>
      <c r="BA30" s="94"/>
      <c r="BB30" s="94"/>
      <c r="BC30" s="94"/>
      <c r="BD30" s="94"/>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24"/>
      <c r="AY31" s="125"/>
      <c r="AZ31" s="125"/>
      <c r="BA31" s="125"/>
      <c r="BB31" s="125"/>
      <c r="BC31" s="125"/>
      <c r="BD31" s="125"/>
      <c r="BE31" s="3"/>
      <c r="BF31" s="104"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26"/>
      <c r="AY32" s="96"/>
      <c r="AZ32" s="96"/>
      <c r="BA32" s="96"/>
      <c r="BB32" s="96"/>
      <c r="BC32" s="96"/>
      <c r="BD32" s="96"/>
      <c r="BE32" s="61"/>
      <c r="BF32" s="105"/>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
        <v>66</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B22</f>
        <v>10月分と同様の手順で計算してください。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6"/>
      <c r="AI37" s="101"/>
      <c r="AJ37" s="101"/>
      <c r="AK37" s="101"/>
      <c r="AL37" s="101"/>
      <c r="AM37" s="101"/>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02"/>
      <c r="Z39" s="102"/>
      <c r="AA39" s="102"/>
      <c r="AB39" s="20"/>
      <c r="AC39" s="21" t="s">
        <v>9</v>
      </c>
      <c r="AD39" s="3"/>
      <c r="AE39" s="3"/>
      <c r="AF39" s="3"/>
      <c r="AG39" s="3"/>
      <c r="AH39" s="3"/>
      <c r="AI39" s="3"/>
      <c r="AJ39" s="3"/>
      <c r="AK39" s="3"/>
      <c r="AL39" s="3"/>
      <c r="AR39" s="39"/>
      <c r="AS39" s="120" t="s">
        <v>22</v>
      </c>
      <c r="AT39" s="120"/>
      <c r="AU39" s="86" t="s">
        <v>23</v>
      </c>
      <c r="AV39" s="86"/>
      <c r="AW39" s="86"/>
      <c r="AX39" s="86"/>
      <c r="AY39" s="86"/>
      <c r="AZ39" s="86"/>
      <c r="BA39" s="86"/>
      <c r="BB39" s="86"/>
      <c r="BC39" s="86"/>
      <c r="BD39" s="86"/>
      <c r="BE39" s="86"/>
      <c r="BF39" s="86"/>
      <c r="BG39" s="86"/>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86"/>
      <c r="AV40" s="86"/>
      <c r="AW40" s="86"/>
      <c r="AX40" s="86"/>
      <c r="AY40" s="86"/>
      <c r="AZ40" s="86"/>
      <c r="BA40" s="86"/>
      <c r="BB40" s="86"/>
      <c r="BC40" s="86"/>
      <c r="BD40" s="86"/>
      <c r="BE40" s="86"/>
      <c r="BF40" s="86"/>
      <c r="BG40" s="86"/>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02"/>
      <c r="Z41" s="102"/>
      <c r="AA41" s="102"/>
      <c r="AB41" s="20"/>
      <c r="AC41" s="21" t="s">
        <v>9</v>
      </c>
      <c r="AD41" s="3"/>
      <c r="AE41" s="3" t="s">
        <v>13</v>
      </c>
      <c r="AF41" s="3"/>
      <c r="AG41" s="81" t="s">
        <v>14</v>
      </c>
      <c r="AH41" s="16"/>
      <c r="AI41" s="101"/>
      <c r="AJ41" s="101"/>
      <c r="AK41" s="101"/>
      <c r="AL41" s="101"/>
      <c r="AM41" s="101"/>
      <c r="AN41" s="16"/>
      <c r="AO41" s="17" t="s">
        <v>4</v>
      </c>
      <c r="AP41" s="3"/>
      <c r="AQ41" s="3"/>
      <c r="AR41" s="3"/>
      <c r="AS41" s="120"/>
      <c r="AT41" s="120"/>
      <c r="AU41" s="86"/>
      <c r="AV41" s="86"/>
      <c r="AW41" s="86"/>
      <c r="AX41" s="86"/>
      <c r="AY41" s="86"/>
      <c r="AZ41" s="86"/>
      <c r="BA41" s="86"/>
      <c r="BB41" s="86"/>
      <c r="BC41" s="86"/>
      <c r="BD41" s="86"/>
      <c r="BE41" s="86"/>
      <c r="BF41" s="86"/>
      <c r="BG41" s="86"/>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16</v>
      </c>
      <c r="Y43" s="103"/>
      <c r="Z43" s="103"/>
      <c r="AA43" s="103"/>
      <c r="AB43" s="27"/>
      <c r="AC43" s="27"/>
      <c r="AD43" s="27"/>
      <c r="AE43" s="28" t="s">
        <v>17</v>
      </c>
      <c r="AF43" s="27"/>
      <c r="AG43" s="81" t="s">
        <v>18</v>
      </c>
      <c r="AH43" s="50"/>
      <c r="AI43" s="100">
        <v>11300</v>
      </c>
      <c r="AJ43" s="100"/>
      <c r="AK43" s="100"/>
      <c r="AL43" s="100"/>
      <c r="AM43" s="100"/>
      <c r="AN43" s="29"/>
      <c r="AO43" s="17" t="s">
        <v>4</v>
      </c>
      <c r="AP43" s="3"/>
      <c r="AQ43" s="3"/>
      <c r="AR43" s="87" t="s">
        <v>67</v>
      </c>
      <c r="AS43" s="88"/>
      <c r="AT43" s="88"/>
      <c r="AU43" s="88"/>
      <c r="AV43" s="88"/>
      <c r="AW43" s="107"/>
      <c r="AX43" s="123"/>
      <c r="AY43" s="94"/>
      <c r="AZ43" s="94"/>
      <c r="BA43" s="94"/>
      <c r="BB43" s="94"/>
      <c r="BC43" s="94"/>
      <c r="BD43" s="94"/>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24"/>
      <c r="AY44" s="125"/>
      <c r="AZ44" s="125"/>
      <c r="BA44" s="125"/>
      <c r="BB44" s="125"/>
      <c r="BC44" s="125"/>
      <c r="BD44" s="125"/>
      <c r="BE44" s="3"/>
      <c r="BF44" s="104"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26"/>
      <c r="AY45" s="96"/>
      <c r="AZ45" s="96"/>
      <c r="BA45" s="96"/>
      <c r="BB45" s="96"/>
      <c r="BC45" s="96"/>
      <c r="BD45" s="96"/>
      <c r="BE45" s="61"/>
      <c r="BF45" s="105"/>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AR18</f>
        <v>10月分
請求額</v>
      </c>
      <c r="C50" s="88"/>
      <c r="D50" s="88"/>
      <c r="E50" s="88"/>
      <c r="F50" s="107"/>
      <c r="G50" s="111"/>
      <c r="H50" s="112"/>
      <c r="I50" s="112"/>
      <c r="J50" s="112"/>
      <c r="K50" s="112"/>
      <c r="L50" s="112"/>
      <c r="M50" s="31"/>
      <c r="N50" s="32"/>
      <c r="O50" s="109" t="s">
        <v>25</v>
      </c>
      <c r="P50" s="110"/>
      <c r="Q50" s="87" t="str">
        <f>AR30</f>
        <v>11月分
請求額</v>
      </c>
      <c r="R50" s="88"/>
      <c r="S50" s="88"/>
      <c r="T50" s="88"/>
      <c r="U50" s="107"/>
      <c r="V50" s="111"/>
      <c r="W50" s="112"/>
      <c r="X50" s="112"/>
      <c r="Y50" s="112"/>
      <c r="Z50" s="112"/>
      <c r="AA50" s="112"/>
      <c r="AB50" s="31"/>
      <c r="AC50" s="32"/>
      <c r="AD50" s="109" t="s">
        <v>26</v>
      </c>
      <c r="AE50" s="110"/>
      <c r="AF50" s="87" t="str">
        <f>AR43</f>
        <v>12月分
請求額</v>
      </c>
      <c r="AG50" s="88"/>
      <c r="AH50" s="88"/>
      <c r="AI50" s="88"/>
      <c r="AJ50" s="107"/>
      <c r="AK50" s="111"/>
      <c r="AL50" s="112"/>
      <c r="AM50" s="112"/>
      <c r="AN50" s="112"/>
      <c r="AO50" s="112"/>
      <c r="AP50" s="112"/>
      <c r="AQ50" s="31"/>
      <c r="AR50" s="32"/>
      <c r="AS50" s="109" t="s">
        <v>27</v>
      </c>
      <c r="AT50" s="110"/>
      <c r="AU50" s="132" t="s">
        <v>49</v>
      </c>
      <c r="AV50" s="133"/>
      <c r="AW50" s="133"/>
      <c r="AX50" s="133"/>
      <c r="AY50" s="134"/>
      <c r="AZ50" s="128"/>
      <c r="BA50" s="129"/>
      <c r="BB50" s="129"/>
      <c r="BC50" s="129"/>
      <c r="BD50" s="129"/>
      <c r="BE50" s="129"/>
      <c r="BF50" s="44"/>
      <c r="BG50" s="45"/>
    </row>
    <row r="51" spans="1:60" ht="18" customHeight="1" thickBot="1" x14ac:dyDescent="0.25">
      <c r="B51" s="90"/>
      <c r="C51" s="91"/>
      <c r="D51" s="91"/>
      <c r="E51" s="91"/>
      <c r="F51" s="108"/>
      <c r="G51" s="113"/>
      <c r="H51" s="114"/>
      <c r="I51" s="114"/>
      <c r="J51" s="114"/>
      <c r="K51" s="114"/>
      <c r="L51" s="114"/>
      <c r="M51" s="33"/>
      <c r="N51" s="51" t="s">
        <v>4</v>
      </c>
      <c r="O51" s="109"/>
      <c r="P51" s="110"/>
      <c r="Q51" s="90"/>
      <c r="R51" s="91"/>
      <c r="S51" s="91"/>
      <c r="T51" s="91"/>
      <c r="U51" s="108"/>
      <c r="V51" s="113"/>
      <c r="W51" s="114"/>
      <c r="X51" s="114"/>
      <c r="Y51" s="114"/>
      <c r="Z51" s="114"/>
      <c r="AA51" s="114"/>
      <c r="AB51" s="33"/>
      <c r="AC51" s="51" t="s">
        <v>4</v>
      </c>
      <c r="AD51" s="109"/>
      <c r="AE51" s="110"/>
      <c r="AF51" s="90"/>
      <c r="AG51" s="91"/>
      <c r="AH51" s="91"/>
      <c r="AI51" s="91"/>
      <c r="AJ51" s="108"/>
      <c r="AK51" s="113"/>
      <c r="AL51" s="114"/>
      <c r="AM51" s="114"/>
      <c r="AN51" s="114"/>
      <c r="AO51" s="114"/>
      <c r="AP51" s="114"/>
      <c r="AQ51" s="33"/>
      <c r="AR51" s="51" t="s">
        <v>4</v>
      </c>
      <c r="AS51" s="109"/>
      <c r="AT51" s="110"/>
      <c r="AU51" s="135"/>
      <c r="AV51" s="136"/>
      <c r="AW51" s="136"/>
      <c r="AX51" s="136"/>
      <c r="AY51" s="137"/>
      <c r="AZ51" s="130"/>
      <c r="BA51" s="131"/>
      <c r="BB51" s="131"/>
      <c r="BC51" s="131"/>
      <c r="BD51" s="131"/>
      <c r="BE51" s="131"/>
      <c r="BF51" s="46"/>
      <c r="BG51" s="48" t="s">
        <v>4</v>
      </c>
    </row>
    <row r="52" spans="1:60" ht="24.9" customHeight="1" x14ac:dyDescent="0.2">
      <c r="BA52" s="3"/>
      <c r="BB52" s="47" t="s">
        <v>28</v>
      </c>
    </row>
    <row r="53" spans="1:60" ht="18" customHeight="1" x14ac:dyDescent="0.2">
      <c r="B53" s="85" t="s">
        <v>69</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2" customHeight="1" x14ac:dyDescent="0.2"/>
  </sheetData>
  <mergeCells count="51">
    <mergeCell ref="BF44:BF45"/>
    <mergeCell ref="AS39:AT41"/>
    <mergeCell ref="AU39:BG41"/>
    <mergeCell ref="AZ50:BE51"/>
    <mergeCell ref="X43:AA43"/>
    <mergeCell ref="AS50:AT51"/>
    <mergeCell ref="AU50:AY51"/>
    <mergeCell ref="AR43:AW45"/>
    <mergeCell ref="AX43:BD45"/>
    <mergeCell ref="Y39:AA39"/>
    <mergeCell ref="Y41:AA41"/>
    <mergeCell ref="AI43:AM43"/>
    <mergeCell ref="AK50:AP51"/>
    <mergeCell ref="AI41:AM41"/>
    <mergeCell ref="AA1:AG1"/>
    <mergeCell ref="AS14:AT16"/>
    <mergeCell ref="AU26:BG28"/>
    <mergeCell ref="AS26:AT28"/>
    <mergeCell ref="AI37:AM37"/>
    <mergeCell ref="AR30:AW32"/>
    <mergeCell ref="AX30:BD32"/>
    <mergeCell ref="AI30:AM30"/>
    <mergeCell ref="Y26:AA26"/>
    <mergeCell ref="Y28:AA28"/>
    <mergeCell ref="X30:AA30"/>
    <mergeCell ref="AI24:AM24"/>
    <mergeCell ref="AI28:AM28"/>
    <mergeCell ref="A1:Y1"/>
    <mergeCell ref="B50:F51"/>
    <mergeCell ref="O50:P51"/>
    <mergeCell ref="Q50:U51"/>
    <mergeCell ref="AD50:AE51"/>
    <mergeCell ref="AF50:AJ51"/>
    <mergeCell ref="G50:L51"/>
    <mergeCell ref="V50:AA51"/>
    <mergeCell ref="B53:BH54"/>
    <mergeCell ref="AU14:BH16"/>
    <mergeCell ref="AR18:AW19"/>
    <mergeCell ref="AX18:BE19"/>
    <mergeCell ref="B5:C5"/>
    <mergeCell ref="D5:AP7"/>
    <mergeCell ref="AI17:AM17"/>
    <mergeCell ref="AI9:AM9"/>
    <mergeCell ref="AI14:AM14"/>
    <mergeCell ref="Y11:AA11"/>
    <mergeCell ref="Y14:AA14"/>
    <mergeCell ref="X17:AA17"/>
    <mergeCell ref="R18:U18"/>
    <mergeCell ref="BF31:BF32"/>
    <mergeCell ref="W31:Z31"/>
    <mergeCell ref="AH31:AM31"/>
  </mergeCells>
  <phoneticPr fontId="4"/>
  <printOptions horizontalCentered="1"/>
  <pageMargins left="0.31496062992125984" right="0.31496062992125984" top="0.55118110236220474" bottom="0.15748031496062992" header="0.31496062992125984" footer="0.31496062992125984"/>
  <pageSetup paperSize="9" scale="87" firstPageNumber="2"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58"/>
  <sheetViews>
    <sheetView showGridLines="0" view="pageBreakPreview" zoomScaleNormal="100" zoomScaleSheetLayoutView="100" workbookViewId="0">
      <selection activeCell="D5" sqref="D5:AP7"/>
    </sheetView>
  </sheetViews>
  <sheetFormatPr defaultColWidth="9" defaultRowHeight="18" customHeight="1" x14ac:dyDescent="0.2"/>
  <cols>
    <col min="1" max="1" width="2.6640625" style="1" customWidth="1"/>
    <col min="2" max="32" width="1.6640625" style="1" customWidth="1"/>
    <col min="33" max="33" width="2" style="1" customWidth="1"/>
    <col min="34" max="63" width="1.6640625" style="1" customWidth="1"/>
    <col min="64" max="64" width="9" style="1"/>
    <col min="65" max="116" width="2.6640625" style="1" customWidth="1"/>
    <col min="117" max="16384" width="9" style="1"/>
  </cols>
  <sheetData>
    <row r="1" spans="1:108" ht="27.75" customHeight="1" x14ac:dyDescent="0.2">
      <c r="B1" s="127" t="str">
        <f>'【確定】計算シート（通常）'!A1</f>
        <v>預かり保育料の請求額計算シート
（令和７年10月から12月分）</v>
      </c>
      <c r="C1" s="127"/>
      <c r="D1" s="127"/>
      <c r="E1" s="127"/>
      <c r="F1" s="127"/>
      <c r="G1" s="127"/>
      <c r="H1" s="127"/>
      <c r="I1" s="127"/>
      <c r="J1" s="127"/>
      <c r="K1" s="127"/>
      <c r="L1" s="127"/>
      <c r="M1" s="127"/>
      <c r="N1" s="127"/>
      <c r="O1" s="127"/>
      <c r="P1" s="127"/>
      <c r="Q1" s="127"/>
      <c r="R1" s="127"/>
      <c r="S1" s="127"/>
      <c r="T1" s="127"/>
      <c r="U1" s="127"/>
      <c r="V1" s="127"/>
      <c r="W1" s="127"/>
      <c r="X1" s="127"/>
      <c r="Y1" s="127"/>
      <c r="Z1" s="127"/>
      <c r="AA1" s="115" t="s">
        <v>47</v>
      </c>
      <c r="AB1" s="116"/>
      <c r="AC1" s="116"/>
      <c r="AD1" s="116"/>
      <c r="AE1" s="116"/>
      <c r="AF1" s="116"/>
      <c r="AG1" s="117"/>
      <c r="AH1" s="154" t="s">
        <v>50</v>
      </c>
      <c r="AI1" s="155"/>
      <c r="AJ1" s="155"/>
      <c r="AK1" s="155"/>
      <c r="AL1" s="155"/>
      <c r="AM1" s="155"/>
      <c r="AN1" s="155"/>
      <c r="AO1" s="155"/>
      <c r="AP1" s="156"/>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◆令和７年10月分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57">
        <v>8000</v>
      </c>
      <c r="AI9" s="158"/>
      <c r="AJ9" s="158"/>
      <c r="AK9" s="158"/>
      <c r="AL9" s="158"/>
      <c r="AM9" s="158"/>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38">
        <v>20</v>
      </c>
      <c r="Z11" s="138"/>
      <c r="AA11" s="138"/>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38">
        <v>20</v>
      </c>
      <c r="Z14" s="138"/>
      <c r="AA14" s="138"/>
      <c r="AB14" s="20"/>
      <c r="AC14" s="21" t="s">
        <v>9</v>
      </c>
      <c r="AE14" s="3" t="s">
        <v>13</v>
      </c>
      <c r="AG14" s="81" t="s">
        <v>14</v>
      </c>
      <c r="AH14" s="159">
        <f>450*20</f>
        <v>9000</v>
      </c>
      <c r="AI14" s="159"/>
      <c r="AJ14" s="159"/>
      <c r="AK14" s="159"/>
      <c r="AL14" s="159"/>
      <c r="AM14" s="159"/>
      <c r="AN14" s="16"/>
      <c r="AO14" s="17" t="s">
        <v>4</v>
      </c>
      <c r="AS14" s="118" t="s">
        <v>48</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153"/>
      <c r="AV16" s="153"/>
      <c r="AW16" s="153"/>
      <c r="AX16" s="153"/>
      <c r="AY16" s="153"/>
      <c r="AZ16" s="153"/>
      <c r="BA16" s="153"/>
      <c r="BB16" s="153"/>
      <c r="BC16" s="153"/>
      <c r="BD16" s="153"/>
      <c r="BE16" s="153"/>
      <c r="BF16" s="153"/>
      <c r="BG16" s="153"/>
      <c r="BH16" s="153"/>
    </row>
    <row r="17" spans="1:62" s="3" customFormat="1" ht="18" customHeight="1" x14ac:dyDescent="0.2">
      <c r="E17" s="27" t="s">
        <v>31</v>
      </c>
      <c r="F17" s="27"/>
      <c r="G17" s="27"/>
      <c r="H17" s="27"/>
      <c r="I17" s="27"/>
      <c r="J17" s="27"/>
      <c r="K17" s="27"/>
      <c r="L17" s="27"/>
      <c r="M17" s="27"/>
      <c r="N17" s="27"/>
      <c r="O17" s="27"/>
      <c r="P17" s="27"/>
      <c r="Q17" s="27"/>
      <c r="V17" s="27"/>
      <c r="W17" s="36"/>
      <c r="X17" s="103" t="s">
        <v>16</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tr">
        <f>'【確定】計算シート（通常）'!AR18:AW19</f>
        <v>10月分
請求額</v>
      </c>
      <c r="AS18" s="88"/>
      <c r="AT18" s="88"/>
      <c r="AU18" s="88"/>
      <c r="AV18" s="88"/>
      <c r="AW18" s="89"/>
      <c r="AX18" s="139">
        <v>8000</v>
      </c>
      <c r="AY18" s="140"/>
      <c r="AZ18" s="140"/>
      <c r="BA18" s="140"/>
      <c r="BB18" s="140"/>
      <c r="BC18" s="140"/>
      <c r="BD18" s="140"/>
      <c r="BE18" s="140"/>
      <c r="BF18" s="143" t="s">
        <v>4</v>
      </c>
      <c r="BG18" s="144"/>
    </row>
    <row r="19" spans="1:62" s="3" customFormat="1" ht="18" customHeight="1" x14ac:dyDescent="0.2">
      <c r="E19" s="30" t="s">
        <v>19</v>
      </c>
      <c r="AR19" s="90"/>
      <c r="AS19" s="91"/>
      <c r="AT19" s="91"/>
      <c r="AU19" s="91"/>
      <c r="AV19" s="91"/>
      <c r="AW19" s="92"/>
      <c r="AX19" s="141"/>
      <c r="AY19" s="142"/>
      <c r="AZ19" s="142"/>
      <c r="BA19" s="142"/>
      <c r="BB19" s="142"/>
      <c r="BC19" s="142"/>
      <c r="BD19" s="142"/>
      <c r="BE19" s="142"/>
      <c r="BF19" s="145"/>
      <c r="BG19" s="146"/>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◆令和７年11月分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'【確定】計算シート（通常）'!B22</f>
        <v>10月分と同様の手順で計算してください。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57">
        <v>7500</v>
      </c>
      <c r="AI24" s="158"/>
      <c r="AJ24" s="158"/>
      <c r="AK24" s="158"/>
      <c r="AL24" s="158"/>
      <c r="AM24" s="158"/>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38">
        <v>19</v>
      </c>
      <c r="Z26" s="138"/>
      <c r="AA26" s="138"/>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38">
        <v>19</v>
      </c>
      <c r="Z28" s="138"/>
      <c r="AA28" s="138"/>
      <c r="AB28" s="20"/>
      <c r="AC28" s="21" t="s">
        <v>9</v>
      </c>
      <c r="AD28" s="3"/>
      <c r="AE28" s="3" t="s">
        <v>13</v>
      </c>
      <c r="AF28" s="3"/>
      <c r="AG28" s="81" t="s">
        <v>14</v>
      </c>
      <c r="AH28" s="157">
        <f>450*19</f>
        <v>8550</v>
      </c>
      <c r="AI28" s="158"/>
      <c r="AJ28" s="158"/>
      <c r="AK28" s="158"/>
      <c r="AL28" s="158"/>
      <c r="AM28" s="158"/>
      <c r="AN28" s="16"/>
      <c r="AO28" s="17" t="s">
        <v>4</v>
      </c>
      <c r="AP28" s="3"/>
      <c r="AQ28" s="3"/>
      <c r="AR28" s="3"/>
      <c r="AS28" s="120"/>
      <c r="AT28" s="120"/>
      <c r="AU28" s="153"/>
      <c r="AV28" s="153"/>
      <c r="AW28" s="153"/>
      <c r="AX28" s="153"/>
      <c r="AY28" s="153"/>
      <c r="AZ28" s="153"/>
      <c r="BA28" s="153"/>
      <c r="BB28" s="153"/>
      <c r="BC28" s="153"/>
      <c r="BD28" s="153"/>
      <c r="BE28" s="153"/>
      <c r="BF28" s="153"/>
      <c r="BG28" s="153"/>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16</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tr">
        <f>'【確定】計算シート（通常）'!AR30:AW32</f>
        <v>11月分
請求額</v>
      </c>
      <c r="AS30" s="88"/>
      <c r="AT30" s="88"/>
      <c r="AU30" s="88"/>
      <c r="AV30" s="88"/>
      <c r="AW30" s="107"/>
      <c r="AX30" s="147">
        <v>7500</v>
      </c>
      <c r="AY30" s="140"/>
      <c r="AZ30" s="140"/>
      <c r="BA30" s="140"/>
      <c r="BB30" s="140"/>
      <c r="BC30" s="140"/>
      <c r="BD30" s="140"/>
      <c r="BE30" s="140"/>
      <c r="BF30" s="143" t="s">
        <v>4</v>
      </c>
      <c r="BG30" s="144"/>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48"/>
      <c r="AY31" s="149"/>
      <c r="AZ31" s="149"/>
      <c r="BA31" s="149"/>
      <c r="BB31" s="149"/>
      <c r="BC31" s="149"/>
      <c r="BD31" s="149"/>
      <c r="BE31" s="149"/>
      <c r="BF31" s="151"/>
      <c r="BG31" s="152"/>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50"/>
      <c r="AY32" s="142"/>
      <c r="AZ32" s="142"/>
      <c r="BA32" s="142"/>
      <c r="BB32" s="142"/>
      <c r="BC32" s="142"/>
      <c r="BD32" s="142"/>
      <c r="BE32" s="142"/>
      <c r="BF32" s="145"/>
      <c r="BG32" s="146"/>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◆令和７年12月分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10月分と同様の手順で計算してください。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57">
        <v>11000</v>
      </c>
      <c r="AI37" s="158"/>
      <c r="AJ37" s="158"/>
      <c r="AK37" s="158"/>
      <c r="AL37" s="158"/>
      <c r="AM37" s="158"/>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38">
        <v>18</v>
      </c>
      <c r="Z39" s="138"/>
      <c r="AA39" s="138"/>
      <c r="AB39" s="20"/>
      <c r="AC39" s="21" t="s">
        <v>9</v>
      </c>
      <c r="AD39" s="3"/>
      <c r="AE39" s="3"/>
      <c r="AF39" s="3"/>
      <c r="AG39" s="3"/>
      <c r="AH39" s="3"/>
      <c r="AI39" s="3"/>
      <c r="AJ39" s="3"/>
      <c r="AK39" s="3"/>
      <c r="AL39" s="3"/>
      <c r="AR39" s="39"/>
      <c r="AS39" s="120" t="s">
        <v>22</v>
      </c>
      <c r="AT39" s="120"/>
      <c r="AU39" s="160" t="s">
        <v>23</v>
      </c>
      <c r="AV39" s="160"/>
      <c r="AW39" s="160"/>
      <c r="AX39" s="160"/>
      <c r="AY39" s="160"/>
      <c r="AZ39" s="160"/>
      <c r="BA39" s="160"/>
      <c r="BB39" s="160"/>
      <c r="BC39" s="160"/>
      <c r="BD39" s="160"/>
      <c r="BE39" s="160"/>
      <c r="BF39" s="160"/>
      <c r="BG39" s="160"/>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160"/>
      <c r="AV40" s="160"/>
      <c r="AW40" s="160"/>
      <c r="AX40" s="160"/>
      <c r="AY40" s="160"/>
      <c r="AZ40" s="160"/>
      <c r="BA40" s="160"/>
      <c r="BB40" s="160"/>
      <c r="BC40" s="160"/>
      <c r="BD40" s="160"/>
      <c r="BE40" s="160"/>
      <c r="BF40" s="160"/>
      <c r="BG40" s="160"/>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38">
        <v>18</v>
      </c>
      <c r="Z41" s="138"/>
      <c r="AA41" s="138"/>
      <c r="AB41" s="20"/>
      <c r="AC41" s="21" t="s">
        <v>9</v>
      </c>
      <c r="AD41" s="3"/>
      <c r="AE41" s="3" t="s">
        <v>13</v>
      </c>
      <c r="AF41" s="3"/>
      <c r="AG41" s="81" t="s">
        <v>14</v>
      </c>
      <c r="AH41" s="157">
        <f>18*450</f>
        <v>8100</v>
      </c>
      <c r="AI41" s="158"/>
      <c r="AJ41" s="158"/>
      <c r="AK41" s="158"/>
      <c r="AL41" s="158"/>
      <c r="AM41" s="158"/>
      <c r="AN41" s="16"/>
      <c r="AO41" s="17" t="s">
        <v>4</v>
      </c>
      <c r="AP41" s="3"/>
      <c r="AQ41" s="3"/>
      <c r="AR41" s="3"/>
      <c r="AS41" s="120"/>
      <c r="AT41" s="120"/>
      <c r="AU41" s="161"/>
      <c r="AV41" s="161"/>
      <c r="AW41" s="161"/>
      <c r="AX41" s="161"/>
      <c r="AY41" s="161"/>
      <c r="AZ41" s="161"/>
      <c r="BA41" s="161"/>
      <c r="BB41" s="161"/>
      <c r="BC41" s="161"/>
      <c r="BD41" s="161"/>
      <c r="BE41" s="161"/>
      <c r="BF41" s="161"/>
      <c r="BG41" s="161"/>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16</v>
      </c>
      <c r="Y43" s="103"/>
      <c r="Z43" s="103"/>
      <c r="AA43" s="103"/>
      <c r="AB43" s="27"/>
      <c r="AC43" s="27"/>
      <c r="AD43" s="27"/>
      <c r="AE43" s="28" t="s">
        <v>17</v>
      </c>
      <c r="AF43" s="27"/>
      <c r="AG43" s="81" t="s">
        <v>18</v>
      </c>
      <c r="AH43" s="82"/>
      <c r="AI43" s="100">
        <v>11300</v>
      </c>
      <c r="AJ43" s="100"/>
      <c r="AK43" s="100"/>
      <c r="AL43" s="100"/>
      <c r="AM43" s="100"/>
      <c r="AN43" s="29"/>
      <c r="AO43" s="17" t="s">
        <v>4</v>
      </c>
      <c r="AP43" s="3"/>
      <c r="AQ43" s="3"/>
      <c r="AR43" s="87" t="str">
        <f>'【確定】計算シート（通常）'!AR43:AW45</f>
        <v>12月分
請求額</v>
      </c>
      <c r="AS43" s="88"/>
      <c r="AT43" s="88"/>
      <c r="AU43" s="88"/>
      <c r="AV43" s="88"/>
      <c r="AW43" s="107"/>
      <c r="AX43" s="147">
        <v>8100</v>
      </c>
      <c r="AY43" s="140"/>
      <c r="AZ43" s="140"/>
      <c r="BA43" s="140"/>
      <c r="BB43" s="140"/>
      <c r="BC43" s="140"/>
      <c r="BD43" s="140"/>
      <c r="BE43" s="140"/>
      <c r="BF43" s="143" t="s">
        <v>4</v>
      </c>
      <c r="BG43" s="144"/>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48"/>
      <c r="AY44" s="149"/>
      <c r="AZ44" s="149"/>
      <c r="BA44" s="149"/>
      <c r="BB44" s="149"/>
      <c r="BC44" s="149"/>
      <c r="BD44" s="149"/>
      <c r="BE44" s="149"/>
      <c r="BF44" s="151"/>
      <c r="BG44" s="152"/>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50"/>
      <c r="AY45" s="142"/>
      <c r="AZ45" s="142"/>
      <c r="BA45" s="142"/>
      <c r="BB45" s="142"/>
      <c r="BC45" s="142"/>
      <c r="BD45" s="142"/>
      <c r="BE45" s="142"/>
      <c r="BF45" s="145"/>
      <c r="BG45" s="146"/>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'【確定】計算シート（通常）'!B50:F51</f>
        <v>10月分
請求額</v>
      </c>
      <c r="C50" s="88"/>
      <c r="D50" s="88"/>
      <c r="E50" s="88"/>
      <c r="F50" s="107"/>
      <c r="G50" s="162">
        <v>8000</v>
      </c>
      <c r="H50" s="163"/>
      <c r="I50" s="163"/>
      <c r="J50" s="163"/>
      <c r="K50" s="163"/>
      <c r="L50" s="163"/>
      <c r="M50" s="31"/>
      <c r="N50" s="32"/>
      <c r="O50" s="109" t="s">
        <v>25</v>
      </c>
      <c r="P50" s="110"/>
      <c r="Q50" s="87" t="str">
        <f>'【確定】計算シート（通常）'!Q50:U51</f>
        <v>11月分
請求額</v>
      </c>
      <c r="R50" s="88"/>
      <c r="S50" s="88"/>
      <c r="T50" s="88"/>
      <c r="U50" s="107"/>
      <c r="V50" s="162">
        <v>7500</v>
      </c>
      <c r="W50" s="163"/>
      <c r="X50" s="163"/>
      <c r="Y50" s="163"/>
      <c r="Z50" s="163"/>
      <c r="AA50" s="163"/>
      <c r="AB50" s="31"/>
      <c r="AC50" s="32"/>
      <c r="AD50" s="109" t="s">
        <v>26</v>
      </c>
      <c r="AE50" s="110"/>
      <c r="AF50" s="87" t="str">
        <f>'【確定】計算シート（通常）'!AF50:AJ51</f>
        <v>12月分
請求額</v>
      </c>
      <c r="AG50" s="88"/>
      <c r="AH50" s="88"/>
      <c r="AI50" s="88"/>
      <c r="AJ50" s="107"/>
      <c r="AK50" s="162">
        <v>8100</v>
      </c>
      <c r="AL50" s="163"/>
      <c r="AM50" s="163"/>
      <c r="AN50" s="163"/>
      <c r="AO50" s="163"/>
      <c r="AP50" s="163"/>
      <c r="AQ50" s="31"/>
      <c r="AR50" s="32"/>
      <c r="AS50" s="109" t="s">
        <v>27</v>
      </c>
      <c r="AT50" s="110"/>
      <c r="AU50" s="170" t="s">
        <v>49</v>
      </c>
      <c r="AV50" s="171"/>
      <c r="AW50" s="171"/>
      <c r="AX50" s="171"/>
      <c r="AY50" s="172"/>
      <c r="AZ50" s="166">
        <v>23600</v>
      </c>
      <c r="BA50" s="167"/>
      <c r="BB50" s="167"/>
      <c r="BC50" s="167"/>
      <c r="BD50" s="167"/>
      <c r="BE50" s="167"/>
      <c r="BF50" s="44"/>
      <c r="BG50" s="45"/>
    </row>
    <row r="51" spans="1:60" ht="18" customHeight="1" thickBot="1" x14ac:dyDescent="0.25">
      <c r="B51" s="90"/>
      <c r="C51" s="91"/>
      <c r="D51" s="91"/>
      <c r="E51" s="91"/>
      <c r="F51" s="108"/>
      <c r="G51" s="164"/>
      <c r="H51" s="165"/>
      <c r="I51" s="165"/>
      <c r="J51" s="165"/>
      <c r="K51" s="165"/>
      <c r="L51" s="165"/>
      <c r="M51" s="33"/>
      <c r="N51" s="51" t="s">
        <v>4</v>
      </c>
      <c r="O51" s="109"/>
      <c r="P51" s="110"/>
      <c r="Q51" s="90"/>
      <c r="R51" s="91"/>
      <c r="S51" s="91"/>
      <c r="T51" s="91"/>
      <c r="U51" s="108"/>
      <c r="V51" s="164"/>
      <c r="W51" s="165"/>
      <c r="X51" s="165"/>
      <c r="Y51" s="165"/>
      <c r="Z51" s="165"/>
      <c r="AA51" s="165"/>
      <c r="AB51" s="33"/>
      <c r="AC51" s="51" t="s">
        <v>4</v>
      </c>
      <c r="AD51" s="109"/>
      <c r="AE51" s="110"/>
      <c r="AF51" s="90"/>
      <c r="AG51" s="91"/>
      <c r="AH51" s="91"/>
      <c r="AI51" s="91"/>
      <c r="AJ51" s="108"/>
      <c r="AK51" s="164"/>
      <c r="AL51" s="165"/>
      <c r="AM51" s="165"/>
      <c r="AN51" s="165"/>
      <c r="AO51" s="165"/>
      <c r="AP51" s="165"/>
      <c r="AQ51" s="33"/>
      <c r="AR51" s="51" t="s">
        <v>4</v>
      </c>
      <c r="AS51" s="109"/>
      <c r="AT51" s="110"/>
      <c r="AU51" s="173"/>
      <c r="AV51" s="174"/>
      <c r="AW51" s="174"/>
      <c r="AX51" s="174"/>
      <c r="AY51" s="175"/>
      <c r="AZ51" s="168"/>
      <c r="BA51" s="169"/>
      <c r="BB51" s="169"/>
      <c r="BC51" s="169"/>
      <c r="BD51" s="169"/>
      <c r="BE51" s="169"/>
      <c r="BF51" s="46"/>
      <c r="BG51" s="48" t="s">
        <v>4</v>
      </c>
    </row>
    <row r="52" spans="1:60" ht="24.9" customHeight="1" x14ac:dyDescent="0.2">
      <c r="BA52" s="3"/>
      <c r="BB52" s="47" t="s">
        <v>28</v>
      </c>
    </row>
    <row r="53" spans="1:60" ht="18" customHeight="1" x14ac:dyDescent="0.2">
      <c r="B53" s="85" t="str">
        <f>'【確定】計算シート（通常）'!B53:BH54</f>
        <v>令和７年９月以前の預かり保育の利用料をまだ市に請求していない方で、今回併せて請求する方は、別紙（計算シート前期分）で請求額を計算し、両方の合計額を施設等利用費請求書へ転記してください。</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5.75" customHeight="1" x14ac:dyDescent="0.2"/>
  </sheetData>
  <mergeCells count="53">
    <mergeCell ref="AZ50:BE51"/>
    <mergeCell ref="AD50:AE51"/>
    <mergeCell ref="AF50:AJ51"/>
    <mergeCell ref="AK50:AP51"/>
    <mergeCell ref="AS50:AT51"/>
    <mergeCell ref="AU50:AY51"/>
    <mergeCell ref="Y39:AA39"/>
    <mergeCell ref="Y41:AA41"/>
    <mergeCell ref="X43:AA43"/>
    <mergeCell ref="B50:F51"/>
    <mergeCell ref="G50:L51"/>
    <mergeCell ref="O50:P51"/>
    <mergeCell ref="Q50:U51"/>
    <mergeCell ref="V50:AA51"/>
    <mergeCell ref="AH37:AM37"/>
    <mergeCell ref="AH41:AM41"/>
    <mergeCell ref="AX30:BE32"/>
    <mergeCell ref="BF30:BG32"/>
    <mergeCell ref="AI43:AM43"/>
    <mergeCell ref="AR43:AW45"/>
    <mergeCell ref="AS39:AT41"/>
    <mergeCell ref="AU39:BG41"/>
    <mergeCell ref="AA1:AG1"/>
    <mergeCell ref="Y26:AA26"/>
    <mergeCell ref="AS26:AT28"/>
    <mergeCell ref="AU26:BG28"/>
    <mergeCell ref="Y28:AA28"/>
    <mergeCell ref="AS14:AT16"/>
    <mergeCell ref="AU14:BH16"/>
    <mergeCell ref="X17:AA17"/>
    <mergeCell ref="AI17:AM17"/>
    <mergeCell ref="AH1:AP1"/>
    <mergeCell ref="AH9:AM9"/>
    <mergeCell ref="AH14:AM14"/>
    <mergeCell ref="AH24:AM24"/>
    <mergeCell ref="AH28:AM28"/>
    <mergeCell ref="B1:Z1"/>
    <mergeCell ref="B53:BH54"/>
    <mergeCell ref="B5:C5"/>
    <mergeCell ref="D5:AP7"/>
    <mergeCell ref="Y11:AA11"/>
    <mergeCell ref="Y14:AA14"/>
    <mergeCell ref="R18:U18"/>
    <mergeCell ref="AR18:AW19"/>
    <mergeCell ref="AX18:BE19"/>
    <mergeCell ref="BF18:BG19"/>
    <mergeCell ref="X30:AA30"/>
    <mergeCell ref="AI30:AM30"/>
    <mergeCell ref="AR30:AW32"/>
    <mergeCell ref="W31:Z31"/>
    <mergeCell ref="AH31:AM31"/>
    <mergeCell ref="AX43:BE45"/>
    <mergeCell ref="BF43:BG45"/>
  </mergeCells>
  <phoneticPr fontId="4"/>
  <printOptions horizontalCentered="1"/>
  <pageMargins left="0.31496062992125984" right="0.31496062992125984" top="0.35433070866141736" bottom="0.15748031496062992" header="0.31496062992125984" footer="0.31496062992125984"/>
  <pageSetup paperSize="9" scale="88" firstPageNumber="2"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58"/>
  <sheetViews>
    <sheetView showGridLines="0" view="pageBreakPreview" topLeftCell="A36" zoomScaleNormal="100" zoomScaleSheetLayoutView="100" workbookViewId="0">
      <selection activeCell="AA19" sqref="AA19"/>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1" spans="1:108" ht="27.75" customHeight="1" x14ac:dyDescent="0.2">
      <c r="B1" s="127" t="str">
        <f>'【確定】計算シート（通常）'!A1</f>
        <v>預かり保育料の請求額計算シート
（令和７年10月から12月分）</v>
      </c>
      <c r="C1" s="127"/>
      <c r="D1" s="127"/>
      <c r="E1" s="127"/>
      <c r="F1" s="127"/>
      <c r="G1" s="127"/>
      <c r="H1" s="127"/>
      <c r="I1" s="127"/>
      <c r="J1" s="127"/>
      <c r="K1" s="127"/>
      <c r="L1" s="127"/>
      <c r="M1" s="127"/>
      <c r="N1" s="127"/>
      <c r="O1" s="127"/>
      <c r="P1" s="127"/>
      <c r="Q1" s="127"/>
      <c r="R1" s="127"/>
      <c r="S1" s="127"/>
      <c r="T1" s="127"/>
      <c r="U1" s="127"/>
      <c r="V1" s="127"/>
      <c r="W1" s="127"/>
      <c r="X1" s="127"/>
      <c r="Y1" s="127"/>
      <c r="Z1" s="127"/>
      <c r="AA1" s="115" t="s">
        <v>29</v>
      </c>
      <c r="AB1" s="116"/>
      <c r="AC1" s="116"/>
      <c r="AD1" s="116"/>
      <c r="AE1" s="116"/>
      <c r="AF1" s="116"/>
      <c r="AG1" s="117"/>
      <c r="AH1" s="191"/>
      <c r="AI1" s="192"/>
      <c r="AJ1" s="192"/>
      <c r="AK1" s="192"/>
      <c r="AL1" s="192"/>
      <c r="AM1" s="192"/>
      <c r="AN1" s="192"/>
      <c r="AO1" s="192"/>
      <c r="AP1" s="193"/>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◆令和７年10月分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97" t="s">
        <v>0</v>
      </c>
      <c r="C5" s="97"/>
      <c r="D5" s="98" t="s">
        <v>56</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0</v>
      </c>
      <c r="AH9" s="16"/>
      <c r="AI9" s="176"/>
      <c r="AJ9" s="176"/>
      <c r="AK9" s="176"/>
      <c r="AL9" s="176"/>
      <c r="AM9" s="176"/>
      <c r="AN9" s="16"/>
      <c r="AO9" s="17" t="s">
        <v>4</v>
      </c>
    </row>
    <row r="10" spans="1:108" s="3" customFormat="1" ht="18" customHeight="1" x14ac:dyDescent="0.2">
      <c r="E10" s="59" t="s">
        <v>5</v>
      </c>
    </row>
    <row r="11" spans="1:108" s="3" customFormat="1" ht="18" customHeight="1" x14ac:dyDescent="0.2">
      <c r="D11" s="3" t="s">
        <v>6</v>
      </c>
      <c r="U11" s="15" t="s">
        <v>2</v>
      </c>
      <c r="V11" s="18"/>
      <c r="W11" s="19" t="s">
        <v>8</v>
      </c>
      <c r="X11" s="20"/>
      <c r="Y11" s="177"/>
      <c r="Z11" s="177"/>
      <c r="AA11" s="177"/>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02" t="str">
        <f>IF(Y11="","",Y11)</f>
        <v/>
      </c>
      <c r="Z14" s="102"/>
      <c r="AA14" s="102"/>
      <c r="AB14" s="20"/>
      <c r="AC14" s="21" t="s">
        <v>9</v>
      </c>
      <c r="AE14" s="3" t="s">
        <v>13</v>
      </c>
      <c r="AG14" s="81" t="s">
        <v>14</v>
      </c>
      <c r="AH14" s="16"/>
      <c r="AI14" s="101" t="str">
        <f>IF(Y14="","",450*Y14)</f>
        <v/>
      </c>
      <c r="AJ14" s="101"/>
      <c r="AK14" s="101"/>
      <c r="AL14" s="101"/>
      <c r="AM14" s="101"/>
      <c r="AN14" s="16"/>
      <c r="AO14" s="17" t="s">
        <v>4</v>
      </c>
      <c r="AS14" s="118" t="s">
        <v>22</v>
      </c>
      <c r="AT14" s="119"/>
      <c r="AU14" s="86" t="s">
        <v>55</v>
      </c>
      <c r="AV14" s="86"/>
      <c r="AW14" s="86"/>
      <c r="AX14" s="86"/>
      <c r="AY14" s="86"/>
      <c r="AZ14" s="86"/>
      <c r="BA14" s="86"/>
      <c r="BB14" s="86"/>
      <c r="BC14" s="86"/>
      <c r="BD14" s="86"/>
      <c r="BE14" s="86"/>
      <c r="BF14" s="86"/>
      <c r="BG14" s="86"/>
      <c r="BH14" s="86"/>
    </row>
    <row r="15" spans="1:108" s="3" customFormat="1" ht="18" customHeight="1" x14ac:dyDescent="0.2">
      <c r="AS15" s="119"/>
      <c r="AT15" s="119"/>
      <c r="AU15" s="86"/>
      <c r="AV15" s="86"/>
      <c r="AW15" s="86"/>
      <c r="AX15" s="86"/>
      <c r="AY15" s="86"/>
      <c r="AZ15" s="86"/>
      <c r="BA15" s="86"/>
      <c r="BB15" s="86"/>
      <c r="BC15" s="86"/>
      <c r="BD15" s="86"/>
      <c r="BE15" s="86"/>
      <c r="BF15" s="86"/>
      <c r="BG15" s="86"/>
      <c r="BH15" s="86"/>
    </row>
    <row r="16" spans="1:108" s="3" customFormat="1" ht="18" customHeight="1" x14ac:dyDescent="0.2">
      <c r="B16" s="23"/>
      <c r="C16" s="23"/>
      <c r="D16" s="23" t="s">
        <v>15</v>
      </c>
      <c r="E16" s="23"/>
      <c r="AS16" s="119"/>
      <c r="AT16" s="119"/>
      <c r="AU16" s="86"/>
      <c r="AV16" s="86"/>
      <c r="AW16" s="86"/>
      <c r="AX16" s="86"/>
      <c r="AY16" s="86"/>
      <c r="AZ16" s="86"/>
      <c r="BA16" s="86"/>
      <c r="BB16" s="86"/>
      <c r="BC16" s="86"/>
      <c r="BD16" s="86"/>
      <c r="BE16" s="86"/>
      <c r="BF16" s="86"/>
      <c r="BG16" s="86"/>
      <c r="BH16" s="86"/>
    </row>
    <row r="17" spans="1:62" s="3" customFormat="1" ht="18" customHeight="1" x14ac:dyDescent="0.2">
      <c r="E17" s="27" t="s">
        <v>31</v>
      </c>
      <c r="F17" s="27"/>
      <c r="G17" s="27"/>
      <c r="H17" s="27"/>
      <c r="I17" s="27"/>
      <c r="J17" s="27"/>
      <c r="K17" s="27"/>
      <c r="L17" s="27"/>
      <c r="M17" s="27"/>
      <c r="N17" s="27"/>
      <c r="O17" s="27"/>
      <c r="P17" s="27"/>
      <c r="Q17" s="27"/>
      <c r="V17" s="27"/>
      <c r="W17" s="36"/>
      <c r="X17" s="103" t="s">
        <v>2</v>
      </c>
      <c r="Y17" s="103"/>
      <c r="Z17" s="103"/>
      <c r="AA17" s="103"/>
      <c r="AB17" s="27"/>
      <c r="AC17" s="27"/>
      <c r="AD17" s="27"/>
      <c r="AE17" s="28" t="s">
        <v>17</v>
      </c>
      <c r="AF17" s="27"/>
      <c r="AG17" s="81" t="s">
        <v>18</v>
      </c>
      <c r="AH17" s="50"/>
      <c r="AI17" s="100">
        <v>11300</v>
      </c>
      <c r="AJ17" s="100"/>
      <c r="AK17" s="100"/>
      <c r="AL17" s="100"/>
      <c r="AM17" s="100"/>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104"/>
      <c r="S18" s="104"/>
      <c r="T18" s="104"/>
      <c r="U18" s="104"/>
      <c r="V18" s="27"/>
      <c r="W18" s="27"/>
      <c r="X18" s="27"/>
      <c r="Y18" s="27"/>
      <c r="Z18" s="27"/>
      <c r="AA18" s="27"/>
      <c r="AB18" s="27"/>
      <c r="AC18" s="27"/>
      <c r="AD18" s="27"/>
      <c r="AE18" s="27"/>
      <c r="AF18" s="27"/>
      <c r="AR18" s="87" t="str">
        <f>'【確定】計算シート（通常）'!AR18:AW19</f>
        <v>10月分
請求額</v>
      </c>
      <c r="AS18" s="88"/>
      <c r="AT18" s="88"/>
      <c r="AU18" s="88"/>
      <c r="AV18" s="88"/>
      <c r="AW18" s="89"/>
      <c r="AX18" s="178">
        <f>MIN(AI9,AI14,AI17)</f>
        <v>11300</v>
      </c>
      <c r="AY18" s="179"/>
      <c r="AZ18" s="179"/>
      <c r="BA18" s="179"/>
      <c r="BB18" s="179"/>
      <c r="BC18" s="179"/>
      <c r="BD18" s="179"/>
      <c r="BE18" s="179"/>
      <c r="BF18" s="31"/>
      <c r="BG18" s="32"/>
    </row>
    <row r="19" spans="1:62" s="3" customFormat="1" ht="18" customHeight="1" x14ac:dyDescent="0.2">
      <c r="E19" s="30" t="s">
        <v>19</v>
      </c>
      <c r="AR19" s="90"/>
      <c r="AS19" s="91"/>
      <c r="AT19" s="91"/>
      <c r="AU19" s="91"/>
      <c r="AV19" s="91"/>
      <c r="AW19" s="92"/>
      <c r="AX19" s="180"/>
      <c r="AY19" s="181"/>
      <c r="AZ19" s="181"/>
      <c r="BA19" s="181"/>
      <c r="BB19" s="181"/>
      <c r="BC19" s="181"/>
      <c r="BD19" s="181"/>
      <c r="BE19" s="181"/>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◆令和７年11月分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'【確定】計算シート（通常）'!A22:B22</f>
        <v>10月分と同様の手順で計算してください。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2</v>
      </c>
      <c r="AF24" s="3"/>
      <c r="AG24" s="81" t="s">
        <v>0</v>
      </c>
      <c r="AH24" s="16"/>
      <c r="AI24" s="176"/>
      <c r="AJ24" s="176"/>
      <c r="AK24" s="176"/>
      <c r="AL24" s="176"/>
      <c r="AM24" s="176"/>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2</v>
      </c>
      <c r="V26" s="18"/>
      <c r="W26" s="19" t="s">
        <v>8</v>
      </c>
      <c r="X26" s="20"/>
      <c r="Y26" s="177"/>
      <c r="Z26" s="177"/>
      <c r="AA26" s="177"/>
      <c r="AB26" s="20"/>
      <c r="AC26" s="21" t="s">
        <v>9</v>
      </c>
      <c r="AD26" s="3"/>
      <c r="AE26" s="3"/>
      <c r="AF26" s="3"/>
      <c r="AG26" s="3"/>
      <c r="AH26" s="3"/>
      <c r="AI26" s="3"/>
      <c r="AJ26" s="3"/>
      <c r="AK26" s="3"/>
      <c r="AL26" s="3"/>
      <c r="AR26" s="39"/>
      <c r="AS26" s="120" t="s">
        <v>22</v>
      </c>
      <c r="AT26" s="120"/>
      <c r="AU26" s="86" t="s">
        <v>23</v>
      </c>
      <c r="AV26" s="86"/>
      <c r="AW26" s="86"/>
      <c r="AX26" s="86"/>
      <c r="AY26" s="86"/>
      <c r="AZ26" s="86"/>
      <c r="BA26" s="86"/>
      <c r="BB26" s="86"/>
      <c r="BC26" s="86"/>
      <c r="BD26" s="86"/>
      <c r="BE26" s="86"/>
      <c r="BF26" s="86"/>
      <c r="BG26" s="86"/>
    </row>
    <row r="27" spans="1:62" s="39" customFormat="1" ht="18" customHeight="1" x14ac:dyDescent="0.2">
      <c r="B27" s="23"/>
      <c r="C27" s="23"/>
      <c r="D27" s="23"/>
      <c r="E27" s="23"/>
      <c r="AG27" s="3"/>
      <c r="AH27" s="3"/>
      <c r="AI27" s="3"/>
      <c r="AJ27" s="3"/>
      <c r="AK27" s="3"/>
      <c r="AL27" s="3"/>
      <c r="AM27" s="3"/>
      <c r="AN27" s="3"/>
      <c r="AO27" s="58" t="s">
        <v>11</v>
      </c>
      <c r="AS27" s="120"/>
      <c r="AT27" s="120"/>
      <c r="AU27" s="86"/>
      <c r="AV27" s="86"/>
      <c r="AW27" s="86"/>
      <c r="AX27" s="86"/>
      <c r="AY27" s="86"/>
      <c r="AZ27" s="86"/>
      <c r="BA27" s="86"/>
      <c r="BB27" s="86"/>
      <c r="BC27" s="86"/>
      <c r="BD27" s="86"/>
      <c r="BE27" s="86"/>
      <c r="BF27" s="86"/>
      <c r="BG27" s="86"/>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8</v>
      </c>
      <c r="X28" s="20"/>
      <c r="Y28" s="102" t="str">
        <f>IF(Y26="","",Y26)</f>
        <v/>
      </c>
      <c r="Z28" s="102"/>
      <c r="AA28" s="102"/>
      <c r="AB28" s="20"/>
      <c r="AC28" s="21" t="s">
        <v>9</v>
      </c>
      <c r="AD28" s="3"/>
      <c r="AE28" s="3" t="s">
        <v>13</v>
      </c>
      <c r="AF28" s="3"/>
      <c r="AG28" s="81" t="s">
        <v>14</v>
      </c>
      <c r="AH28" s="16"/>
      <c r="AI28" s="101" t="str">
        <f>IF(Y28="","",450*Y28)</f>
        <v/>
      </c>
      <c r="AJ28" s="101"/>
      <c r="AK28" s="101"/>
      <c r="AL28" s="101"/>
      <c r="AM28" s="101"/>
      <c r="AN28" s="16"/>
      <c r="AO28" s="17" t="s">
        <v>4</v>
      </c>
      <c r="AP28" s="3"/>
      <c r="AQ28" s="3"/>
      <c r="AR28" s="3"/>
      <c r="AS28" s="120"/>
      <c r="AT28" s="120"/>
      <c r="AU28" s="86"/>
      <c r="AV28" s="86"/>
      <c r="AW28" s="86"/>
      <c r="AX28" s="86"/>
      <c r="AY28" s="86"/>
      <c r="AZ28" s="86"/>
      <c r="BA28" s="86"/>
      <c r="BB28" s="86"/>
      <c r="BC28" s="86"/>
      <c r="BD28" s="86"/>
      <c r="BE28" s="86"/>
      <c r="BF28" s="86"/>
      <c r="BG28" s="86"/>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103" t="s">
        <v>2</v>
      </c>
      <c r="Y30" s="103"/>
      <c r="Z30" s="103"/>
      <c r="AA30" s="103"/>
      <c r="AB30" s="27"/>
      <c r="AC30" s="27"/>
      <c r="AD30" s="27"/>
      <c r="AE30" s="28" t="s">
        <v>17</v>
      </c>
      <c r="AF30" s="27"/>
      <c r="AG30" s="81" t="s">
        <v>18</v>
      </c>
      <c r="AH30" s="50"/>
      <c r="AI30" s="100">
        <v>11300</v>
      </c>
      <c r="AJ30" s="100"/>
      <c r="AK30" s="100"/>
      <c r="AL30" s="100"/>
      <c r="AM30" s="100"/>
      <c r="AN30" s="29"/>
      <c r="AO30" s="17" t="s">
        <v>4</v>
      </c>
      <c r="AP30" s="3"/>
      <c r="AQ30" s="3"/>
      <c r="AR30" s="87" t="str">
        <f>'【確定】計算シート（通常）'!AR30:AW32</f>
        <v>11月分
請求額</v>
      </c>
      <c r="AS30" s="88"/>
      <c r="AT30" s="88"/>
      <c r="AU30" s="88"/>
      <c r="AV30" s="88"/>
      <c r="AW30" s="107"/>
      <c r="AX30" s="182">
        <f>MIN(AI24,AI28,AI30)</f>
        <v>11300</v>
      </c>
      <c r="AY30" s="179"/>
      <c r="AZ30" s="179"/>
      <c r="BA30" s="179"/>
      <c r="BB30" s="179"/>
      <c r="BC30" s="179"/>
      <c r="BD30" s="179"/>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104"/>
      <c r="X31" s="104"/>
      <c r="Y31" s="104"/>
      <c r="Z31" s="104"/>
      <c r="AA31" s="27"/>
      <c r="AB31" s="27"/>
      <c r="AC31" s="27"/>
      <c r="AD31" s="27"/>
      <c r="AE31" s="28"/>
      <c r="AF31" s="27"/>
      <c r="AG31" s="40"/>
      <c r="AH31" s="106"/>
      <c r="AI31" s="106"/>
      <c r="AJ31" s="106"/>
      <c r="AK31" s="106"/>
      <c r="AL31" s="106"/>
      <c r="AM31" s="106"/>
      <c r="AN31" s="41"/>
      <c r="AO31" s="42"/>
      <c r="AP31" s="3"/>
      <c r="AQ31" s="3"/>
      <c r="AR31" s="121"/>
      <c r="AS31" s="103"/>
      <c r="AT31" s="103"/>
      <c r="AU31" s="103"/>
      <c r="AV31" s="103"/>
      <c r="AW31" s="122"/>
      <c r="AX31" s="183"/>
      <c r="AY31" s="184"/>
      <c r="AZ31" s="184"/>
      <c r="BA31" s="184"/>
      <c r="BB31" s="184"/>
      <c r="BC31" s="184"/>
      <c r="BD31" s="184"/>
      <c r="BE31" s="3"/>
      <c r="BF31" s="104"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90"/>
      <c r="AS32" s="91"/>
      <c r="AT32" s="91"/>
      <c r="AU32" s="91"/>
      <c r="AV32" s="91"/>
      <c r="AW32" s="108"/>
      <c r="AX32" s="185"/>
      <c r="AY32" s="181"/>
      <c r="AZ32" s="181"/>
      <c r="BA32" s="181"/>
      <c r="BB32" s="181"/>
      <c r="BC32" s="181"/>
      <c r="BD32" s="181"/>
      <c r="BE32" s="61"/>
      <c r="BF32" s="105"/>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◆令和７年12月分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10月分と同様の手順で計算してください。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2</v>
      </c>
      <c r="AF37" s="3"/>
      <c r="AG37" s="81" t="s">
        <v>0</v>
      </c>
      <c r="AH37" s="16"/>
      <c r="AI37" s="176"/>
      <c r="AJ37" s="176"/>
      <c r="AK37" s="176"/>
      <c r="AL37" s="176"/>
      <c r="AM37" s="176"/>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2</v>
      </c>
      <c r="V39" s="18"/>
      <c r="W39" s="19" t="s">
        <v>8</v>
      </c>
      <c r="X39" s="20"/>
      <c r="Y39" s="190"/>
      <c r="Z39" s="190"/>
      <c r="AA39" s="190"/>
      <c r="AB39" s="20"/>
      <c r="AC39" s="21" t="s">
        <v>9</v>
      </c>
      <c r="AD39" s="3"/>
      <c r="AE39" s="3"/>
      <c r="AF39" s="3"/>
      <c r="AG39" s="3"/>
      <c r="AH39" s="3"/>
      <c r="AI39" s="3"/>
      <c r="AJ39" s="3"/>
      <c r="AK39" s="3"/>
      <c r="AL39" s="3"/>
      <c r="AR39" s="39"/>
      <c r="AS39" s="120" t="s">
        <v>22</v>
      </c>
      <c r="AT39" s="120"/>
      <c r="AU39" s="86" t="s">
        <v>23</v>
      </c>
      <c r="AV39" s="86"/>
      <c r="AW39" s="86"/>
      <c r="AX39" s="86"/>
      <c r="AY39" s="86"/>
      <c r="AZ39" s="86"/>
      <c r="BA39" s="86"/>
      <c r="BB39" s="86"/>
      <c r="BC39" s="86"/>
      <c r="BD39" s="86"/>
      <c r="BE39" s="86"/>
      <c r="BF39" s="86"/>
      <c r="BG39" s="86"/>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0"/>
      <c r="AT40" s="120"/>
      <c r="AU40" s="86"/>
      <c r="AV40" s="86"/>
      <c r="AW40" s="86"/>
      <c r="AX40" s="86"/>
      <c r="AY40" s="86"/>
      <c r="AZ40" s="86"/>
      <c r="BA40" s="86"/>
      <c r="BB40" s="86"/>
      <c r="BC40" s="86"/>
      <c r="BD40" s="86"/>
      <c r="BE40" s="86"/>
      <c r="BF40" s="86"/>
      <c r="BG40" s="86"/>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8</v>
      </c>
      <c r="X41" s="20"/>
      <c r="Y41" s="102" t="str">
        <f>IF(Y39="","",Y39)</f>
        <v/>
      </c>
      <c r="Z41" s="102"/>
      <c r="AA41" s="102"/>
      <c r="AB41" s="20"/>
      <c r="AC41" s="21" t="s">
        <v>9</v>
      </c>
      <c r="AD41" s="3"/>
      <c r="AE41" s="3" t="s">
        <v>13</v>
      </c>
      <c r="AF41" s="3"/>
      <c r="AG41" s="81" t="s">
        <v>14</v>
      </c>
      <c r="AH41" s="16"/>
      <c r="AI41" s="101" t="str">
        <f>IF(Y41="","",450*Y41)</f>
        <v/>
      </c>
      <c r="AJ41" s="101"/>
      <c r="AK41" s="101"/>
      <c r="AL41" s="101"/>
      <c r="AM41" s="101"/>
      <c r="AN41" s="16"/>
      <c r="AO41" s="17" t="s">
        <v>4</v>
      </c>
      <c r="AP41" s="3"/>
      <c r="AQ41" s="3"/>
      <c r="AR41" s="3"/>
      <c r="AS41" s="120"/>
      <c r="AT41" s="120"/>
      <c r="AU41" s="86"/>
      <c r="AV41" s="86"/>
      <c r="AW41" s="86"/>
      <c r="AX41" s="86"/>
      <c r="AY41" s="86"/>
      <c r="AZ41" s="86"/>
      <c r="BA41" s="86"/>
      <c r="BB41" s="86"/>
      <c r="BC41" s="86"/>
      <c r="BD41" s="86"/>
      <c r="BE41" s="86"/>
      <c r="BF41" s="86"/>
      <c r="BG41" s="86"/>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103" t="s">
        <v>2</v>
      </c>
      <c r="Y43" s="103"/>
      <c r="Z43" s="103"/>
      <c r="AA43" s="103"/>
      <c r="AB43" s="27"/>
      <c r="AC43" s="27"/>
      <c r="AD43" s="27"/>
      <c r="AE43" s="28" t="s">
        <v>17</v>
      </c>
      <c r="AF43" s="27"/>
      <c r="AG43" s="81" t="s">
        <v>18</v>
      </c>
      <c r="AH43" s="50"/>
      <c r="AI43" s="100">
        <v>11300</v>
      </c>
      <c r="AJ43" s="100"/>
      <c r="AK43" s="100"/>
      <c r="AL43" s="100"/>
      <c r="AM43" s="100"/>
      <c r="AN43" s="29"/>
      <c r="AO43" s="17" t="s">
        <v>4</v>
      </c>
      <c r="AP43" s="3"/>
      <c r="AQ43" s="3"/>
      <c r="AR43" s="87" t="str">
        <f>'【確定】計算シート（通常）'!AR43:AW45</f>
        <v>12月分
請求額</v>
      </c>
      <c r="AS43" s="88"/>
      <c r="AT43" s="88"/>
      <c r="AU43" s="88"/>
      <c r="AV43" s="88"/>
      <c r="AW43" s="107"/>
      <c r="AX43" s="182">
        <f>MIN(AI37,AI41,AI43)</f>
        <v>11300</v>
      </c>
      <c r="AY43" s="179"/>
      <c r="AZ43" s="179"/>
      <c r="BA43" s="179"/>
      <c r="BB43" s="179"/>
      <c r="BC43" s="179"/>
      <c r="BD43" s="179"/>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21"/>
      <c r="AS44" s="103"/>
      <c r="AT44" s="103"/>
      <c r="AU44" s="103"/>
      <c r="AV44" s="103"/>
      <c r="AW44" s="122"/>
      <c r="AX44" s="183"/>
      <c r="AY44" s="184"/>
      <c r="AZ44" s="184"/>
      <c r="BA44" s="184"/>
      <c r="BB44" s="184"/>
      <c r="BC44" s="184"/>
      <c r="BD44" s="184"/>
      <c r="BE44" s="3"/>
      <c r="BF44" s="104"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90"/>
      <c r="AS45" s="91"/>
      <c r="AT45" s="91"/>
      <c r="AU45" s="91"/>
      <c r="AV45" s="91"/>
      <c r="AW45" s="108"/>
      <c r="AX45" s="185"/>
      <c r="AY45" s="181"/>
      <c r="AZ45" s="181"/>
      <c r="BA45" s="181"/>
      <c r="BB45" s="181"/>
      <c r="BC45" s="181"/>
      <c r="BD45" s="181"/>
      <c r="BE45" s="61"/>
      <c r="BF45" s="105"/>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87" t="str">
        <f>'【確定】計算シート（通常）'!B50:F51</f>
        <v>10月分
請求額</v>
      </c>
      <c r="C50" s="88"/>
      <c r="D50" s="88"/>
      <c r="E50" s="88"/>
      <c r="F50" s="107"/>
      <c r="G50" s="186">
        <f>AX18</f>
        <v>11300</v>
      </c>
      <c r="H50" s="187"/>
      <c r="I50" s="187"/>
      <c r="J50" s="187"/>
      <c r="K50" s="187"/>
      <c r="L50" s="187"/>
      <c r="M50" s="31"/>
      <c r="N50" s="32"/>
      <c r="O50" s="109" t="s">
        <v>25</v>
      </c>
      <c r="P50" s="110"/>
      <c r="Q50" s="87" t="str">
        <f>'【確定】計算シート（通常）'!Q50:U51</f>
        <v>11月分
請求額</v>
      </c>
      <c r="R50" s="88"/>
      <c r="S50" s="88"/>
      <c r="T50" s="88"/>
      <c r="U50" s="107"/>
      <c r="V50" s="186">
        <f>AX30</f>
        <v>11300</v>
      </c>
      <c r="W50" s="187"/>
      <c r="X50" s="187"/>
      <c r="Y50" s="187"/>
      <c r="Z50" s="187"/>
      <c r="AA50" s="187"/>
      <c r="AB50" s="31"/>
      <c r="AC50" s="32"/>
      <c r="AD50" s="109" t="s">
        <v>25</v>
      </c>
      <c r="AE50" s="110"/>
      <c r="AF50" s="87" t="str">
        <f>'【確定】計算シート（通常）'!AF50:AJ51</f>
        <v>12月分
請求額</v>
      </c>
      <c r="AG50" s="88"/>
      <c r="AH50" s="88"/>
      <c r="AI50" s="88"/>
      <c r="AJ50" s="107"/>
      <c r="AK50" s="186">
        <f>AX43</f>
        <v>11300</v>
      </c>
      <c r="AL50" s="187"/>
      <c r="AM50" s="187"/>
      <c r="AN50" s="187"/>
      <c r="AO50" s="187"/>
      <c r="AP50" s="187"/>
      <c r="AQ50" s="31"/>
      <c r="AR50" s="32"/>
      <c r="AS50" s="109" t="s">
        <v>13</v>
      </c>
      <c r="AT50" s="110"/>
      <c r="AU50" s="170" t="s">
        <v>49</v>
      </c>
      <c r="AV50" s="171"/>
      <c r="AW50" s="171"/>
      <c r="AX50" s="171"/>
      <c r="AY50" s="172"/>
      <c r="AZ50" s="194">
        <f>G50+V50+AK50</f>
        <v>33900</v>
      </c>
      <c r="BA50" s="195"/>
      <c r="BB50" s="195"/>
      <c r="BC50" s="195"/>
      <c r="BD50" s="195"/>
      <c r="BE50" s="195"/>
      <c r="BF50" s="44"/>
      <c r="BG50" s="45"/>
    </row>
    <row r="51" spans="1:60" ht="18" customHeight="1" thickBot="1" x14ac:dyDescent="0.25">
      <c r="B51" s="90"/>
      <c r="C51" s="91"/>
      <c r="D51" s="91"/>
      <c r="E51" s="91"/>
      <c r="F51" s="108"/>
      <c r="G51" s="188"/>
      <c r="H51" s="189"/>
      <c r="I51" s="189"/>
      <c r="J51" s="189"/>
      <c r="K51" s="189"/>
      <c r="L51" s="189"/>
      <c r="M51" s="33"/>
      <c r="N51" s="51" t="s">
        <v>4</v>
      </c>
      <c r="O51" s="109"/>
      <c r="P51" s="110"/>
      <c r="Q51" s="90"/>
      <c r="R51" s="91"/>
      <c r="S51" s="91"/>
      <c r="T51" s="91"/>
      <c r="U51" s="108"/>
      <c r="V51" s="188"/>
      <c r="W51" s="189"/>
      <c r="X51" s="189"/>
      <c r="Y51" s="189"/>
      <c r="Z51" s="189"/>
      <c r="AA51" s="189"/>
      <c r="AB51" s="33"/>
      <c r="AC51" s="51" t="s">
        <v>4</v>
      </c>
      <c r="AD51" s="109"/>
      <c r="AE51" s="110"/>
      <c r="AF51" s="90"/>
      <c r="AG51" s="91"/>
      <c r="AH51" s="91"/>
      <c r="AI51" s="91"/>
      <c r="AJ51" s="108"/>
      <c r="AK51" s="188"/>
      <c r="AL51" s="189"/>
      <c r="AM51" s="189"/>
      <c r="AN51" s="189"/>
      <c r="AO51" s="189"/>
      <c r="AP51" s="189"/>
      <c r="AQ51" s="33"/>
      <c r="AR51" s="51" t="s">
        <v>4</v>
      </c>
      <c r="AS51" s="109"/>
      <c r="AT51" s="110"/>
      <c r="AU51" s="173"/>
      <c r="AV51" s="174"/>
      <c r="AW51" s="174"/>
      <c r="AX51" s="174"/>
      <c r="AY51" s="175"/>
      <c r="AZ51" s="196"/>
      <c r="BA51" s="197"/>
      <c r="BB51" s="197"/>
      <c r="BC51" s="197"/>
      <c r="BD51" s="197"/>
      <c r="BE51" s="197"/>
      <c r="BF51" s="46"/>
      <c r="BG51" s="48" t="s">
        <v>4</v>
      </c>
    </row>
    <row r="52" spans="1:60" ht="24.9" customHeight="1" x14ac:dyDescent="0.2">
      <c r="BA52" s="3"/>
      <c r="BB52" s="47" t="s">
        <v>28</v>
      </c>
    </row>
    <row r="53" spans="1:60" ht="18" customHeight="1" x14ac:dyDescent="0.2">
      <c r="B53" s="85" t="str">
        <f>'【確定】計算シート（通常）'!B53:BH54</f>
        <v>令和７年９月以前の預かり保育の利用料をまだ市に請求していない方で、今回併せて請求する方は、別紙（計算シート前期分）で請求額を計算し、両方の合計額を施設等利用費請求書へ転記してください。</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row>
    <row r="54" spans="1:60" ht="18" customHeight="1" x14ac:dyDescent="0.2">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1.25" customHeight="1" x14ac:dyDescent="0.2"/>
  </sheetData>
  <mergeCells count="52">
    <mergeCell ref="B53:BH54"/>
    <mergeCell ref="AH1:AP1"/>
    <mergeCell ref="AD50:AE51"/>
    <mergeCell ref="AF50:AJ51"/>
    <mergeCell ref="AK50:AP51"/>
    <mergeCell ref="AS50:AT51"/>
    <mergeCell ref="AU50:AY51"/>
    <mergeCell ref="AZ50:BE51"/>
    <mergeCell ref="X43:AA43"/>
    <mergeCell ref="AI43:AM43"/>
    <mergeCell ref="AR43:AW45"/>
    <mergeCell ref="AX43:BD45"/>
    <mergeCell ref="BF44:BF45"/>
    <mergeCell ref="B50:F51"/>
    <mergeCell ref="G50:L51"/>
    <mergeCell ref="O50:P51"/>
    <mergeCell ref="Q50:U51"/>
    <mergeCell ref="V50:AA51"/>
    <mergeCell ref="BF31:BF32"/>
    <mergeCell ref="AI37:AM37"/>
    <mergeCell ref="Y39:AA39"/>
    <mergeCell ref="AS39:AT41"/>
    <mergeCell ref="AU39:BG41"/>
    <mergeCell ref="Y41:AA41"/>
    <mergeCell ref="AI41:AM41"/>
    <mergeCell ref="X30:AA30"/>
    <mergeCell ref="AI30:AM30"/>
    <mergeCell ref="AR30:AW32"/>
    <mergeCell ref="AX30:BD32"/>
    <mergeCell ref="W31:Z31"/>
    <mergeCell ref="AH31:AM31"/>
    <mergeCell ref="AI24:AM24"/>
    <mergeCell ref="Y26:AA26"/>
    <mergeCell ref="AS26:AT28"/>
    <mergeCell ref="AU26:BG28"/>
    <mergeCell ref="Y28:AA28"/>
    <mergeCell ref="AI28:AM28"/>
    <mergeCell ref="AS14:AT16"/>
    <mergeCell ref="AU14:BH16"/>
    <mergeCell ref="X17:AA17"/>
    <mergeCell ref="AI17:AM17"/>
    <mergeCell ref="R18:U18"/>
    <mergeCell ref="AR18:AW19"/>
    <mergeCell ref="AX18:BE19"/>
    <mergeCell ref="Y14:AA14"/>
    <mergeCell ref="AI14:AM14"/>
    <mergeCell ref="AA1:AG1"/>
    <mergeCell ref="B5:C5"/>
    <mergeCell ref="D5:AP7"/>
    <mergeCell ref="AI9:AM9"/>
    <mergeCell ref="Y11:AA11"/>
    <mergeCell ref="B1:Z1"/>
  </mergeCells>
  <phoneticPr fontId="4"/>
  <printOptions horizontalCentered="1"/>
  <pageMargins left="0.31496062992125984" right="0.31496062992125984" top="0.55118110236220474" bottom="0.15748031496062992" header="0.31496062992125984" footer="0.31496062992125984"/>
  <pageSetup paperSize="9" scale="87" firstPageNumber="2" orientation="portrait" useFirstPageNumber="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D60"/>
  <sheetViews>
    <sheetView showGridLines="0" view="pageBreakPreview" zoomScaleNormal="100" zoomScaleSheetLayoutView="100" workbookViewId="0">
      <selection activeCell="N19" sqref="N19"/>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199" t="s">
        <v>32</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33</v>
      </c>
      <c r="B10" s="12"/>
      <c r="C10" s="12"/>
      <c r="D10" s="12"/>
      <c r="E10" s="12"/>
      <c r="F10" s="12"/>
      <c r="G10" s="12"/>
      <c r="H10" s="12"/>
      <c r="I10" s="12"/>
      <c r="J10" s="12"/>
      <c r="K10" s="12"/>
      <c r="L10" s="12" t="s">
        <v>34</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16</v>
      </c>
      <c r="AF13" s="3"/>
      <c r="AG13" s="81" t="s">
        <v>0</v>
      </c>
      <c r="AH13" s="16"/>
      <c r="AI13" s="101"/>
      <c r="AJ13" s="101"/>
      <c r="AK13" s="101"/>
      <c r="AL13" s="101"/>
      <c r="AM13" s="101"/>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16</v>
      </c>
      <c r="V15" s="18"/>
      <c r="W15" s="19" t="s">
        <v>21</v>
      </c>
      <c r="X15" s="20"/>
      <c r="Y15" s="102"/>
      <c r="Z15" s="102"/>
      <c r="AA15" s="102"/>
      <c r="AB15" s="20"/>
      <c r="AC15" s="21" t="s">
        <v>9</v>
      </c>
      <c r="AD15" s="3"/>
      <c r="AE15" s="3"/>
      <c r="AF15" s="3"/>
      <c r="AG15" s="3"/>
      <c r="AH15" s="3"/>
      <c r="AI15" s="3"/>
      <c r="AJ15" s="3"/>
      <c r="AK15" s="3"/>
      <c r="AL15" s="3"/>
      <c r="AR15" s="39"/>
      <c r="AS15" s="118" t="s">
        <v>22</v>
      </c>
      <c r="AT15" s="119"/>
      <c r="AU15" s="86" t="s">
        <v>23</v>
      </c>
      <c r="AV15" s="86"/>
      <c r="AW15" s="86"/>
      <c r="AX15" s="86"/>
      <c r="AY15" s="86"/>
      <c r="AZ15" s="86"/>
      <c r="BA15" s="86"/>
      <c r="BB15" s="86"/>
      <c r="BC15" s="86"/>
      <c r="BD15" s="86"/>
      <c r="BE15" s="86"/>
      <c r="BF15" s="86"/>
      <c r="BG15" s="86"/>
    </row>
    <row r="16" spans="1:108" ht="9" customHeight="1" x14ac:dyDescent="0.2">
      <c r="AD16" s="3"/>
      <c r="AE16" s="3"/>
      <c r="AF16" s="3"/>
      <c r="AG16" s="3"/>
      <c r="AH16" s="3"/>
      <c r="AI16" s="3"/>
      <c r="AJ16" s="3"/>
      <c r="AK16" s="3"/>
      <c r="AL16" s="3"/>
      <c r="AM16" s="3"/>
      <c r="AN16" s="3"/>
      <c r="AO16" s="3"/>
      <c r="AS16" s="119"/>
      <c r="AT16" s="119"/>
      <c r="AU16" s="86"/>
      <c r="AV16" s="86"/>
      <c r="AW16" s="86"/>
      <c r="AX16" s="86"/>
      <c r="AY16" s="86"/>
      <c r="AZ16" s="86"/>
      <c r="BA16" s="86"/>
      <c r="BB16" s="86"/>
      <c r="BC16" s="86"/>
      <c r="BD16" s="86"/>
      <c r="BE16" s="86"/>
      <c r="BF16" s="86"/>
      <c r="BG16" s="86"/>
      <c r="BH16" s="39"/>
      <c r="BI16" s="39"/>
      <c r="BJ16" s="39"/>
    </row>
    <row r="17" spans="1:62" s="39" customFormat="1" ht="18" customHeight="1" x14ac:dyDescent="0.2">
      <c r="B17" s="23"/>
      <c r="C17" s="23"/>
      <c r="D17" s="23"/>
      <c r="E17" s="23"/>
      <c r="AG17" s="3"/>
      <c r="AH17" s="3"/>
      <c r="AI17" s="3"/>
      <c r="AJ17" s="3"/>
      <c r="AK17" s="3"/>
      <c r="AL17" s="3"/>
      <c r="AM17" s="3"/>
      <c r="AN17" s="3"/>
      <c r="AO17" s="24" t="s">
        <v>11</v>
      </c>
      <c r="AS17" s="119"/>
      <c r="AT17" s="119"/>
      <c r="AU17" s="86"/>
      <c r="AV17" s="86"/>
      <c r="AW17" s="86"/>
      <c r="AX17" s="86"/>
      <c r="AY17" s="86"/>
      <c r="AZ17" s="86"/>
      <c r="BA17" s="86"/>
      <c r="BB17" s="86"/>
      <c r="BC17" s="86"/>
      <c r="BD17" s="86"/>
      <c r="BE17" s="86"/>
      <c r="BF17" s="86"/>
      <c r="BG17" s="86"/>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21</v>
      </c>
      <c r="X18" s="20"/>
      <c r="Y18" s="102"/>
      <c r="Z18" s="102"/>
      <c r="AA18" s="102"/>
      <c r="AB18" s="20"/>
      <c r="AC18" s="21" t="s">
        <v>9</v>
      </c>
      <c r="AD18" s="3"/>
      <c r="AE18" s="3" t="s">
        <v>13</v>
      </c>
      <c r="AF18" s="3"/>
      <c r="AG18" s="81" t="s">
        <v>14</v>
      </c>
      <c r="AH18" s="16"/>
      <c r="AI18" s="101"/>
      <c r="AJ18" s="101"/>
      <c r="AK18" s="101"/>
      <c r="AL18" s="101"/>
      <c r="AM18" s="10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87" t="s">
        <v>35</v>
      </c>
      <c r="AS19" s="88"/>
      <c r="AT19" s="88"/>
      <c r="AU19" s="88"/>
      <c r="AV19" s="88"/>
      <c r="AW19" s="89"/>
      <c r="AX19" s="53"/>
      <c r="AY19" s="54"/>
      <c r="AZ19" s="54"/>
      <c r="BA19" s="54"/>
      <c r="BB19" s="54"/>
      <c r="BC19" s="54"/>
      <c r="BD19" s="54"/>
      <c r="BE19" s="31"/>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103" t="s">
        <v>16</v>
      </c>
      <c r="Y20" s="103"/>
      <c r="Z20" s="103"/>
      <c r="AA20" s="103"/>
      <c r="AB20" s="27"/>
      <c r="AC20" s="27"/>
      <c r="AD20" s="27"/>
      <c r="AE20" s="28" t="s">
        <v>17</v>
      </c>
      <c r="AF20" s="27"/>
      <c r="AG20" s="81" t="s">
        <v>18</v>
      </c>
      <c r="AH20" s="50"/>
      <c r="AI20" s="100">
        <v>11300</v>
      </c>
      <c r="AJ20" s="100"/>
      <c r="AK20" s="100"/>
      <c r="AL20" s="100"/>
      <c r="AM20" s="100"/>
      <c r="AN20" s="29"/>
      <c r="AO20" s="17" t="s">
        <v>4</v>
      </c>
      <c r="AP20" s="3"/>
      <c r="AQ20" s="3"/>
      <c r="AR20" s="90"/>
      <c r="AS20" s="91"/>
      <c r="AT20" s="91"/>
      <c r="AU20" s="91"/>
      <c r="AV20" s="91"/>
      <c r="AW20" s="92"/>
      <c r="AX20" s="55"/>
      <c r="AY20" s="56"/>
      <c r="AZ20" s="56"/>
      <c r="BA20" s="56"/>
      <c r="BB20" s="56"/>
      <c r="BC20" s="56"/>
      <c r="BD20" s="56"/>
      <c r="BE20" s="33"/>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104"/>
      <c r="X21" s="104"/>
      <c r="Y21" s="104"/>
      <c r="Z21" s="104"/>
      <c r="AA21" s="27"/>
      <c r="AB21" s="27"/>
      <c r="AC21" s="27"/>
      <c r="AD21" s="27"/>
      <c r="AE21" s="28"/>
      <c r="AF21" s="27"/>
      <c r="AG21" s="40"/>
      <c r="AH21" s="106"/>
      <c r="AI21" s="106"/>
      <c r="AJ21" s="106"/>
      <c r="AK21" s="106"/>
      <c r="AL21" s="106"/>
      <c r="AM21" s="10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33</v>
      </c>
      <c r="B25" s="12"/>
      <c r="C25" s="35"/>
      <c r="D25" s="35"/>
      <c r="E25" s="35"/>
      <c r="F25" s="35"/>
      <c r="G25" s="35"/>
      <c r="H25" s="35"/>
      <c r="I25" s="35"/>
      <c r="J25" s="35"/>
      <c r="K25" s="35"/>
      <c r="L25" s="12" t="s">
        <v>34</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16</v>
      </c>
      <c r="AF27" s="3"/>
      <c r="AG27" s="81" t="s">
        <v>0</v>
      </c>
      <c r="AH27" s="16"/>
      <c r="AI27" s="101"/>
      <c r="AJ27" s="101"/>
      <c r="AK27" s="101"/>
      <c r="AL27" s="101"/>
      <c r="AM27" s="101"/>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16</v>
      </c>
      <c r="V29" s="18"/>
      <c r="W29" s="19" t="s">
        <v>21</v>
      </c>
      <c r="X29" s="20"/>
      <c r="Y29" s="102"/>
      <c r="Z29" s="102"/>
      <c r="AA29" s="102"/>
      <c r="AB29" s="20"/>
      <c r="AC29" s="21" t="s">
        <v>9</v>
      </c>
      <c r="AD29" s="3"/>
      <c r="AE29" s="3"/>
      <c r="AF29" s="3"/>
      <c r="AG29" s="3"/>
      <c r="AH29" s="3"/>
      <c r="AI29" s="3"/>
      <c r="AJ29" s="3"/>
      <c r="AK29" s="3"/>
      <c r="AL29" s="3"/>
      <c r="AR29" s="39"/>
      <c r="AS29" s="118" t="s">
        <v>22</v>
      </c>
      <c r="AT29" s="119"/>
      <c r="AU29" s="86" t="s">
        <v>23</v>
      </c>
      <c r="AV29" s="86"/>
      <c r="AW29" s="86"/>
      <c r="AX29" s="86"/>
      <c r="AY29" s="86"/>
      <c r="AZ29" s="86"/>
      <c r="BA29" s="86"/>
      <c r="BB29" s="86"/>
      <c r="BC29" s="86"/>
      <c r="BD29" s="86"/>
      <c r="BE29" s="86"/>
      <c r="BF29" s="86"/>
      <c r="BG29" s="86"/>
    </row>
    <row r="30" spans="1:62" ht="9" customHeight="1" x14ac:dyDescent="0.2">
      <c r="AD30" s="3"/>
      <c r="AE30" s="3"/>
      <c r="AF30" s="3"/>
      <c r="AG30" s="3"/>
      <c r="AH30" s="3"/>
      <c r="AI30" s="3"/>
      <c r="AJ30" s="3"/>
      <c r="AK30" s="3"/>
      <c r="AL30" s="3"/>
      <c r="AM30" s="3"/>
      <c r="AN30" s="3"/>
      <c r="AO30" s="3"/>
      <c r="AS30" s="119"/>
      <c r="AT30" s="119"/>
      <c r="AU30" s="86"/>
      <c r="AV30" s="86"/>
      <c r="AW30" s="86"/>
      <c r="AX30" s="86"/>
      <c r="AY30" s="86"/>
      <c r="AZ30" s="86"/>
      <c r="BA30" s="86"/>
      <c r="BB30" s="86"/>
      <c r="BC30" s="86"/>
      <c r="BD30" s="86"/>
      <c r="BE30" s="86"/>
      <c r="BF30" s="86"/>
      <c r="BG30" s="86"/>
      <c r="BH30" s="39"/>
      <c r="BI30" s="39"/>
      <c r="BJ30" s="39"/>
    </row>
    <row r="31" spans="1:62" s="39" customFormat="1" ht="18" customHeight="1" x14ac:dyDescent="0.2">
      <c r="B31" s="23"/>
      <c r="C31" s="23"/>
      <c r="D31" s="23"/>
      <c r="E31" s="23"/>
      <c r="AG31" s="3"/>
      <c r="AH31" s="3"/>
      <c r="AI31" s="3"/>
      <c r="AJ31" s="3"/>
      <c r="AK31" s="3"/>
      <c r="AL31" s="3"/>
      <c r="AM31" s="3"/>
      <c r="AN31" s="3"/>
      <c r="AO31" s="24" t="s">
        <v>11</v>
      </c>
      <c r="AS31" s="119"/>
      <c r="AT31" s="119"/>
      <c r="AU31" s="86"/>
      <c r="AV31" s="86"/>
      <c r="AW31" s="86"/>
      <c r="AX31" s="86"/>
      <c r="AY31" s="86"/>
      <c r="AZ31" s="86"/>
      <c r="BA31" s="86"/>
      <c r="BB31" s="86"/>
      <c r="BC31" s="86"/>
      <c r="BD31" s="86"/>
      <c r="BE31" s="86"/>
      <c r="BF31" s="86"/>
      <c r="BG31" s="86"/>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21</v>
      </c>
      <c r="X32" s="20"/>
      <c r="Y32" s="102"/>
      <c r="Z32" s="102"/>
      <c r="AA32" s="102"/>
      <c r="AB32" s="20"/>
      <c r="AC32" s="21" t="s">
        <v>9</v>
      </c>
      <c r="AD32" s="3"/>
      <c r="AE32" s="3" t="s">
        <v>13</v>
      </c>
      <c r="AF32" s="80"/>
      <c r="AG32" s="81" t="s">
        <v>14</v>
      </c>
      <c r="AH32" s="16"/>
      <c r="AI32" s="101"/>
      <c r="AJ32" s="101"/>
      <c r="AK32" s="101"/>
      <c r="AL32" s="101"/>
      <c r="AM32" s="10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87" t="s">
        <v>36</v>
      </c>
      <c r="AS33" s="88"/>
      <c r="AT33" s="88"/>
      <c r="AU33" s="88"/>
      <c r="AV33" s="88"/>
      <c r="AW33" s="89"/>
      <c r="AX33" s="53"/>
      <c r="AY33" s="54"/>
      <c r="AZ33" s="54"/>
      <c r="BA33" s="54"/>
      <c r="BB33" s="54"/>
      <c r="BC33" s="54"/>
      <c r="BD33" s="54"/>
      <c r="BE33" s="31"/>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103" t="s">
        <v>16</v>
      </c>
      <c r="Y34" s="103"/>
      <c r="Z34" s="103"/>
      <c r="AA34" s="103"/>
      <c r="AB34" s="27"/>
      <c r="AC34" s="27"/>
      <c r="AD34" s="27"/>
      <c r="AE34" s="28" t="s">
        <v>17</v>
      </c>
      <c r="AF34" s="27"/>
      <c r="AG34" s="81" t="s">
        <v>18</v>
      </c>
      <c r="AH34" s="50"/>
      <c r="AI34" s="100">
        <v>11300</v>
      </c>
      <c r="AJ34" s="100"/>
      <c r="AK34" s="100"/>
      <c r="AL34" s="100"/>
      <c r="AM34" s="100"/>
      <c r="AN34" s="29"/>
      <c r="AO34" s="17" t="s">
        <v>4</v>
      </c>
      <c r="AP34" s="3"/>
      <c r="AQ34" s="3"/>
      <c r="AR34" s="90"/>
      <c r="AS34" s="91"/>
      <c r="AT34" s="91"/>
      <c r="AU34" s="91"/>
      <c r="AV34" s="91"/>
      <c r="AW34" s="92"/>
      <c r="AX34" s="55"/>
      <c r="AY34" s="56"/>
      <c r="AZ34" s="56"/>
      <c r="BA34" s="56"/>
      <c r="BB34" s="56"/>
      <c r="BC34" s="56"/>
      <c r="BD34" s="56"/>
      <c r="BE34" s="33"/>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104"/>
      <c r="X35" s="104"/>
      <c r="Y35" s="104"/>
      <c r="Z35" s="104"/>
      <c r="AA35" s="27"/>
      <c r="AB35" s="27"/>
      <c r="AC35" s="27"/>
      <c r="AD35" s="27"/>
      <c r="AE35" s="28"/>
      <c r="AF35" s="27"/>
      <c r="AG35" s="40"/>
      <c r="AH35" s="106"/>
      <c r="AI35" s="106"/>
      <c r="AJ35" s="106"/>
      <c r="AK35" s="106"/>
      <c r="AL35" s="106"/>
      <c r="AM35" s="10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33</v>
      </c>
      <c r="B39" s="12"/>
      <c r="C39" s="35"/>
      <c r="D39" s="35"/>
      <c r="E39" s="35"/>
      <c r="F39" s="35"/>
      <c r="G39" s="35"/>
      <c r="H39" s="35"/>
      <c r="I39" s="35"/>
      <c r="J39" s="35"/>
      <c r="K39" s="35"/>
      <c r="L39" s="12" t="s">
        <v>34</v>
      </c>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16</v>
      </c>
      <c r="AF41" s="3"/>
      <c r="AG41" s="81" t="s">
        <v>0</v>
      </c>
      <c r="AH41" s="16"/>
      <c r="AI41" s="101"/>
      <c r="AJ41" s="101"/>
      <c r="AK41" s="101"/>
      <c r="AL41" s="101"/>
      <c r="AM41" s="101"/>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16</v>
      </c>
      <c r="V43" s="18"/>
      <c r="W43" s="19" t="s">
        <v>21</v>
      </c>
      <c r="X43" s="20"/>
      <c r="Y43" s="102"/>
      <c r="Z43" s="102"/>
      <c r="AA43" s="102"/>
      <c r="AB43" s="20"/>
      <c r="AC43" s="21" t="s">
        <v>9</v>
      </c>
      <c r="AD43" s="3"/>
      <c r="AE43" s="3"/>
      <c r="AF43" s="3"/>
      <c r="AG43" s="3"/>
      <c r="AH43" s="3"/>
      <c r="AI43" s="3"/>
      <c r="AJ43" s="3"/>
      <c r="AK43" s="3"/>
      <c r="AL43" s="3"/>
      <c r="AR43" s="39"/>
      <c r="AS43" s="118" t="s">
        <v>22</v>
      </c>
      <c r="AT43" s="119"/>
      <c r="AU43" s="86" t="s">
        <v>23</v>
      </c>
      <c r="AV43" s="86"/>
      <c r="AW43" s="86"/>
      <c r="AX43" s="86"/>
      <c r="AY43" s="86"/>
      <c r="AZ43" s="86"/>
      <c r="BA43" s="86"/>
      <c r="BB43" s="86"/>
      <c r="BC43" s="86"/>
      <c r="BD43" s="86"/>
      <c r="BE43" s="86"/>
      <c r="BF43" s="86"/>
      <c r="BG43" s="86"/>
    </row>
    <row r="44" spans="1:63" ht="9" customHeight="1" x14ac:dyDescent="0.2">
      <c r="AD44" s="3"/>
      <c r="AE44" s="3"/>
      <c r="AF44" s="3"/>
      <c r="AG44" s="3"/>
      <c r="AH44" s="3"/>
      <c r="AI44" s="3"/>
      <c r="AJ44" s="3"/>
      <c r="AK44" s="3"/>
      <c r="AL44" s="3"/>
      <c r="AM44" s="3"/>
      <c r="AN44" s="3"/>
      <c r="AO44" s="3"/>
      <c r="AS44" s="119"/>
      <c r="AT44" s="119"/>
      <c r="AU44" s="86"/>
      <c r="AV44" s="86"/>
      <c r="AW44" s="86"/>
      <c r="AX44" s="86"/>
      <c r="AY44" s="86"/>
      <c r="AZ44" s="86"/>
      <c r="BA44" s="86"/>
      <c r="BB44" s="86"/>
      <c r="BC44" s="86"/>
      <c r="BD44" s="86"/>
      <c r="BE44" s="86"/>
      <c r="BF44" s="86"/>
      <c r="BG44" s="86"/>
      <c r="BH44" s="39"/>
      <c r="BI44" s="39"/>
      <c r="BJ44" s="39"/>
    </row>
    <row r="45" spans="1:63" s="39" customFormat="1" ht="18" customHeight="1" x14ac:dyDescent="0.2">
      <c r="B45" s="23"/>
      <c r="C45" s="23"/>
      <c r="D45" s="23"/>
      <c r="E45" s="23"/>
      <c r="AG45" s="3"/>
      <c r="AH45" s="3"/>
      <c r="AI45" s="3"/>
      <c r="AJ45" s="3"/>
      <c r="AK45" s="3"/>
      <c r="AL45" s="3"/>
      <c r="AM45" s="3"/>
      <c r="AN45" s="3"/>
      <c r="AO45" s="24" t="s">
        <v>11</v>
      </c>
      <c r="AS45" s="119"/>
      <c r="AT45" s="119"/>
      <c r="AU45" s="86"/>
      <c r="AV45" s="86"/>
      <c r="AW45" s="86"/>
      <c r="AX45" s="86"/>
      <c r="AY45" s="86"/>
      <c r="AZ45" s="86"/>
      <c r="BA45" s="86"/>
      <c r="BB45" s="86"/>
      <c r="BC45" s="86"/>
      <c r="BD45" s="86"/>
      <c r="BE45" s="86"/>
      <c r="BF45" s="86"/>
      <c r="BG45" s="86"/>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21</v>
      </c>
      <c r="X46" s="20"/>
      <c r="Y46" s="102"/>
      <c r="Z46" s="102"/>
      <c r="AA46" s="102"/>
      <c r="AB46" s="20"/>
      <c r="AC46" s="21" t="s">
        <v>9</v>
      </c>
      <c r="AD46" s="3"/>
      <c r="AE46" s="3" t="s">
        <v>13</v>
      </c>
      <c r="AF46" s="3"/>
      <c r="AG46" s="81" t="s">
        <v>14</v>
      </c>
      <c r="AH46" s="16"/>
      <c r="AI46" s="101"/>
      <c r="AJ46" s="101"/>
      <c r="AK46" s="101"/>
      <c r="AL46" s="101"/>
      <c r="AM46" s="10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87" t="s">
        <v>37</v>
      </c>
      <c r="AS47" s="88"/>
      <c r="AT47" s="88"/>
      <c r="AU47" s="88"/>
      <c r="AV47" s="88"/>
      <c r="AW47" s="89"/>
      <c r="AX47" s="53"/>
      <c r="AY47" s="54"/>
      <c r="AZ47" s="54"/>
      <c r="BA47" s="54"/>
      <c r="BB47" s="54"/>
      <c r="BC47" s="54"/>
      <c r="BD47" s="54"/>
      <c r="BE47" s="31"/>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103" t="s">
        <v>16</v>
      </c>
      <c r="Y48" s="103"/>
      <c r="Z48" s="103"/>
      <c r="AA48" s="103"/>
      <c r="AB48" s="27"/>
      <c r="AC48" s="27"/>
      <c r="AD48" s="27"/>
      <c r="AE48" s="28" t="s">
        <v>17</v>
      </c>
      <c r="AF48" s="27"/>
      <c r="AG48" s="81" t="s">
        <v>18</v>
      </c>
      <c r="AH48" s="50"/>
      <c r="AI48" s="100">
        <v>11300</v>
      </c>
      <c r="AJ48" s="100"/>
      <c r="AK48" s="100"/>
      <c r="AL48" s="100"/>
      <c r="AM48" s="100"/>
      <c r="AN48" s="29"/>
      <c r="AO48" s="17" t="s">
        <v>4</v>
      </c>
      <c r="AP48" s="3"/>
      <c r="AQ48" s="3"/>
      <c r="AR48" s="90"/>
      <c r="AS48" s="91"/>
      <c r="AT48" s="91"/>
      <c r="AU48" s="91"/>
      <c r="AV48" s="91"/>
      <c r="AW48" s="92"/>
      <c r="AX48" s="55"/>
      <c r="AY48" s="56"/>
      <c r="AZ48" s="56"/>
      <c r="BA48" s="56"/>
      <c r="BB48" s="56"/>
      <c r="BC48" s="56"/>
      <c r="BD48" s="56"/>
      <c r="BE48" s="33"/>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104"/>
      <c r="X49" s="104"/>
      <c r="Y49" s="104"/>
      <c r="Z49" s="104"/>
      <c r="AA49" s="27"/>
      <c r="AB49" s="27"/>
      <c r="AC49" s="27"/>
      <c r="AD49" s="27"/>
      <c r="AE49" s="28"/>
      <c r="AF49" s="27"/>
      <c r="AG49" s="40"/>
      <c r="AH49" s="106"/>
      <c r="AI49" s="106"/>
      <c r="AJ49" s="106"/>
      <c r="AK49" s="106"/>
      <c r="AL49" s="106"/>
      <c r="AM49" s="10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87" t="s">
        <v>38</v>
      </c>
      <c r="C57" s="88"/>
      <c r="D57" s="88"/>
      <c r="E57" s="88"/>
      <c r="F57" s="107"/>
      <c r="G57" s="111"/>
      <c r="H57" s="112"/>
      <c r="I57" s="112"/>
      <c r="J57" s="112"/>
      <c r="K57" s="112"/>
      <c r="L57" s="112"/>
      <c r="M57" s="31"/>
      <c r="N57" s="32"/>
      <c r="O57" s="109" t="s">
        <v>25</v>
      </c>
      <c r="P57" s="110"/>
      <c r="Q57" s="87" t="s">
        <v>39</v>
      </c>
      <c r="R57" s="88"/>
      <c r="S57" s="88"/>
      <c r="T57" s="88"/>
      <c r="U57" s="107"/>
      <c r="V57" s="111"/>
      <c r="W57" s="112"/>
      <c r="X57" s="112"/>
      <c r="Y57" s="112"/>
      <c r="Z57" s="112"/>
      <c r="AA57" s="112"/>
      <c r="AB57" s="31"/>
      <c r="AC57" s="32"/>
      <c r="AD57" s="109" t="s">
        <v>25</v>
      </c>
      <c r="AE57" s="110"/>
      <c r="AF57" s="87" t="s">
        <v>40</v>
      </c>
      <c r="AG57" s="88"/>
      <c r="AH57" s="88"/>
      <c r="AI57" s="88"/>
      <c r="AJ57" s="107"/>
      <c r="AK57" s="111"/>
      <c r="AL57" s="112"/>
      <c r="AM57" s="112"/>
      <c r="AN57" s="112"/>
      <c r="AO57" s="112"/>
      <c r="AP57" s="112"/>
      <c r="AQ57" s="31"/>
      <c r="AR57" s="32"/>
      <c r="AS57" s="109" t="s">
        <v>27</v>
      </c>
      <c r="AT57" s="110"/>
      <c r="AU57" s="170" t="s">
        <v>41</v>
      </c>
      <c r="AV57" s="171"/>
      <c r="AW57" s="171"/>
      <c r="AX57" s="171"/>
      <c r="AY57" s="172"/>
      <c r="AZ57" s="128"/>
      <c r="BA57" s="129"/>
      <c r="BB57" s="129"/>
      <c r="BC57" s="129"/>
      <c r="BD57" s="129"/>
      <c r="BE57" s="129"/>
      <c r="BF57" s="44"/>
      <c r="BG57" s="45"/>
    </row>
    <row r="58" spans="1:61" ht="18" customHeight="1" thickBot="1" x14ac:dyDescent="0.25">
      <c r="B58" s="90"/>
      <c r="C58" s="91"/>
      <c r="D58" s="91"/>
      <c r="E58" s="91"/>
      <c r="F58" s="108"/>
      <c r="G58" s="113"/>
      <c r="H58" s="114"/>
      <c r="I58" s="114"/>
      <c r="J58" s="114"/>
      <c r="K58" s="114"/>
      <c r="L58" s="114"/>
      <c r="M58" s="33"/>
      <c r="N58" s="51" t="s">
        <v>4</v>
      </c>
      <c r="O58" s="109"/>
      <c r="P58" s="110"/>
      <c r="Q58" s="90"/>
      <c r="R58" s="91"/>
      <c r="S58" s="91"/>
      <c r="T58" s="91"/>
      <c r="U58" s="108"/>
      <c r="V58" s="113"/>
      <c r="W58" s="114"/>
      <c r="X58" s="114"/>
      <c r="Y58" s="114"/>
      <c r="Z58" s="114"/>
      <c r="AA58" s="114"/>
      <c r="AB58" s="33"/>
      <c r="AC58" s="51" t="s">
        <v>4</v>
      </c>
      <c r="AD58" s="109"/>
      <c r="AE58" s="110"/>
      <c r="AF58" s="90"/>
      <c r="AG58" s="91"/>
      <c r="AH58" s="91"/>
      <c r="AI58" s="91"/>
      <c r="AJ58" s="108"/>
      <c r="AK58" s="113"/>
      <c r="AL58" s="114"/>
      <c r="AM58" s="114"/>
      <c r="AN58" s="114"/>
      <c r="AO58" s="114"/>
      <c r="AP58" s="114"/>
      <c r="AQ58" s="33"/>
      <c r="AR58" s="51" t="s">
        <v>4</v>
      </c>
      <c r="AS58" s="109"/>
      <c r="AT58" s="110"/>
      <c r="AU58" s="173"/>
      <c r="AV58" s="174"/>
      <c r="AW58" s="174"/>
      <c r="AX58" s="174"/>
      <c r="AY58" s="175"/>
      <c r="AZ58" s="130"/>
      <c r="BA58" s="131"/>
      <c r="BB58" s="131"/>
      <c r="BC58" s="131"/>
      <c r="BD58" s="131"/>
      <c r="BE58" s="131"/>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46">
    <mergeCell ref="AI34:AM34"/>
    <mergeCell ref="W21:Z21"/>
    <mergeCell ref="B57:F58"/>
    <mergeCell ref="G57:L58"/>
    <mergeCell ref="O57:P58"/>
    <mergeCell ref="Q57:U58"/>
    <mergeCell ref="V57:AA58"/>
    <mergeCell ref="AF57:AJ58"/>
    <mergeCell ref="AK57:AP58"/>
    <mergeCell ref="AI32:AM32"/>
    <mergeCell ref="W49:Z49"/>
    <mergeCell ref="AH49:AM49"/>
    <mergeCell ref="AI41:AM41"/>
    <mergeCell ref="Y43:AA43"/>
    <mergeCell ref="AU57:AY58"/>
    <mergeCell ref="AZ57:BE58"/>
    <mergeCell ref="AI13:AM13"/>
    <mergeCell ref="Y15:AA15"/>
    <mergeCell ref="Y18:AA18"/>
    <mergeCell ref="AI18:AM18"/>
    <mergeCell ref="X20:AA20"/>
    <mergeCell ref="AI20:AM20"/>
    <mergeCell ref="AH21:AM21"/>
    <mergeCell ref="AU15:BG17"/>
    <mergeCell ref="AR19:AW20"/>
    <mergeCell ref="AI27:AM27"/>
    <mergeCell ref="Y29:AA29"/>
    <mergeCell ref="AU29:BG31"/>
    <mergeCell ref="Y32:AA32"/>
    <mergeCell ref="AD57:AE58"/>
    <mergeCell ref="B59:BB60"/>
    <mergeCell ref="AS15:AT17"/>
    <mergeCell ref="A2:BI2"/>
    <mergeCell ref="AS29:AT31"/>
    <mergeCell ref="AS43:AT45"/>
    <mergeCell ref="AR33:AW34"/>
    <mergeCell ref="X34:AA34"/>
    <mergeCell ref="W35:Z35"/>
    <mergeCell ref="AH35:AM35"/>
    <mergeCell ref="AU43:BG45"/>
    <mergeCell ref="Y46:AA46"/>
    <mergeCell ref="AI46:AM46"/>
    <mergeCell ref="AR47:AW48"/>
    <mergeCell ref="X48:AA48"/>
    <mergeCell ref="AI48:AM48"/>
    <mergeCell ref="AS57:AT58"/>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D60"/>
  <sheetViews>
    <sheetView showGridLines="0" view="pageBreakPreview" zoomScaleNormal="100" zoomScaleSheetLayoutView="100" workbookViewId="0">
      <selection activeCell="Y18" sqref="Y18:AA18"/>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2" spans="1:108" s="2" customFormat="1" ht="18" customHeight="1" x14ac:dyDescent="0.2">
      <c r="A2" s="201" t="s">
        <v>32</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57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58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4"/>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52</v>
      </c>
      <c r="B10" s="12"/>
      <c r="C10" s="12"/>
      <c r="D10" s="12"/>
      <c r="E10" s="200"/>
      <c r="F10" s="200"/>
      <c r="G10" s="11" t="s">
        <v>53</v>
      </c>
      <c r="H10" s="12"/>
      <c r="I10" s="200"/>
      <c r="J10" s="200"/>
      <c r="K10" s="11" t="s">
        <v>54</v>
      </c>
      <c r="L10" s="12"/>
      <c r="M10" s="12"/>
      <c r="N10" s="12"/>
      <c r="O10" s="12" t="s">
        <v>34</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59</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2</v>
      </c>
      <c r="AF13" s="3"/>
      <c r="AG13" s="83" t="s">
        <v>0</v>
      </c>
      <c r="AH13" s="16"/>
      <c r="AI13" s="176"/>
      <c r="AJ13" s="176"/>
      <c r="AK13" s="176"/>
      <c r="AL13" s="176"/>
      <c r="AM13" s="176"/>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2</v>
      </c>
      <c r="V15" s="18"/>
      <c r="W15" s="19" t="s">
        <v>8</v>
      </c>
      <c r="X15" s="20"/>
      <c r="Y15" s="177"/>
      <c r="Z15" s="177"/>
      <c r="AA15" s="177"/>
      <c r="AB15" s="20"/>
      <c r="AC15" s="21" t="s">
        <v>9</v>
      </c>
      <c r="AD15" s="3"/>
      <c r="AE15" s="3"/>
      <c r="AF15" s="3"/>
      <c r="AG15" s="3"/>
      <c r="AH15" s="3"/>
      <c r="AI15" s="3"/>
      <c r="AJ15" s="3"/>
      <c r="AK15" s="3"/>
      <c r="AL15" s="3"/>
      <c r="AR15" s="39"/>
      <c r="AS15" s="118" t="s">
        <v>22</v>
      </c>
      <c r="AT15" s="119"/>
      <c r="AU15" s="160" t="s">
        <v>23</v>
      </c>
      <c r="AV15" s="160"/>
      <c r="AW15" s="160"/>
      <c r="AX15" s="160"/>
      <c r="AY15" s="160"/>
      <c r="AZ15" s="160"/>
      <c r="BA15" s="160"/>
      <c r="BB15" s="160"/>
      <c r="BC15" s="160"/>
      <c r="BD15" s="160"/>
      <c r="BE15" s="160"/>
      <c r="BF15" s="160"/>
      <c r="BG15" s="160"/>
    </row>
    <row r="16" spans="1:108" ht="9" customHeight="1" x14ac:dyDescent="0.2">
      <c r="AD16" s="3"/>
      <c r="AE16" s="3"/>
      <c r="AF16" s="3"/>
      <c r="AG16" s="3"/>
      <c r="AH16" s="3"/>
      <c r="AI16" s="3"/>
      <c r="AJ16" s="3"/>
      <c r="AK16" s="3"/>
      <c r="AL16" s="3"/>
      <c r="AM16" s="3"/>
      <c r="AN16" s="3"/>
      <c r="AO16" s="3"/>
      <c r="AS16" s="119"/>
      <c r="AT16" s="119"/>
      <c r="AU16" s="160"/>
      <c r="AV16" s="160"/>
      <c r="AW16" s="160"/>
      <c r="AX16" s="160"/>
      <c r="AY16" s="160"/>
      <c r="AZ16" s="160"/>
      <c r="BA16" s="160"/>
      <c r="BB16" s="160"/>
      <c r="BC16" s="160"/>
      <c r="BD16" s="160"/>
      <c r="BE16" s="160"/>
      <c r="BF16" s="160"/>
      <c r="BG16" s="160"/>
      <c r="BH16" s="39"/>
      <c r="BI16" s="39"/>
      <c r="BJ16" s="39"/>
    </row>
    <row r="17" spans="1:62" s="39" customFormat="1" ht="18" customHeight="1" x14ac:dyDescent="0.2">
      <c r="B17" s="23"/>
      <c r="C17" s="23"/>
      <c r="D17" s="23"/>
      <c r="E17" s="23"/>
      <c r="AG17" s="3"/>
      <c r="AH17" s="3"/>
      <c r="AI17" s="3"/>
      <c r="AJ17" s="3"/>
      <c r="AK17" s="3"/>
      <c r="AL17" s="3"/>
      <c r="AM17" s="3"/>
      <c r="AN17" s="3"/>
      <c r="AO17" s="24" t="s">
        <v>11</v>
      </c>
      <c r="AS17" s="119"/>
      <c r="AT17" s="119"/>
      <c r="AU17" s="160"/>
      <c r="AV17" s="160"/>
      <c r="AW17" s="160"/>
      <c r="AX17" s="160"/>
      <c r="AY17" s="160"/>
      <c r="AZ17" s="160"/>
      <c r="BA17" s="160"/>
      <c r="BB17" s="160"/>
      <c r="BC17" s="160"/>
      <c r="BD17" s="160"/>
      <c r="BE17" s="160"/>
      <c r="BF17" s="160"/>
      <c r="BG17" s="160"/>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8</v>
      </c>
      <c r="X18" s="20"/>
      <c r="Y18" s="102" t="str">
        <f>IF(Y15="","",Y15)</f>
        <v/>
      </c>
      <c r="Z18" s="102"/>
      <c r="AA18" s="102"/>
      <c r="AB18" s="20"/>
      <c r="AC18" s="21" t="s">
        <v>9</v>
      </c>
      <c r="AD18" s="3"/>
      <c r="AE18" s="3" t="s">
        <v>13</v>
      </c>
      <c r="AF18" s="3"/>
      <c r="AG18" s="83" t="s">
        <v>14</v>
      </c>
      <c r="AH18" s="16"/>
      <c r="AI18" s="101" t="str">
        <f>IF(Y18="","",450*Y18)</f>
        <v/>
      </c>
      <c r="AJ18" s="101"/>
      <c r="AK18" s="101"/>
      <c r="AL18" s="101"/>
      <c r="AM18" s="10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87" t="s">
        <v>35</v>
      </c>
      <c r="AS19" s="88"/>
      <c r="AT19" s="88"/>
      <c r="AU19" s="88"/>
      <c r="AV19" s="88"/>
      <c r="AW19" s="89"/>
      <c r="AX19" s="178">
        <f>MIN(AI13,AI18,AI20)</f>
        <v>11300</v>
      </c>
      <c r="AY19" s="179"/>
      <c r="AZ19" s="179"/>
      <c r="BA19" s="179"/>
      <c r="BB19" s="179"/>
      <c r="BC19" s="179"/>
      <c r="BD19" s="179"/>
      <c r="BE19" s="179"/>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103" t="s">
        <v>2</v>
      </c>
      <c r="Y20" s="103"/>
      <c r="Z20" s="103"/>
      <c r="AA20" s="103"/>
      <c r="AB20" s="27"/>
      <c r="AC20" s="27"/>
      <c r="AD20" s="27"/>
      <c r="AE20" s="28" t="s">
        <v>17</v>
      </c>
      <c r="AF20" s="27"/>
      <c r="AG20" s="83" t="s">
        <v>18</v>
      </c>
      <c r="AH20" s="50"/>
      <c r="AI20" s="100">
        <v>11300</v>
      </c>
      <c r="AJ20" s="100"/>
      <c r="AK20" s="100"/>
      <c r="AL20" s="100"/>
      <c r="AM20" s="100"/>
      <c r="AN20" s="29"/>
      <c r="AO20" s="17" t="s">
        <v>4</v>
      </c>
      <c r="AP20" s="3"/>
      <c r="AQ20" s="3"/>
      <c r="AR20" s="90"/>
      <c r="AS20" s="91"/>
      <c r="AT20" s="91"/>
      <c r="AU20" s="91"/>
      <c r="AV20" s="91"/>
      <c r="AW20" s="92"/>
      <c r="AX20" s="180"/>
      <c r="AY20" s="181"/>
      <c r="AZ20" s="181"/>
      <c r="BA20" s="181"/>
      <c r="BB20" s="181"/>
      <c r="BC20" s="181"/>
      <c r="BD20" s="181"/>
      <c r="BE20" s="181"/>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104"/>
      <c r="X21" s="104"/>
      <c r="Y21" s="104"/>
      <c r="Z21" s="104"/>
      <c r="AA21" s="27"/>
      <c r="AB21" s="27"/>
      <c r="AC21" s="27"/>
      <c r="AD21" s="27"/>
      <c r="AE21" s="28"/>
      <c r="AF21" s="27"/>
      <c r="AG21" s="40"/>
      <c r="AH21" s="106"/>
      <c r="AI21" s="106"/>
      <c r="AJ21" s="106"/>
      <c r="AK21" s="106"/>
      <c r="AL21" s="106"/>
      <c r="AM21" s="10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52</v>
      </c>
      <c r="B25" s="12"/>
      <c r="C25" s="12"/>
      <c r="D25" s="12"/>
      <c r="E25" s="200"/>
      <c r="F25" s="200"/>
      <c r="G25" s="11" t="s">
        <v>53</v>
      </c>
      <c r="H25" s="12"/>
      <c r="I25" s="200"/>
      <c r="J25" s="200"/>
      <c r="K25" s="11" t="s">
        <v>54</v>
      </c>
      <c r="L25" s="12"/>
      <c r="M25" s="12"/>
      <c r="N25" s="12"/>
      <c r="O25" s="12" t="s">
        <v>34</v>
      </c>
      <c r="P25" s="12"/>
      <c r="Q25" s="12"/>
      <c r="R25" s="12"/>
      <c r="S25" s="12"/>
      <c r="T25" s="12"/>
      <c r="U25" s="12"/>
      <c r="V25" s="12"/>
      <c r="W25" s="12"/>
      <c r="X25" s="12"/>
      <c r="Y25" s="12"/>
      <c r="Z25" s="12"/>
      <c r="AA25" s="12"/>
      <c r="AB25" s="12"/>
      <c r="AC25" s="12"/>
      <c r="AD25" s="12"/>
      <c r="AE25" s="12"/>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2</v>
      </c>
      <c r="AF27" s="3"/>
      <c r="AG27" s="83" t="s">
        <v>0</v>
      </c>
      <c r="AH27" s="16"/>
      <c r="AI27" s="176"/>
      <c r="AJ27" s="176"/>
      <c r="AK27" s="176"/>
      <c r="AL27" s="176"/>
      <c r="AM27" s="176"/>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2</v>
      </c>
      <c r="V29" s="18"/>
      <c r="W29" s="19" t="s">
        <v>8</v>
      </c>
      <c r="X29" s="20"/>
      <c r="Y29" s="190"/>
      <c r="Z29" s="190"/>
      <c r="AA29" s="190"/>
      <c r="AB29" s="20"/>
      <c r="AC29" s="21" t="s">
        <v>9</v>
      </c>
      <c r="AD29" s="3"/>
      <c r="AE29" s="3"/>
      <c r="AF29" s="3"/>
      <c r="AG29" s="3"/>
      <c r="AH29" s="3"/>
      <c r="AI29" s="3"/>
      <c r="AJ29" s="3"/>
      <c r="AK29" s="3"/>
      <c r="AL29" s="3"/>
      <c r="AR29" s="39"/>
      <c r="AS29" s="118" t="s">
        <v>22</v>
      </c>
      <c r="AT29" s="119"/>
      <c r="AU29" s="160" t="s">
        <v>23</v>
      </c>
      <c r="AV29" s="160"/>
      <c r="AW29" s="160"/>
      <c r="AX29" s="160"/>
      <c r="AY29" s="160"/>
      <c r="AZ29" s="160"/>
      <c r="BA29" s="160"/>
      <c r="BB29" s="160"/>
      <c r="BC29" s="160"/>
      <c r="BD29" s="160"/>
      <c r="BE29" s="160"/>
      <c r="BF29" s="160"/>
      <c r="BG29" s="160"/>
    </row>
    <row r="30" spans="1:62" ht="9" customHeight="1" x14ac:dyDescent="0.2">
      <c r="AD30" s="3"/>
      <c r="AE30" s="3"/>
      <c r="AF30" s="3"/>
      <c r="AG30" s="3"/>
      <c r="AH30" s="3"/>
      <c r="AI30" s="3"/>
      <c r="AJ30" s="3"/>
      <c r="AK30" s="3"/>
      <c r="AL30" s="3"/>
      <c r="AM30" s="3"/>
      <c r="AN30" s="3"/>
      <c r="AO30" s="3"/>
      <c r="AS30" s="119"/>
      <c r="AT30" s="119"/>
      <c r="AU30" s="160"/>
      <c r="AV30" s="160"/>
      <c r="AW30" s="160"/>
      <c r="AX30" s="160"/>
      <c r="AY30" s="160"/>
      <c r="AZ30" s="160"/>
      <c r="BA30" s="160"/>
      <c r="BB30" s="160"/>
      <c r="BC30" s="160"/>
      <c r="BD30" s="160"/>
      <c r="BE30" s="160"/>
      <c r="BF30" s="160"/>
      <c r="BG30" s="160"/>
      <c r="BH30" s="39"/>
      <c r="BI30" s="39"/>
      <c r="BJ30" s="39"/>
    </row>
    <row r="31" spans="1:62" s="39" customFormat="1" ht="18" customHeight="1" x14ac:dyDescent="0.2">
      <c r="B31" s="23"/>
      <c r="C31" s="23"/>
      <c r="D31" s="23"/>
      <c r="E31" s="23"/>
      <c r="AG31" s="3"/>
      <c r="AH31" s="3"/>
      <c r="AI31" s="3"/>
      <c r="AJ31" s="3"/>
      <c r="AK31" s="3"/>
      <c r="AL31" s="3"/>
      <c r="AM31" s="3"/>
      <c r="AN31" s="3"/>
      <c r="AO31" s="24" t="s">
        <v>11</v>
      </c>
      <c r="AS31" s="119"/>
      <c r="AT31" s="119"/>
      <c r="AU31" s="160"/>
      <c r="AV31" s="160"/>
      <c r="AW31" s="160"/>
      <c r="AX31" s="160"/>
      <c r="AY31" s="160"/>
      <c r="AZ31" s="160"/>
      <c r="BA31" s="160"/>
      <c r="BB31" s="160"/>
      <c r="BC31" s="160"/>
      <c r="BD31" s="160"/>
      <c r="BE31" s="160"/>
      <c r="BF31" s="160"/>
      <c r="BG31" s="160"/>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8</v>
      </c>
      <c r="X32" s="20"/>
      <c r="Y32" s="102" t="str">
        <f>IF(Y29="","",Y29)</f>
        <v/>
      </c>
      <c r="Z32" s="102"/>
      <c r="AA32" s="102"/>
      <c r="AB32" s="20"/>
      <c r="AC32" s="21" t="s">
        <v>9</v>
      </c>
      <c r="AD32" s="3"/>
      <c r="AE32" s="3" t="s">
        <v>13</v>
      </c>
      <c r="AF32" s="3"/>
      <c r="AG32" s="83" t="s">
        <v>14</v>
      </c>
      <c r="AH32" s="16"/>
      <c r="AI32" s="101" t="str">
        <f>IF(Y32="","",450*Y32)</f>
        <v/>
      </c>
      <c r="AJ32" s="101"/>
      <c r="AK32" s="101"/>
      <c r="AL32" s="101"/>
      <c r="AM32" s="10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87" t="s">
        <v>36</v>
      </c>
      <c r="AS33" s="88"/>
      <c r="AT33" s="88"/>
      <c r="AU33" s="88"/>
      <c r="AV33" s="88"/>
      <c r="AW33" s="89"/>
      <c r="AX33" s="178">
        <f>MIN(AI27,AI32,AI34)</f>
        <v>11300</v>
      </c>
      <c r="AY33" s="179"/>
      <c r="AZ33" s="179"/>
      <c r="BA33" s="179"/>
      <c r="BB33" s="179"/>
      <c r="BC33" s="179"/>
      <c r="BD33" s="179"/>
      <c r="BE33" s="179"/>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103" t="s">
        <v>2</v>
      </c>
      <c r="Y34" s="103"/>
      <c r="Z34" s="103"/>
      <c r="AA34" s="103"/>
      <c r="AB34" s="27"/>
      <c r="AC34" s="27"/>
      <c r="AD34" s="27"/>
      <c r="AE34" s="28" t="s">
        <v>17</v>
      </c>
      <c r="AF34" s="84"/>
      <c r="AG34" s="83" t="s">
        <v>18</v>
      </c>
      <c r="AH34" s="50"/>
      <c r="AI34" s="100">
        <v>11300</v>
      </c>
      <c r="AJ34" s="100"/>
      <c r="AK34" s="100"/>
      <c r="AL34" s="100"/>
      <c r="AM34" s="100"/>
      <c r="AN34" s="29"/>
      <c r="AO34" s="17" t="s">
        <v>4</v>
      </c>
      <c r="AP34" s="3"/>
      <c r="AQ34" s="3"/>
      <c r="AR34" s="90"/>
      <c r="AS34" s="91"/>
      <c r="AT34" s="91"/>
      <c r="AU34" s="91"/>
      <c r="AV34" s="91"/>
      <c r="AW34" s="92"/>
      <c r="AX34" s="180"/>
      <c r="AY34" s="181"/>
      <c r="AZ34" s="181"/>
      <c r="BA34" s="181"/>
      <c r="BB34" s="181"/>
      <c r="BC34" s="181"/>
      <c r="BD34" s="181"/>
      <c r="BE34" s="181"/>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104"/>
      <c r="X35" s="104"/>
      <c r="Y35" s="104"/>
      <c r="Z35" s="104"/>
      <c r="AA35" s="27"/>
      <c r="AB35" s="27"/>
      <c r="AC35" s="27"/>
      <c r="AD35" s="27"/>
      <c r="AE35" s="28"/>
      <c r="AF35" s="27"/>
      <c r="AG35" s="40"/>
      <c r="AH35" s="106"/>
      <c r="AI35" s="106"/>
      <c r="AJ35" s="106"/>
      <c r="AK35" s="106"/>
      <c r="AL35" s="106"/>
      <c r="AM35" s="10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52</v>
      </c>
      <c r="B39" s="12"/>
      <c r="C39" s="12"/>
      <c r="D39" s="12"/>
      <c r="E39" s="200"/>
      <c r="F39" s="200"/>
      <c r="G39" s="11" t="s">
        <v>53</v>
      </c>
      <c r="H39" s="12"/>
      <c r="I39" s="200"/>
      <c r="J39" s="200"/>
      <c r="K39" s="11" t="s">
        <v>54</v>
      </c>
      <c r="L39" s="12"/>
      <c r="M39" s="12"/>
      <c r="N39" s="12"/>
      <c r="O39" s="12" t="s">
        <v>34</v>
      </c>
      <c r="P39" s="12"/>
      <c r="Q39" s="12"/>
      <c r="R39" s="12"/>
      <c r="S39" s="12"/>
      <c r="T39" s="12"/>
      <c r="U39" s="12"/>
      <c r="V39" s="12"/>
      <c r="W39" s="12"/>
      <c r="X39" s="12"/>
      <c r="Y39" s="12"/>
      <c r="Z39" s="12"/>
      <c r="AA39" s="12"/>
      <c r="AB39" s="12"/>
      <c r="AC39" s="12"/>
      <c r="AD39" s="12"/>
      <c r="AE39" s="12"/>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2</v>
      </c>
      <c r="AF41" s="3"/>
      <c r="AG41" s="83" t="s">
        <v>0</v>
      </c>
      <c r="AH41" s="16"/>
      <c r="AI41" s="176"/>
      <c r="AJ41" s="176"/>
      <c r="AK41" s="176"/>
      <c r="AL41" s="176"/>
      <c r="AM41" s="176"/>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2</v>
      </c>
      <c r="V43" s="18"/>
      <c r="W43" s="19" t="s">
        <v>8</v>
      </c>
      <c r="X43" s="20"/>
      <c r="Y43" s="190"/>
      <c r="Z43" s="190"/>
      <c r="AA43" s="190"/>
      <c r="AB43" s="20"/>
      <c r="AC43" s="21" t="s">
        <v>9</v>
      </c>
      <c r="AD43" s="3"/>
      <c r="AE43" s="3"/>
      <c r="AF43" s="3"/>
      <c r="AG43" s="3"/>
      <c r="AH43" s="3"/>
      <c r="AI43" s="3"/>
      <c r="AJ43" s="3"/>
      <c r="AK43" s="3"/>
      <c r="AL43" s="3"/>
      <c r="AR43" s="39"/>
      <c r="AS43" s="118" t="s">
        <v>22</v>
      </c>
      <c r="AT43" s="119"/>
      <c r="AU43" s="160" t="s">
        <v>23</v>
      </c>
      <c r="AV43" s="160"/>
      <c r="AW43" s="160"/>
      <c r="AX43" s="160"/>
      <c r="AY43" s="160"/>
      <c r="AZ43" s="160"/>
      <c r="BA43" s="160"/>
      <c r="BB43" s="160"/>
      <c r="BC43" s="160"/>
      <c r="BD43" s="160"/>
      <c r="BE43" s="160"/>
      <c r="BF43" s="160"/>
      <c r="BG43" s="160"/>
    </row>
    <row r="44" spans="1:63" ht="9" customHeight="1" x14ac:dyDescent="0.2">
      <c r="AD44" s="3"/>
      <c r="AE44" s="3"/>
      <c r="AF44" s="3"/>
      <c r="AG44" s="3"/>
      <c r="AH44" s="3"/>
      <c r="AI44" s="3"/>
      <c r="AJ44" s="3"/>
      <c r="AK44" s="3"/>
      <c r="AL44" s="3"/>
      <c r="AM44" s="3"/>
      <c r="AN44" s="3"/>
      <c r="AO44" s="3"/>
      <c r="AS44" s="119"/>
      <c r="AT44" s="119"/>
      <c r="AU44" s="160"/>
      <c r="AV44" s="160"/>
      <c r="AW44" s="160"/>
      <c r="AX44" s="160"/>
      <c r="AY44" s="160"/>
      <c r="AZ44" s="160"/>
      <c r="BA44" s="160"/>
      <c r="BB44" s="160"/>
      <c r="BC44" s="160"/>
      <c r="BD44" s="160"/>
      <c r="BE44" s="160"/>
      <c r="BF44" s="160"/>
      <c r="BG44" s="160"/>
      <c r="BH44" s="39"/>
      <c r="BI44" s="39"/>
      <c r="BJ44" s="39"/>
    </row>
    <row r="45" spans="1:63" s="39" customFormat="1" ht="18" customHeight="1" x14ac:dyDescent="0.2">
      <c r="B45" s="23"/>
      <c r="C45" s="23"/>
      <c r="D45" s="23"/>
      <c r="E45" s="23"/>
      <c r="AG45" s="3"/>
      <c r="AH45" s="3"/>
      <c r="AI45" s="3"/>
      <c r="AJ45" s="3"/>
      <c r="AK45" s="3"/>
      <c r="AL45" s="3"/>
      <c r="AM45" s="3"/>
      <c r="AN45" s="3"/>
      <c r="AO45" s="24" t="s">
        <v>11</v>
      </c>
      <c r="AS45" s="119"/>
      <c r="AT45" s="119"/>
      <c r="AU45" s="160"/>
      <c r="AV45" s="160"/>
      <c r="AW45" s="160"/>
      <c r="AX45" s="160"/>
      <c r="AY45" s="160"/>
      <c r="AZ45" s="160"/>
      <c r="BA45" s="160"/>
      <c r="BB45" s="160"/>
      <c r="BC45" s="160"/>
      <c r="BD45" s="160"/>
      <c r="BE45" s="160"/>
      <c r="BF45" s="160"/>
      <c r="BG45" s="160"/>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8</v>
      </c>
      <c r="X46" s="20"/>
      <c r="Y46" s="102" t="str">
        <f>IF(Y43="","",Y43)</f>
        <v/>
      </c>
      <c r="Z46" s="102"/>
      <c r="AA46" s="102"/>
      <c r="AB46" s="20"/>
      <c r="AC46" s="21" t="s">
        <v>9</v>
      </c>
      <c r="AD46" s="3"/>
      <c r="AE46" s="3" t="s">
        <v>13</v>
      </c>
      <c r="AF46" s="3"/>
      <c r="AG46" s="83" t="s">
        <v>14</v>
      </c>
      <c r="AH46" s="16"/>
      <c r="AI46" s="101" t="str">
        <f>IF(Y46="","",450*Y46)</f>
        <v/>
      </c>
      <c r="AJ46" s="101"/>
      <c r="AK46" s="101"/>
      <c r="AL46" s="101"/>
      <c r="AM46" s="10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87" t="s">
        <v>37</v>
      </c>
      <c r="AS47" s="88"/>
      <c r="AT47" s="88"/>
      <c r="AU47" s="88"/>
      <c r="AV47" s="88"/>
      <c r="AW47" s="89"/>
      <c r="AX47" s="178">
        <f>MIN(AI41,AI46,AI48)</f>
        <v>11300</v>
      </c>
      <c r="AY47" s="179"/>
      <c r="AZ47" s="179"/>
      <c r="BA47" s="179"/>
      <c r="BB47" s="179"/>
      <c r="BC47" s="179"/>
      <c r="BD47" s="179"/>
      <c r="BE47" s="179"/>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103" t="s">
        <v>2</v>
      </c>
      <c r="Y48" s="103"/>
      <c r="Z48" s="103"/>
      <c r="AA48" s="103"/>
      <c r="AB48" s="27"/>
      <c r="AC48" s="27"/>
      <c r="AD48" s="27"/>
      <c r="AE48" s="28" t="s">
        <v>17</v>
      </c>
      <c r="AF48" s="27"/>
      <c r="AG48" s="83" t="s">
        <v>18</v>
      </c>
      <c r="AH48" s="50"/>
      <c r="AI48" s="100">
        <v>11300</v>
      </c>
      <c r="AJ48" s="100"/>
      <c r="AK48" s="100"/>
      <c r="AL48" s="100"/>
      <c r="AM48" s="100"/>
      <c r="AN48" s="29"/>
      <c r="AO48" s="17" t="s">
        <v>4</v>
      </c>
      <c r="AP48" s="3"/>
      <c r="AQ48" s="3"/>
      <c r="AR48" s="90"/>
      <c r="AS48" s="91"/>
      <c r="AT48" s="91"/>
      <c r="AU48" s="91"/>
      <c r="AV48" s="91"/>
      <c r="AW48" s="92"/>
      <c r="AX48" s="180"/>
      <c r="AY48" s="181"/>
      <c r="AZ48" s="181"/>
      <c r="BA48" s="181"/>
      <c r="BB48" s="181"/>
      <c r="BC48" s="181"/>
      <c r="BD48" s="181"/>
      <c r="BE48" s="181"/>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104"/>
      <c r="X49" s="104"/>
      <c r="Y49" s="104"/>
      <c r="Z49" s="104"/>
      <c r="AA49" s="27"/>
      <c r="AB49" s="27"/>
      <c r="AC49" s="27"/>
      <c r="AD49" s="27"/>
      <c r="AE49" s="28"/>
      <c r="AF49" s="27"/>
      <c r="AG49" s="40"/>
      <c r="AH49" s="106"/>
      <c r="AI49" s="106"/>
      <c r="AJ49" s="106"/>
      <c r="AK49" s="106"/>
      <c r="AL49" s="106"/>
      <c r="AM49" s="10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87" t="s">
        <v>38</v>
      </c>
      <c r="C57" s="88"/>
      <c r="D57" s="88"/>
      <c r="E57" s="88"/>
      <c r="F57" s="107"/>
      <c r="G57" s="186">
        <f>AX19</f>
        <v>11300</v>
      </c>
      <c r="H57" s="187"/>
      <c r="I57" s="187"/>
      <c r="J57" s="187"/>
      <c r="K57" s="187"/>
      <c r="L57" s="187"/>
      <c r="M57" s="31"/>
      <c r="N57" s="32"/>
      <c r="O57" s="109" t="s">
        <v>25</v>
      </c>
      <c r="P57" s="110"/>
      <c r="Q57" s="87" t="s">
        <v>39</v>
      </c>
      <c r="R57" s="88"/>
      <c r="S57" s="88"/>
      <c r="T57" s="88"/>
      <c r="U57" s="107"/>
      <c r="V57" s="186">
        <f>AX33</f>
        <v>11300</v>
      </c>
      <c r="W57" s="187"/>
      <c r="X57" s="187"/>
      <c r="Y57" s="187"/>
      <c r="Z57" s="187"/>
      <c r="AA57" s="187"/>
      <c r="AB57" s="31"/>
      <c r="AC57" s="32"/>
      <c r="AD57" s="109" t="s">
        <v>25</v>
      </c>
      <c r="AE57" s="110"/>
      <c r="AF57" s="87" t="s">
        <v>40</v>
      </c>
      <c r="AG57" s="88"/>
      <c r="AH57" s="88"/>
      <c r="AI57" s="88"/>
      <c r="AJ57" s="107"/>
      <c r="AK57" s="186">
        <f>AX47</f>
        <v>11300</v>
      </c>
      <c r="AL57" s="187"/>
      <c r="AM57" s="187"/>
      <c r="AN57" s="187"/>
      <c r="AO57" s="187"/>
      <c r="AP57" s="187"/>
      <c r="AQ57" s="31"/>
      <c r="AR57" s="32"/>
      <c r="AS57" s="109" t="s">
        <v>13</v>
      </c>
      <c r="AT57" s="110"/>
      <c r="AU57" s="170" t="s">
        <v>41</v>
      </c>
      <c r="AV57" s="171"/>
      <c r="AW57" s="171"/>
      <c r="AX57" s="171"/>
      <c r="AY57" s="172"/>
      <c r="AZ57" s="194">
        <f>G57+V57+AK57</f>
        <v>33900</v>
      </c>
      <c r="BA57" s="195"/>
      <c r="BB57" s="195"/>
      <c r="BC57" s="195"/>
      <c r="BD57" s="195"/>
      <c r="BE57" s="195"/>
      <c r="BF57" s="44"/>
      <c r="BG57" s="45"/>
    </row>
    <row r="58" spans="1:61" ht="18" customHeight="1" thickBot="1" x14ac:dyDescent="0.25">
      <c r="B58" s="90"/>
      <c r="C58" s="91"/>
      <c r="D58" s="91"/>
      <c r="E58" s="91"/>
      <c r="F58" s="108"/>
      <c r="G58" s="188"/>
      <c r="H58" s="189"/>
      <c r="I58" s="189"/>
      <c r="J58" s="189"/>
      <c r="K58" s="189"/>
      <c r="L58" s="189"/>
      <c r="M58" s="33"/>
      <c r="N58" s="51" t="s">
        <v>4</v>
      </c>
      <c r="O58" s="109"/>
      <c r="P58" s="110"/>
      <c r="Q58" s="90"/>
      <c r="R58" s="91"/>
      <c r="S58" s="91"/>
      <c r="T58" s="91"/>
      <c r="U58" s="108"/>
      <c r="V58" s="188"/>
      <c r="W58" s="189"/>
      <c r="X58" s="189"/>
      <c r="Y58" s="189"/>
      <c r="Z58" s="189"/>
      <c r="AA58" s="189"/>
      <c r="AB58" s="33"/>
      <c r="AC58" s="51" t="s">
        <v>4</v>
      </c>
      <c r="AD58" s="109"/>
      <c r="AE58" s="110"/>
      <c r="AF58" s="90"/>
      <c r="AG58" s="91"/>
      <c r="AH58" s="91"/>
      <c r="AI58" s="91"/>
      <c r="AJ58" s="108"/>
      <c r="AK58" s="188"/>
      <c r="AL58" s="189"/>
      <c r="AM58" s="189"/>
      <c r="AN58" s="189"/>
      <c r="AO58" s="189"/>
      <c r="AP58" s="189"/>
      <c r="AQ58" s="33"/>
      <c r="AR58" s="51" t="s">
        <v>4</v>
      </c>
      <c r="AS58" s="109"/>
      <c r="AT58" s="110"/>
      <c r="AU58" s="173"/>
      <c r="AV58" s="174"/>
      <c r="AW58" s="174"/>
      <c r="AX58" s="174"/>
      <c r="AY58" s="175"/>
      <c r="AZ58" s="196"/>
      <c r="BA58" s="197"/>
      <c r="BB58" s="197"/>
      <c r="BC58" s="197"/>
      <c r="BD58" s="197"/>
      <c r="BE58" s="197"/>
      <c r="BF58" s="46"/>
      <c r="BG58" s="48" t="s">
        <v>4</v>
      </c>
    </row>
    <row r="59" spans="1:61" ht="24.9" customHeight="1" x14ac:dyDescent="0.2">
      <c r="B59" s="198" t="s">
        <v>60</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1:61" ht="18" customHeight="1"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sheetData>
  <mergeCells count="55">
    <mergeCell ref="W35:Z35"/>
    <mergeCell ref="AH35:AM35"/>
    <mergeCell ref="E25:F25"/>
    <mergeCell ref="I25:J25"/>
    <mergeCell ref="E39:F39"/>
    <mergeCell ref="I39:J39"/>
    <mergeCell ref="AI27:AM27"/>
    <mergeCell ref="Y29:AA29"/>
    <mergeCell ref="Y32:AA32"/>
    <mergeCell ref="AI32:AM32"/>
    <mergeCell ref="X34:AA34"/>
    <mergeCell ref="AI34:AM34"/>
    <mergeCell ref="AX19:BE20"/>
    <mergeCell ref="AX33:BE34"/>
    <mergeCell ref="AX47:BE48"/>
    <mergeCell ref="AR47:AW48"/>
    <mergeCell ref="AS43:AT45"/>
    <mergeCell ref="AU43:BG45"/>
    <mergeCell ref="AS29:AT31"/>
    <mergeCell ref="AU29:BG31"/>
    <mergeCell ref="AR33:AW34"/>
    <mergeCell ref="AR19:AW20"/>
    <mergeCell ref="AI41:AM41"/>
    <mergeCell ref="Y43:AA43"/>
    <mergeCell ref="AS57:AT58"/>
    <mergeCell ref="AU57:AY58"/>
    <mergeCell ref="AZ57:BE58"/>
    <mergeCell ref="X48:AA48"/>
    <mergeCell ref="AI48:AM48"/>
    <mergeCell ref="W49:Z49"/>
    <mergeCell ref="AH49:AM49"/>
    <mergeCell ref="Y46:AA46"/>
    <mergeCell ref="AI46:AM46"/>
    <mergeCell ref="B59:BB60"/>
    <mergeCell ref="B57:F58"/>
    <mergeCell ref="G57:L58"/>
    <mergeCell ref="O57:P58"/>
    <mergeCell ref="Q57:U58"/>
    <mergeCell ref="V57:AA58"/>
    <mergeCell ref="AD57:AE58"/>
    <mergeCell ref="AF57:AJ58"/>
    <mergeCell ref="AK57:AP58"/>
    <mergeCell ref="X20:AA20"/>
    <mergeCell ref="AI20:AM20"/>
    <mergeCell ref="W21:Z21"/>
    <mergeCell ref="AH21:AM21"/>
    <mergeCell ref="Y18:AA18"/>
    <mergeCell ref="AI18:AM18"/>
    <mergeCell ref="E10:F10"/>
    <mergeCell ref="I10:J10"/>
    <mergeCell ref="A2:BI2"/>
    <mergeCell ref="AI13:AM13"/>
    <mergeCell ref="Y15:AA15"/>
    <mergeCell ref="AS15:AT17"/>
    <mergeCell ref="AU15:BG17"/>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【確定】計算シート（通常）</vt:lpstr>
      <vt:lpstr>【確定】記載例</vt:lpstr>
      <vt:lpstr>【確定】計算式入</vt:lpstr>
      <vt:lpstr>【確定】計算シート（前期分）</vt:lpstr>
      <vt:lpstr>【確定】計算式入（前期）</vt:lpstr>
      <vt:lpstr>【確定】記載例!Print_Area</vt:lpstr>
      <vt:lpstr>'【確定】計算シート（前期分）'!Print_Area</vt:lpstr>
      <vt:lpstr>'【確定】計算シート（通常）'!Print_Area</vt:lpstr>
      <vt:lpstr>【確定】計算式入!Print_Area</vt:lpstr>
      <vt:lpstr>'【確定】計算式入（前期）'!Print_Area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2022-06-21T01:27:49Z</cp:lastPrinted>
  <dcterms:created xsi:type="dcterms:W3CDTF">2019-12-09T10:53:49Z</dcterms:created>
  <dcterms:modified xsi:type="dcterms:W3CDTF">2025-11-10T07:57:55Z</dcterms:modified>
</cp:coreProperties>
</file>