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defaultThemeVersion="124226"/>
  <xr:revisionPtr xr6:coauthVersionLast="47" xr6:coauthVersionMax="47" documentId="13_ncr:1_{9702566C-BD9B-4DA7-A347-F939EDD04C87}" revIDLastSave="0" xr10:uidLastSave="{00000000-0000-0000-0000-000000000000}"/>
  <bookViews>
    <workbookView tabRatio="590" xr2:uid="{00000000-000D-0000-FFFF-FFFF00000000}" windowHeight="13896" windowWidth="23256" xWindow="-108" yWindow="-108"/>
  </bookViews>
  <sheets>
    <sheet r:id="rId1" name="計算シート" sheetId="1"/>
    <sheet r:id="rId2" name="記載例" sheetId="8"/>
    <sheet r:id="rId3" name="計算式入" sheetId="9"/>
  </sheets>
  <definedNames>
    <definedName localSheetId="1" name="_xlnm.Print_Area">記載例!$A$1:$BI$94</definedName>
    <definedName localSheetId="0" name="_xlnm.Print_Area">計算シート!$A$1:$BI$94</definedName>
    <definedName localSheetId="2" name="_xlnm.Print_Area">計算式入!$A$1:$BI$94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8" i="9" l="1"/>
  <c r="AU63" i="9"/>
  <c r="AU10" i="9"/>
  <c r="AF85" i="1"/>
  <c r="Q85" i="1"/>
  <c r="B85" i="1"/>
  <c r="AZ85" i="8" l="1"/>
  <c r="B58" i="1"/>
  <c r="B88" i="8" l="1"/>
  <c r="AF85" i="8"/>
  <c r="Q85" i="8"/>
  <c r="B85" i="8"/>
  <c r="AU79" i="8"/>
  <c r="H75" i="8"/>
  <c r="AN63" i="8"/>
  <c r="V64" i="8"/>
  <c r="D62" i="8"/>
  <c r="D61" i="8"/>
  <c r="B58" i="8"/>
  <c r="A57" i="8"/>
  <c r="AU54" i="8"/>
  <c r="H50" i="8"/>
  <c r="AN38" i="8"/>
  <c r="V39" i="8"/>
  <c r="D37" i="8"/>
  <c r="D36" i="8"/>
  <c r="B33" i="8"/>
  <c r="A32" i="8"/>
  <c r="AU30" i="8"/>
  <c r="H26" i="8"/>
  <c r="AN10" i="8"/>
  <c r="V11" i="8"/>
  <c r="D9" i="8"/>
  <c r="D8" i="8"/>
  <c r="A5" i="8"/>
  <c r="I2" i="8"/>
  <c r="B88" i="9"/>
  <c r="AF85" i="9"/>
  <c r="Q85" i="9"/>
  <c r="B85" i="9"/>
  <c r="AU79" i="9"/>
  <c r="H75" i="9"/>
  <c r="AN63" i="9"/>
  <c r="V64" i="9"/>
  <c r="D62" i="9"/>
  <c r="D61" i="9"/>
  <c r="B58" i="9"/>
  <c r="A57" i="9"/>
  <c r="AU54" i="9"/>
  <c r="H50" i="9"/>
  <c r="AN38" i="9"/>
  <c r="V39" i="9"/>
  <c r="D37" i="9"/>
  <c r="D36" i="9"/>
  <c r="B33" i="9"/>
  <c r="A32" i="9"/>
  <c r="AN10" i="9"/>
  <c r="V11" i="9"/>
  <c r="AU30" i="9"/>
  <c r="H26" i="9"/>
  <c r="D9" i="9" l="1"/>
  <c r="D8" i="9"/>
  <c r="A5" i="9"/>
  <c r="I2" i="9"/>
  <c r="BB54" i="9" l="1"/>
  <c r="V85" i="9" s="1"/>
  <c r="BB79" i="9"/>
  <c r="AK85" i="9" s="1"/>
  <c r="BB30" i="9"/>
  <c r="G85" i="9" s="1"/>
  <c r="AZ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子育てあんしん課</author>
  </authors>
  <commentList>
    <comment ref="AR3" authorId="0" shapeId="0" xr:uid="{00000000-0006-0000-0200-00000100000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<sst xmlns="http://schemas.openxmlformats.org/spreadsheetml/2006/main" count="223" uniqueCount="62">
  <si>
    <t>円</t>
    <rPh sb="0" eb="1">
      <t>エン</t>
    </rPh>
    <phoneticPr fontId="4"/>
  </si>
  <si>
    <t>A</t>
    <phoneticPr fontId="4"/>
  </si>
  <si>
    <t>日</t>
    <rPh sb="0" eb="1">
      <t>ニチ</t>
    </rPh>
    <phoneticPr fontId="4"/>
  </si>
  <si>
    <t>＝</t>
    <phoneticPr fontId="4"/>
  </si>
  <si>
    <t>÷</t>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</si>
  <si>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</si>
  <si>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</si>
  <si>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②</t>
    <phoneticPr fontId="4"/>
  </si>
  <si>
    <t>月額</t>
    <rPh sb="0" eb="2">
      <t>ゲツガク</t>
    </rPh>
    <phoneticPr fontId="4"/>
  </si>
  <si>
    <t>請求できる金額の上限の確認</t>
    <rPh sb="0" eb="2">
      <t>セイキュウ</t>
    </rPh>
    <rPh sb="5" eb="7">
      <t>キンガク</t>
    </rPh>
    <rPh sb="8" eb="10">
      <t>ジョウゲン</t>
    </rPh>
    <rPh sb="11" eb="13">
      <t>カクニン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</si>
  <si>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</si>
  <si>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A</t>
    <phoneticPr fontId="4"/>
  </si>
  <si>
    <t>B</t>
    <phoneticPr fontId="4"/>
  </si>
  <si>
    <t>③</t>
    <phoneticPr fontId="4"/>
  </si>
  <si>
    <t>認定子ども氏名</t>
    <rPh sb="0" eb="2">
      <t>ニンテイ</t>
    </rPh>
    <rPh sb="2" eb="3">
      <t>コ</t>
    </rPh>
    <rPh sb="5" eb="7">
      <t>シメイ</t>
    </rPh>
    <phoneticPr fontId="4"/>
  </si>
  <si>
    <t>新２号認定用</t>
    <rPh sb="0" eb="1">
      <t>シン</t>
    </rPh>
    <rPh sb="2" eb="3">
      <t>ゴウ</t>
    </rPh>
    <rPh sb="3" eb="6">
      <t>ニンテイヨウ</t>
    </rPh>
    <phoneticPr fontId="4"/>
  </si>
  <si>
    <t>月額上限37,000円　×　月のうち認定期間の日数</t>
    <rPh sb="0" eb="1">
      <t>ツキ</t>
    </rPh>
    <rPh sb="1" eb="2">
      <t>ガク</t>
    </rPh>
    <rPh sb="2" eb="4">
      <t>ジョウゲン</t>
    </rPh>
    <rPh sb="10" eb="11">
      <t>エン</t>
    </rPh>
    <rPh sb="20" eb="22">
      <t>キカン</t>
    </rPh>
    <phoneticPr fontId="4"/>
  </si>
  <si>
    <t>A</t>
    <phoneticPr fontId="4"/>
  </si>
  <si>
    <t>B</t>
    <phoneticPr fontId="4"/>
  </si>
  <si>
    <t>②</t>
    <phoneticPr fontId="4"/>
  </si>
  <si>
    <t>③</t>
    <phoneticPr fontId="4"/>
  </si>
  <si>
    <t>（裏面に続きます）</t>
    <rPh sb="1" eb="3">
      <t>ウラメン</t>
    </rPh>
    <rPh sb="4" eb="5">
      <t>ツヅ</t>
    </rPh>
    <phoneticPr fontId="4"/>
  </si>
  <si>
    <t>A</t>
    <phoneticPr fontId="4"/>
  </si>
  <si>
    <t>B</t>
    <phoneticPr fontId="4"/>
  </si>
  <si>
    <t>②</t>
    <phoneticPr fontId="4"/>
  </si>
  <si>
    <t>③</t>
    <phoneticPr fontId="4"/>
  </si>
  <si>
    <t>請求額
合計</t>
    <rPh sb="0" eb="2">
      <t>セイキュウ</t>
    </rPh>
    <rPh sb="2" eb="3">
      <t>ガク</t>
    </rPh>
    <rPh sb="4" eb="6">
      <t>ゴウケイ</t>
    </rPh>
    <phoneticPr fontId="4"/>
  </si>
  <si>
    <t>+</t>
    <phoneticPr fontId="4"/>
  </si>
  <si>
    <t>＝</t>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</si>
  <si>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</si>
  <si>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　○○</t>
    <phoneticPr fontId="4"/>
  </si>
  <si>
    <t>施設等利用費請求書の「６．請求する認可外保育施設等利用料の額」欄に転記してください。</t>
    <rPh sb="0" eb="2">
      <t>シセツ</t>
    </rPh>
    <rPh sb="2" eb="3">
      <t>トウ</t>
    </rPh>
    <rPh sb="3" eb="5">
      <t>リヨウ</t>
    </rPh>
    <rPh sb="5" eb="6">
      <t>ヒ</t>
    </rPh>
    <rPh sb="6" eb="9">
      <t>セイキュウショ</t>
    </rPh>
    <rPh sb="13" eb="15">
      <t>セイキュウ</t>
    </rPh>
    <rPh sb="17" eb="24">
      <t>ニンカガイホイクシセツ</t>
    </rPh>
    <rPh sb="24" eb="25">
      <t>トウ</t>
    </rPh>
    <rPh sb="31" eb="32">
      <t>ラン</t>
    </rPh>
    <rPh sb="33" eb="35">
      <t>テンキ</t>
    </rPh>
    <phoneticPr fontId="4"/>
  </si>
  <si>
    <t>今期
請求額
合計</t>
    <rPh sb="0" eb="2">
      <t>コンキ</t>
    </rPh>
    <rPh sb="3" eb="5">
      <t>セイキュウ</t>
    </rPh>
    <rPh sb="5" eb="6">
      <t>ガク</t>
    </rPh>
    <rPh sb="7" eb="9">
      <t>ゴウケイ</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</si>
  <si>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</si>
  <si>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31日</t>
    <rPh sb="2" eb="3">
      <t>ニチ</t>
    </rPh>
    <phoneticPr fontId="4"/>
  </si>
  <si>
    <t>(小数点以下の端数切捨て）</t>
    <rPh sb="1" eb="6">
      <t>ショウスウテンイカ</t>
    </rPh>
    <rPh sb="7" eb="9">
      <t>ハスウ</t>
    </rPh>
    <rPh sb="9" eb="11">
      <t>キリス</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</si>
  <si>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</si>
  <si>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</si>
  <si>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①の上限額（A又はB）と②の額を比較し、少ない方の額を右欄に記載します。</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</si>
  <si>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</si>
  <si>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</si>
  <si>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</si>
  <si>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認可外保育施設等利用料の請求額計算シート【令和８年１月から３月分】</t>
    <rPh sb="0" eb="2">
      <t>ニンカ</t>
    </rPh>
    <rPh sb="2" eb="3">
      <t>ガイ</t>
    </rPh>
    <rPh sb="3" eb="5">
      <t>ホイク</t>
    </rPh>
    <rPh sb="5" eb="7">
      <t>シセツ</t>
    </rPh>
    <rPh sb="7" eb="8">
      <t>トウ</t>
    </rPh>
    <rPh sb="8" eb="10">
      <t>リヨウ</t>
    </rPh>
    <rPh sb="10" eb="11">
      <t>リョウ</t>
    </rPh>
    <rPh sb="12" eb="14">
      <t>セイキュウ</t>
    </rPh>
    <rPh sb="14" eb="15">
      <t>ガク</t>
    </rPh>
    <rPh sb="15" eb="17">
      <t>ケイサン</t>
    </rPh>
    <rPh sb="21" eb="22">
      <t>レイ</t>
    </rPh>
    <rPh sb="22" eb="23">
      <t>ワ</t>
    </rPh>
    <rPh sb="24" eb="25">
      <t>ネン</t>
    </rPh>
    <rPh sb="26" eb="27">
      <t>ガツ</t>
    </rPh>
    <rPh sb="30" eb="31">
      <t>ガツ</t>
    </rPh>
    <rPh sb="31" eb="32">
      <t>ブン</t>
    </rPh>
    <phoneticPr fontId="4"/>
  </si>
  <si>
    <t>■令和８年１月分</t>
    <phoneticPr fontId="4"/>
  </si>
  <si>
    <t>A　１月の初日から末日まで認定を受けていた場合</t>
    <rPh sb="3" eb="4">
      <t>ガツ</t>
    </rPh>
    <rPh sb="5" eb="7">
      <t>ショニチ</t>
    </rPh>
    <rPh sb="9" eb="11">
      <t>マツジツ</t>
    </rPh>
    <rPh sb="13" eb="15">
      <t>ニンテイ</t>
    </rPh>
    <rPh sb="16" eb="17">
      <t>ウ</t>
    </rPh>
    <rPh sb="21" eb="23">
      <t>バアイ</t>
    </rPh>
    <phoneticPr fontId="4"/>
  </si>
  <si>
    <t>証明書類が複数枚発行されているときは、１月利用分の金額を全て合計してください。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</si>
  <si>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１月分
請求額</t>
    <rPh sb="1" eb="3">
      <t>ガツブン</t>
    </rPh>
    <rPh sb="4" eb="6">
      <t>セイキュウ</t>
    </rPh>
    <rPh sb="6" eb="7">
      <t>ガク</t>
    </rPh>
    <phoneticPr fontId="4"/>
  </si>
  <si>
    <t>■令和８年２月分</t>
    <rPh sb="1" eb="2">
      <t>レイ</t>
    </rPh>
    <rPh sb="2" eb="3">
      <t>ワ</t>
    </rPh>
    <rPh sb="4" eb="5">
      <t>ネン</t>
    </rPh>
    <rPh sb="6" eb="8">
      <t>ガツブン</t>
    </rPh>
    <phoneticPr fontId="4"/>
  </si>
  <si>
    <t>A　２月の初日から末日まで認定を受けていた場合</t>
    <rPh sb="3" eb="4">
      <t>ガツ</t>
    </rPh>
    <rPh sb="5" eb="7">
      <t>ショニチ</t>
    </rPh>
    <rPh sb="9" eb="11">
      <t>マツジツ</t>
    </rPh>
    <rPh sb="13" eb="15">
      <t>ニンテイ</t>
    </rPh>
    <rPh sb="16" eb="17">
      <t>ウ</t>
    </rPh>
    <rPh sb="21" eb="23">
      <t>バアイ</t>
    </rPh>
    <phoneticPr fontId="4"/>
  </si>
  <si>
    <t>１月分と同様の手順で計算してください。</t>
    <rPh sb="1" eb="3">
      <t>ガツブン</t>
    </rPh>
    <rPh sb="4" eb="6">
      <t>ドウヨウ</t>
    </rPh>
    <rPh sb="7" eb="9">
      <t>テジュン</t>
    </rPh>
    <rPh sb="10" eb="12">
      <t>ケイサン</t>
    </rPh>
    <phoneticPr fontId="4"/>
  </si>
  <si>
    <t>B　施設等利用給付認定の認定期間が１月の途中から始まっている、または１月の途中で終了している場合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</si>
  <si>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B　施設等利用給付認定の認定期間が２月の途中から始まっている、または２月の途中で終了している場合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</si>
  <si>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28日</t>
    <rPh sb="2" eb="3">
      <t>ニチ</t>
    </rPh>
    <phoneticPr fontId="4"/>
  </si>
  <si>
    <t>（例えば認定期間が18日から28日までなら11日と記入）</t>
    <rPh sb="1" eb="2">
      <t>タト</t>
    </rPh>
    <rPh sb="4" eb="6">
      <t>ニンテイ</t>
    </rPh>
    <rPh sb="6" eb="8">
      <t>キカン</t>
    </rPh>
    <rPh sb="11" eb="12">
      <t>ニチ</t>
    </rPh>
    <rPh sb="16" eb="17">
      <t>ニチ</t>
    </rPh>
    <rPh sb="23" eb="24">
      <t>ニチ</t>
    </rPh>
    <rPh sb="25" eb="27">
      <t>キニュウ</t>
    </rPh>
    <phoneticPr fontId="4"/>
  </si>
  <si>
    <t>証明書類が複数枚発行されているときは、２月利用分の金額を全て合計してください。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</si>
  <si>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２月分
請求額</t>
    <rPh sb="1" eb="3">
      <t>ガツブン</t>
    </rPh>
    <rPh sb="4" eb="6">
      <t>セイキュウ</t>
    </rPh>
    <rPh sb="6" eb="7">
      <t>ガク</t>
    </rPh>
    <phoneticPr fontId="4"/>
  </si>
  <si>
    <t>■令和８年３月分</t>
    <rPh sb="1" eb="2">
      <t>レイ</t>
    </rPh>
    <rPh sb="2" eb="3">
      <t>ワ</t>
    </rPh>
    <rPh sb="4" eb="5">
      <t>ネン</t>
    </rPh>
    <rPh sb="6" eb="8">
      <t>ガツブン</t>
    </rPh>
    <phoneticPr fontId="4"/>
  </si>
  <si>
    <t>A　３月の初日から末日まで認定を受けていた場合</t>
    <rPh sb="3" eb="4">
      <t>ガツ</t>
    </rPh>
    <rPh sb="5" eb="7">
      <t>ショニチ</t>
    </rPh>
    <rPh sb="9" eb="11">
      <t>マツジツ</t>
    </rPh>
    <rPh sb="13" eb="15">
      <t>ニンテイ</t>
    </rPh>
    <rPh sb="16" eb="17">
      <t>ウ</t>
    </rPh>
    <rPh sb="21" eb="23">
      <t>バアイ</t>
    </rPh>
    <phoneticPr fontId="4"/>
  </si>
  <si>
    <t>B　施設等利用給付認定の認定期間が３月の途中から始まっている、または３月の途中で終了している場合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</si>
  <si>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証明書類が複数枚発行されているときは、３月利用分の金額を全て合計してください。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</si>
  <si>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３月分
請求額</t>
    <rPh sb="1" eb="3">
      <t>ガツブン</t>
    </rPh>
    <rPh sb="4" eb="6">
      <t>セイキュウ</t>
    </rPh>
    <rPh sb="6" eb="7">
      <t>ガク</t>
    </rPh>
    <phoneticPr fontId="4"/>
  </si>
  <si>
    <t>令和７年12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t>
    <rPh sb="0" eb="2">
      <t>レイワ</t>
    </rPh>
    <rPh sb="6" eb="7">
      <t>ガツ</t>
    </rPh>
    <rPh sb="7" eb="9">
      <t>イゼン</t>
    </rPh>
    <rPh sb="10" eb="13">
      <t>リヨウリョウ</t>
    </rPh>
    <rPh sb="16" eb="17">
      <t>シ</t>
    </rPh>
    <rPh sb="18" eb="20">
      <t>セイキュウ</t>
    </rPh>
    <rPh sb="25" eb="26">
      <t>カタ</t>
    </rPh>
    <rPh sb="28" eb="30">
      <t>コンカイ</t>
    </rPh>
    <rPh sb="30" eb="31">
      <t>アワ</t>
    </rPh>
    <rPh sb="33" eb="35">
      <t>セイキュウ</t>
    </rPh>
    <rPh sb="37" eb="38">
      <t>カタ</t>
    </rPh>
    <rPh sb="40" eb="41">
      <t>シ</t>
    </rPh>
    <rPh sb="41" eb="43">
      <t>コウシキ</t>
    </rPh>
    <rPh sb="50" eb="52">
      <t>ケイサイ</t>
    </rPh>
    <rPh sb="78" eb="80">
      <t>ゼンキ</t>
    </rPh>
    <rPh sb="80" eb="81">
      <t>ブン</t>
    </rPh>
    <rPh sb="84" eb="86">
      <t>セイキュウ</t>
    </rPh>
    <rPh sb="86" eb="87">
      <t>ガク</t>
    </rPh>
    <rPh sb="88" eb="90">
      <t>ケイサン</t>
    </rPh>
    <rPh sb="92" eb="94">
      <t>リョウホウ</t>
    </rPh>
    <rPh sb="95" eb="97">
      <t>ゴウケイ</t>
    </rPh>
    <rPh sb="97" eb="98">
      <t>ガク</t>
    </rPh>
    <rPh sb="99" eb="101">
      <t>シセツ</t>
    </rPh>
    <rPh sb="101" eb="102">
      <t>トウ</t>
    </rPh>
    <rPh sb="102" eb="104">
      <t>リヨウ</t>
    </rPh>
    <rPh sb="104" eb="105">
      <t>ヒ</t>
    </rPh>
    <rPh sb="105" eb="108">
      <t>セイキュウショ</t>
    </rPh>
    <rPh sb="109" eb="111">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</si>
</sst>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ゴシック"/>
      <family val="3"/>
      <charset val="128"/>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sz val="12"/>
      <color theme="1"/>
      <name val="ＭＳ ゴシック"/>
      <family val="2"/>
      <charset val="128"/>
    </font>
    <font>
      <sz val="11"/>
      <name val="ＭＳ Ｐゴシック"/>
      <family val="3"/>
      <charset val="128"/>
    </font>
    <font>
      <sz val="11"/>
      <color theme="1"/>
      <name val="ＭＳ Ｐゴシック"/>
      <family val="3"/>
      <charset val="128"/>
    </font>
    <font>
      <sz val="11"/>
      <color rgb="FFFF0000"/>
      <name val="HGP創英角ﾎﾟｯﾌﾟ体"/>
      <family val="3"/>
      <charset val="128"/>
    </font>
    <font>
      <sz val="12"/>
      <color rgb="FFFF0000"/>
      <name val="HGP創英角ﾎﾟｯﾌﾟ体"/>
      <family val="3"/>
      <charset val="128"/>
    </font>
    <font>
      <b/>
      <sz val="11"/>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10"/>
      <color theme="1"/>
      <name val="ＭＳ Ｐゴシック"/>
      <family val="3"/>
      <charset val="128"/>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sz val="11"/>
      <name val="ＭＳ Ｐゴシック"/>
      <family val="3"/>
      <charset val="128"/>
      <scheme val="minor"/>
    </font>
    <font>
      <sz val="9"/>
      <color indexed="8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s>
  <cellStyleXfs count="8">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xf numFmtId="38" fontId="2" fillId="0" borderId="0" applyFont="0" applyFill="0" applyBorder="0" applyAlignment="0" applyProtection="0">
      <alignment vertical="center"/>
    </xf>
  </cellStyleXfs>
  <cellXfs count="161">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7" fillId="0" borderId="0" xfId="0" applyFont="1" applyAlignment="1">
      <alignment vertical="center"/>
    </xf>
    <xf numFmtId="0" fontId="9" fillId="0" borderId="0" xfId="0" applyFont="1" applyAlignment="1">
      <alignment horizontal="right"/>
    </xf>
    <xf numFmtId="0" fontId="7" fillId="0" borderId="0" xfId="0" applyFont="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horizontal="left" vertical="center"/>
    </xf>
    <xf numFmtId="0" fontId="8" fillId="0" borderId="12" xfId="0" applyFont="1" applyBorder="1"/>
    <xf numFmtId="0" fontId="5" fillId="0" borderId="12" xfId="0" applyFont="1" applyBorder="1" applyAlignment="1">
      <alignment vertical="center"/>
    </xf>
    <xf numFmtId="0" fontId="6" fillId="0" borderId="14" xfId="0" applyFont="1" applyBorder="1" applyAlignment="1">
      <alignment horizontal="righ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xf numFmtId="0" fontId="6" fillId="0" borderId="0" xfId="0" applyFont="1" applyAlignment="1">
      <alignment horizontal="right" vertical="center"/>
    </xf>
    <xf numFmtId="0" fontId="13"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center"/>
    </xf>
    <xf numFmtId="0" fontId="10" fillId="0" borderId="0" xfId="0" applyFont="1" applyAlignment="1">
      <alignment vertical="center" wrapText="1"/>
    </xf>
    <xf numFmtId="0" fontId="18" fillId="0" borderId="0" xfId="0" applyFont="1" applyAlignment="1">
      <alignment vertical="center"/>
    </xf>
    <xf numFmtId="0" fontId="7" fillId="0" borderId="0" xfId="0" applyFont="1"/>
    <xf numFmtId="0" fontId="5"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7" fillId="0" borderId="5" xfId="0" applyFont="1" applyBorder="1" applyAlignment="1">
      <alignment vertical="center"/>
    </xf>
    <xf numFmtId="0" fontId="7" fillId="0" borderId="2" xfId="0" applyFont="1" applyBorder="1"/>
    <xf numFmtId="0" fontId="21" fillId="0" borderId="23" xfId="0" applyFont="1" applyBorder="1" applyAlignment="1">
      <alignment vertical="center"/>
    </xf>
    <xf numFmtId="0" fontId="5" fillId="0" borderId="23" xfId="0" applyFont="1" applyBorder="1" applyAlignment="1">
      <alignment vertical="center"/>
    </xf>
    <xf numFmtId="38" fontId="5" fillId="0" borderId="2" xfId="7" applyFont="1" applyFill="1" applyBorder="1" applyAlignment="1">
      <alignment vertical="center"/>
    </xf>
    <xf numFmtId="0" fontId="22" fillId="0" borderId="1" xfId="0" applyFont="1" applyBorder="1"/>
    <xf numFmtId="0" fontId="23" fillId="0" borderId="0" xfId="0" applyFont="1" applyAlignment="1">
      <alignment horizontal="right"/>
    </xf>
    <xf numFmtId="0" fontId="5" fillId="0" borderId="0" xfId="0" applyFont="1" applyAlignment="1">
      <alignment horizontal="left" vertical="center"/>
    </xf>
    <xf numFmtId="0" fontId="5" fillId="0" borderId="2" xfId="0" applyFont="1" applyBorder="1"/>
    <xf numFmtId="0" fontId="12" fillId="0" borderId="0" xfId="0" applyFont="1" applyAlignment="1">
      <alignment horizontal="right" vertical="top"/>
    </xf>
    <xf numFmtId="0" fontId="10" fillId="0" borderId="0" xfId="0" applyFont="1" applyAlignment="1">
      <alignment horizontal="left" vertical="center" wrapText="1"/>
    </xf>
    <xf numFmtId="0" fontId="18" fillId="0" borderId="5" xfId="0" applyFont="1" applyBorder="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1" fillId="0" borderId="6" xfId="0" applyFont="1" applyBorder="1" applyAlignment="1">
      <alignment horizontal="right"/>
    </xf>
    <xf numFmtId="0" fontId="11" fillId="0" borderId="3" xfId="0" applyFont="1" applyBorder="1" applyAlignment="1">
      <alignment horizontal="right"/>
    </xf>
    <xf numFmtId="0" fontId="24" fillId="0" borderId="0" xfId="0" applyFont="1" applyAlignment="1">
      <alignment horizontal="center" vertical="center" wrapText="1"/>
    </xf>
    <xf numFmtId="0" fontId="5" fillId="0" borderId="18" xfId="0" applyFont="1" applyBorder="1" applyAlignment="1">
      <alignment vertical="center"/>
    </xf>
    <xf numFmtId="0" fontId="5" fillId="0" borderId="19"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right" vertical="center"/>
    </xf>
    <xf numFmtId="0" fontId="5" fillId="0" borderId="14" xfId="0" applyFont="1" applyBorder="1" applyAlignment="1">
      <alignment horizontal="right" vertical="center"/>
    </xf>
    <xf numFmtId="0" fontId="3" fillId="0" borderId="0" xfId="0" applyFont="1" applyAlignment="1">
      <alignment horizontal="right" vertical="center"/>
    </xf>
    <xf numFmtId="0" fontId="11" fillId="0" borderId="0" xfId="0" applyFont="1" applyAlignment="1">
      <alignment horizontal="left"/>
    </xf>
    <xf numFmtId="38" fontId="5" fillId="0" borderId="17" xfId="7" applyFont="1" applyBorder="1" applyAlignment="1">
      <alignment horizontal="center" vertical="center"/>
    </xf>
    <xf numFmtId="38" fontId="5" fillId="0" borderId="18" xfId="7" applyFont="1" applyBorder="1" applyAlignment="1">
      <alignment horizontal="center" vertical="center"/>
    </xf>
    <xf numFmtId="38" fontId="5" fillId="0" borderId="21" xfId="7" applyFont="1" applyBorder="1" applyAlignment="1">
      <alignment horizontal="center" vertical="center"/>
    </xf>
    <xf numFmtId="38" fontId="5" fillId="0" borderId="4" xfId="7"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38" fontId="20" fillId="0" borderId="2" xfId="7"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38" fontId="5" fillId="0" borderId="2" xfId="7" applyFont="1" applyFill="1" applyBorder="1" applyAlignment="1">
      <alignment horizontal="center" vertical="center"/>
    </xf>
    <xf numFmtId="0" fontId="7" fillId="0" borderId="0" xfId="0" applyFont="1" applyAlignment="1">
      <alignment vertical="top" wrapText="1"/>
    </xf>
    <xf numFmtId="38" fontId="20" fillId="0" borderId="8" xfId="7" applyFont="1" applyFill="1" applyBorder="1" applyAlignment="1">
      <alignment horizontal="center" vertical="center" wrapText="1"/>
    </xf>
    <xf numFmtId="38" fontId="20" fillId="0" borderId="12" xfId="7" applyFont="1" applyFill="1" applyBorder="1" applyAlignment="1">
      <alignment horizontal="center" vertical="center" wrapText="1"/>
    </xf>
    <xf numFmtId="0" fontId="10" fillId="0" borderId="0" xfId="0" applyFont="1" applyAlignment="1">
      <alignment horizontal="left" vertical="center" wrapText="1"/>
    </xf>
    <xf numFmtId="0" fontId="20" fillId="0" borderId="15" xfId="0" applyFont="1" applyBorder="1" applyAlignment="1">
      <alignment horizontal="center" vertical="center"/>
    </xf>
    <xf numFmtId="0" fontId="20" fillId="0" borderId="5"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26" fillId="0" borderId="0" xfId="0" applyFont="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38" fontId="5" fillId="0" borderId="25" xfId="7" applyFont="1" applyBorder="1" applyAlignment="1">
      <alignment horizontal="center" vertical="center"/>
    </xf>
    <xf numFmtId="38" fontId="5" fillId="0" borderId="8" xfId="7" applyFont="1" applyBorder="1" applyAlignment="1">
      <alignment horizontal="center" vertical="center"/>
    </xf>
    <xf numFmtId="38" fontId="5" fillId="0" borderId="26" xfId="7" applyFont="1" applyBorder="1" applyAlignment="1">
      <alignment horizontal="center" vertical="center"/>
    </xf>
    <xf numFmtId="38" fontId="5" fillId="0" borderId="12" xfId="7"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38" fontId="20" fillId="0" borderId="17" xfId="7" applyFont="1" applyBorder="1" applyAlignment="1">
      <alignment horizontal="right" vertical="center"/>
    </xf>
    <xf numFmtId="38" fontId="20" fillId="0" borderId="18" xfId="7" applyFont="1" applyBorder="1" applyAlignment="1">
      <alignment horizontal="right" vertical="center"/>
    </xf>
    <xf numFmtId="38" fontId="20" fillId="0" borderId="21" xfId="7" applyFont="1" applyBorder="1" applyAlignment="1">
      <alignment horizontal="right" vertical="center"/>
    </xf>
    <xf numFmtId="38" fontId="20" fillId="0" borderId="4" xfId="7" applyFont="1" applyBorder="1" applyAlignment="1">
      <alignment horizontal="righ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38" fontId="20" fillId="0" borderId="25" xfId="7" applyFont="1" applyBorder="1" applyAlignment="1">
      <alignment horizontal="right" vertical="center"/>
    </xf>
    <xf numFmtId="38" fontId="20" fillId="0" borderId="8" xfId="7" applyFont="1" applyBorder="1" applyAlignment="1">
      <alignment horizontal="right" vertical="center"/>
    </xf>
    <xf numFmtId="38" fontId="20" fillId="0" borderId="26" xfId="7" applyFont="1" applyBorder="1" applyAlignment="1">
      <alignment horizontal="right" vertical="center"/>
    </xf>
    <xf numFmtId="38" fontId="20" fillId="0" borderId="12" xfId="7" applyFont="1" applyBorder="1" applyAlignment="1">
      <alignment horizontal="right" vertical="center"/>
    </xf>
    <xf numFmtId="38" fontId="19" fillId="0" borderId="2" xfId="7" applyFont="1" applyFill="1" applyBorder="1" applyAlignment="1">
      <alignment horizontal="center" vertical="center"/>
    </xf>
    <xf numFmtId="38" fontId="19" fillId="0" borderId="8" xfId="7" applyFont="1" applyFill="1" applyBorder="1" applyAlignment="1">
      <alignment horizontal="center" vertical="center" wrapText="1"/>
    </xf>
    <xf numFmtId="38" fontId="19" fillId="0" borderId="12" xfId="7" applyFont="1" applyFill="1" applyBorder="1" applyAlignment="1">
      <alignment horizontal="center" vertical="center" wrapText="1"/>
    </xf>
    <xf numFmtId="0" fontId="19" fillId="0" borderId="15" xfId="0" applyFont="1" applyBorder="1" applyAlignment="1">
      <alignment horizontal="center" vertical="center"/>
    </xf>
    <xf numFmtId="0" fontId="19" fillId="0" borderId="5" xfId="0" applyFont="1" applyBorder="1" applyAlignment="1">
      <alignment horizontal="center" vertical="center"/>
    </xf>
    <xf numFmtId="0" fontId="18" fillId="0" borderId="24" xfId="0" applyFont="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38" fontId="5" fillId="3" borderId="2" xfId="7" applyFont="1" applyFill="1" applyBorder="1" applyAlignment="1">
      <alignment horizontal="center" vertical="center"/>
    </xf>
    <xf numFmtId="38" fontId="29" fillId="0" borderId="8" xfId="7" applyFont="1" applyFill="1" applyBorder="1" applyAlignment="1">
      <alignment horizontal="center" vertical="center" wrapText="1"/>
    </xf>
    <xf numFmtId="38" fontId="29" fillId="0" borderId="12" xfId="7" applyFont="1" applyFill="1" applyBorder="1" applyAlignment="1">
      <alignment horizontal="center" vertical="center" wrapText="1"/>
    </xf>
    <xf numFmtId="38" fontId="30" fillId="3" borderId="2" xfId="7" applyFont="1" applyFill="1" applyBorder="1" applyAlignment="1">
      <alignment horizontal="center" vertical="center"/>
    </xf>
    <xf numFmtId="0" fontId="18" fillId="3" borderId="15" xfId="0" applyFont="1" applyFill="1" applyBorder="1" applyAlignment="1">
      <alignment horizontal="center" vertical="center"/>
    </xf>
    <xf numFmtId="0" fontId="18" fillId="3" borderId="5" xfId="0" applyFont="1" applyFill="1" applyBorder="1" applyAlignment="1">
      <alignment horizontal="center" vertical="center"/>
    </xf>
    <xf numFmtId="38" fontId="3" fillId="0" borderId="17" xfId="7" applyFont="1" applyBorder="1" applyAlignment="1">
      <alignment horizontal="center" vertical="center"/>
    </xf>
    <xf numFmtId="38" fontId="3" fillId="0" borderId="18" xfId="7" applyFont="1" applyBorder="1" applyAlignment="1">
      <alignment horizontal="center" vertical="center"/>
    </xf>
    <xf numFmtId="38" fontId="3" fillId="0" borderId="21" xfId="7" applyFont="1" applyBorder="1" applyAlignment="1">
      <alignment horizontal="center" vertical="center"/>
    </xf>
    <xf numFmtId="38" fontId="3" fillId="0" borderId="4" xfId="7" applyFont="1" applyBorder="1" applyAlignment="1">
      <alignment horizontal="center" vertical="center"/>
    </xf>
    <xf numFmtId="38" fontId="3" fillId="0" borderId="25" xfId="7" applyFont="1" applyBorder="1" applyAlignment="1">
      <alignment horizontal="center" vertical="center"/>
    </xf>
    <xf numFmtId="38" fontId="3" fillId="0" borderId="8" xfId="7" applyFont="1" applyBorder="1" applyAlignment="1">
      <alignment horizontal="center" vertical="center"/>
    </xf>
    <xf numFmtId="38" fontId="3" fillId="0" borderId="26" xfId="7" applyFont="1" applyBorder="1" applyAlignment="1">
      <alignment horizontal="center" vertical="center"/>
    </xf>
    <xf numFmtId="38" fontId="3" fillId="0" borderId="12" xfId="7" applyFont="1" applyBorder="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7060109"/>
          <a:ext cx="1750529" cy="2187046"/>
        </a:xfrm>
        <a:prstGeom prst="rect">
          <a:avLst/>
        </a:prstGeom>
        <a:ln>
          <a:solidFill>
            <a:schemeClr val="bg1">
              <a:lumMod val="50000"/>
            </a:schemeClr>
          </a:solidFill>
        </a:ln>
      </xdr:spPr>
    </xdr:pic>
    <xdr:clientData/>
  </xdr:twoCellAnchor>
  <xdr:twoCellAnchor>
    <xdr:from>
      <xdr:col>4</xdr:col>
      <xdr:colOff>107406</xdr:colOff>
      <xdr:row>20</xdr:row>
      <xdr:rowOff>2360</xdr:rowOff>
    </xdr:from>
    <xdr:to>
      <xdr:col>11</xdr:col>
      <xdr:colOff>115128</xdr:colOff>
      <xdr:row>20</xdr:row>
      <xdr:rowOff>161925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6" y="4469585"/>
          <a:ext cx="874497" cy="1595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295742" y="1290128"/>
          <a:ext cx="5" cy="525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4932" y="6604486"/>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424881" y="6613148"/>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7599644" y="1859686"/>
          <a:ext cx="13252" cy="43961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8517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70485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152400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929580" y="4463373"/>
          <a:ext cx="874083" cy="15625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70547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23572" y="87195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056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648075" y="66389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341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158880" y="5863691"/>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9" y="70484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3033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3269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7806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89315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66675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09397" y="5023815"/>
          <a:ext cx="500928" cy="19588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88839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95950" y="77057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3533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3249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95250</xdr:rowOff>
    </xdr:from>
    <xdr:ext cx="1750529" cy="10382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0734675"/>
          <a:ext cx="1750529" cy="1038225"/>
        </a:xfrm>
        <a:prstGeom prst="rect">
          <a:avLst/>
        </a:prstGeom>
      </xdr:spPr>
    </xdr:pic>
    <xdr:clientData/>
  </xdr:oneCellAnchor>
  <xdr:twoCellAnchor>
    <xdr:from>
      <xdr:col>4</xdr:col>
      <xdr:colOff>107406</xdr:colOff>
      <xdr:row>45</xdr:row>
      <xdr:rowOff>14371</xdr:rowOff>
    </xdr:from>
    <xdr:to>
      <xdr:col>11</xdr:col>
      <xdr:colOff>115128</xdr:colOff>
      <xdr:row>45</xdr:row>
      <xdr:rowOff>152400</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678906" y="10196596"/>
          <a:ext cx="874497" cy="13802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H="1">
          <a:off x="295742" y="7430947"/>
          <a:ext cx="5" cy="471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63215" y="12413517"/>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rot="5400000" flipH="1">
          <a:off x="416598" y="12422183"/>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6923012" y="11846640"/>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100853</xdr:rowOff>
    </xdr:from>
    <xdr:ext cx="1759821" cy="1040466"/>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37059"/>
          <a:ext cx="1759821" cy="1040466"/>
        </a:xfrm>
        <a:prstGeom prst="rect">
          <a:avLst/>
        </a:prstGeom>
        <a:ln>
          <a:solidFill>
            <a:schemeClr val="tx1">
              <a:lumMod val="65000"/>
              <a:lumOff val="35000"/>
            </a:schemeClr>
          </a:solidFill>
        </a:ln>
      </xdr:spPr>
    </xdr:pic>
    <xdr:clientData/>
  </xdr:oneCellAnchor>
  <xdr:twoCellAnchor>
    <xdr:from>
      <xdr:col>14</xdr:col>
      <xdr:colOff>119830</xdr:colOff>
      <xdr:row>44</xdr:row>
      <xdr:rowOff>224748</xdr:rowOff>
    </xdr:from>
    <xdr:to>
      <xdr:col>22</xdr:col>
      <xdr:colOff>3313</xdr:colOff>
      <xdr:row>45</xdr:row>
      <xdr:rowOff>142875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929580" y="10178373"/>
          <a:ext cx="874083" cy="14672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100292</xdr:rowOff>
    </xdr:from>
    <xdr:ext cx="1760456" cy="1042708"/>
    <xdr:pic>
      <xdr:nvPicPr>
        <xdr:cNvPr id="67" name="図 66">
          <a:extLst>
            <a:ext uri="{FF2B5EF4-FFF2-40B4-BE49-F238E27FC236}">
              <a16:creationId xmlns:a16="http://schemas.microsoft.com/office/drawing/2014/main" id="{00000000-0008-0000-0000-00004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36498"/>
          <a:ext cx="1760456" cy="1042708"/>
        </a:xfrm>
        <a:prstGeom prst="rect">
          <a:avLst/>
        </a:prstGeom>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5003962" y="10390873"/>
          <a:ext cx="365920" cy="20258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72" name="直線矢印コネクタ 71">
          <a:extLst>
            <a:ext uri="{FF2B5EF4-FFF2-40B4-BE49-F238E27FC236}">
              <a16:creationId xmlns:a16="http://schemas.microsoft.com/office/drawing/2014/main" id="{00000000-0008-0000-0000-000048000000}"/>
            </a:ext>
          </a:extLst>
        </xdr:cNvPr>
        <xdr:cNvCxnSpPr/>
      </xdr:nvCxnSpPr>
      <xdr:spPr>
        <a:xfrm>
          <a:off x="7170086" y="11466632"/>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67236</xdr:rowOff>
    </xdr:from>
    <xdr:ext cx="1818122" cy="1077443"/>
    <xdr:pic>
      <xdr:nvPicPr>
        <xdr:cNvPr id="73" name="図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275531" y="10548318"/>
          <a:ext cx="36000" cy="61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2546081" y="1053879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66675</xdr:rowOff>
    </xdr:to>
    <xdr:sp macro="" textlink="">
      <xdr:nvSpPr>
        <xdr:cNvPr id="79" name="正方形/長方形 78">
          <a:extLst>
            <a:ext uri="{FF2B5EF4-FFF2-40B4-BE49-F238E27FC236}">
              <a16:creationId xmlns:a16="http://schemas.microsoft.com/office/drawing/2014/main" id="{00000000-0008-0000-0000-00004F000000}"/>
            </a:ext>
          </a:extLst>
        </xdr:cNvPr>
        <xdr:cNvSpPr/>
      </xdr:nvSpPr>
      <xdr:spPr>
        <a:xfrm>
          <a:off x="5909397" y="10527265"/>
          <a:ext cx="500928" cy="1788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81" name="線吹き出し 1 (枠付き) 80">
          <a:extLst>
            <a:ext uri="{FF2B5EF4-FFF2-40B4-BE49-F238E27FC236}">
              <a16:creationId xmlns:a16="http://schemas.microsoft.com/office/drawing/2014/main" id="{00000000-0008-0000-0000-000051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82" name="左矢印 81">
          <a:extLst>
            <a:ext uri="{FF2B5EF4-FFF2-40B4-BE49-F238E27FC236}">
              <a16:creationId xmlns:a16="http://schemas.microsoft.com/office/drawing/2014/main" id="{00000000-0008-0000-0000-000052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01706" y="80970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0" y="588066"/>
          <a:ext cx="7653130" cy="231913"/>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0" y="571501"/>
          <a:ext cx="7572809" cy="224118"/>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495765" y="1581979"/>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7563012" y="1853844"/>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7598183" y="838687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89" name="図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40733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183459</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678906" y="9757641"/>
          <a:ext cx="870575" cy="18614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flipH="1">
          <a:off x="295742" y="7430947"/>
          <a:ext cx="5" cy="4491882"/>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80975" y="86397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554943" y="1820306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rot="5400000" flipH="1">
          <a:off x="416598" y="18220010"/>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6923012" y="17644466"/>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97" name="図 96">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412941"/>
          <a:ext cx="1759821" cy="1040466"/>
        </a:xfrm>
        <a:prstGeom prst="rect">
          <a:avLst/>
        </a:prstGeom>
        <a:ln>
          <a:solidFill>
            <a:schemeClr val="bg1">
              <a:lumMod val="50000"/>
            </a:schemeClr>
          </a:solidFill>
        </a:ln>
      </xdr:spPr>
    </xdr:pic>
    <xdr:clientData/>
  </xdr:oneCellAnchor>
  <xdr:twoCellAnchor>
    <xdr:from>
      <xdr:col>14</xdr:col>
      <xdr:colOff>119830</xdr:colOff>
      <xdr:row>69</xdr:row>
      <xdr:rowOff>208182</xdr:rowOff>
    </xdr:from>
    <xdr:to>
      <xdr:col>22</xdr:col>
      <xdr:colOff>3313</xdr:colOff>
      <xdr:row>70</xdr:row>
      <xdr:rowOff>170206</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933721" y="16102508"/>
          <a:ext cx="877396" cy="19393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99" name="図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41238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5003962" y="10166755"/>
          <a:ext cx="365920" cy="20258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509526" y="9044828"/>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3634628" y="8978152"/>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a:off x="7170086" y="11242514"/>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105" name="図 104">
          <a:extLst>
            <a:ext uri="{FF2B5EF4-FFF2-40B4-BE49-F238E27FC236}">
              <a16:creationId xmlns:a16="http://schemas.microsoft.com/office/drawing/2014/main" id="{00000000-0008-0000-0000-00006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270659" y="9938814"/>
          <a:ext cx="36000"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2546081" y="1632005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128864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5885304" y="10117447"/>
          <a:ext cx="498687" cy="219976"/>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112" name="線吹き出し 1 (枠付き) 111">
          <a:extLst>
            <a:ext uri="{FF2B5EF4-FFF2-40B4-BE49-F238E27FC236}">
              <a16:creationId xmlns:a16="http://schemas.microsoft.com/office/drawing/2014/main" id="{00000000-0008-0000-0000-000070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113" name="左矢印 112">
          <a:extLst>
            <a:ext uri="{FF2B5EF4-FFF2-40B4-BE49-F238E27FC236}">
              <a16:creationId xmlns:a16="http://schemas.microsoft.com/office/drawing/2014/main" id="{00000000-0008-0000-0000-000071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5578288" y="10713944"/>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7606466" y="1416813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120" name="右大かっこ 119">
          <a:extLst>
            <a:ext uri="{FF2B5EF4-FFF2-40B4-BE49-F238E27FC236}">
              <a16:creationId xmlns:a16="http://schemas.microsoft.com/office/drawing/2014/main" id="{00000000-0008-0000-0000-000078000000}"/>
            </a:ext>
          </a:extLst>
        </xdr:cNvPr>
        <xdr:cNvSpPr/>
      </xdr:nvSpPr>
      <xdr:spPr>
        <a:xfrm>
          <a:off x="7487476" y="8125234"/>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7554723" y="839709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122" name="右大かっこ 121">
          <a:extLst>
            <a:ext uri="{FF2B5EF4-FFF2-40B4-BE49-F238E27FC236}">
              <a16:creationId xmlns:a16="http://schemas.microsoft.com/office/drawing/2014/main" id="{00000000-0008-0000-0000-00007A000000}"/>
            </a:ext>
          </a:extLst>
        </xdr:cNvPr>
        <xdr:cNvSpPr/>
      </xdr:nvSpPr>
      <xdr:spPr>
        <a:xfrm>
          <a:off x="7479193" y="13906505"/>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7546440" y="14178370"/>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0" y="18677283"/>
          <a:ext cx="7644848"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130" name="屈折矢印 129">
          <a:extLst>
            <a:ext uri="{FF2B5EF4-FFF2-40B4-BE49-F238E27FC236}">
              <a16:creationId xmlns:a16="http://schemas.microsoft.com/office/drawing/2014/main" id="{00000000-0008-0000-0000-000082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57150</xdr:colOff>
      <xdr:row>92</xdr:row>
      <xdr:rowOff>191647</xdr:rowOff>
    </xdr:to>
    <xdr:grpSp>
      <xdr:nvGrpSpPr>
        <xdr:cNvPr id="116" name="グループ化 115">
          <a:extLst>
            <a:ext uri="{FF2B5EF4-FFF2-40B4-BE49-F238E27FC236}">
              <a16:creationId xmlns:a16="http://schemas.microsoft.com/office/drawing/2014/main" id="{00000000-0008-0000-0000-000074000000}"/>
            </a:ext>
          </a:extLst>
        </xdr:cNvPr>
        <xdr:cNvGrpSpPr/>
      </xdr:nvGrpSpPr>
      <xdr:grpSpPr>
        <a:xfrm>
          <a:off x="89646" y="20322540"/>
          <a:ext cx="5751084" cy="877447"/>
          <a:chOff x="1" y="56475"/>
          <a:chExt cx="2339975" cy="1387438"/>
        </a:xfrm>
      </xdr:grpSpPr>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 name="テキスト ボックス 2">
            <a:extLst>
              <a:ext uri="{FF2B5EF4-FFF2-40B4-BE49-F238E27FC236}">
                <a16:creationId xmlns:a16="http://schemas.microsoft.com/office/drawing/2014/main" id="{00000000-0008-0000-0000-000077000000}"/>
              </a:ext>
            </a:extLst>
          </xdr:cNvPr>
          <xdr:cNvSpPr txBox="1">
            <a:spLocks noChangeArrowheads="1"/>
          </xdr:cNvSpPr>
        </xdr:nvSpPr>
        <xdr:spPr bwMode="auto">
          <a:xfrm>
            <a:off x="35451" y="75377"/>
            <a:ext cx="2270834" cy="135186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a:t>
            </a: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52272</xdr:colOff>
      <xdr:row>88</xdr:row>
      <xdr:rowOff>266700</xdr:rowOff>
    </xdr:from>
    <xdr:to>
      <xdr:col>59</xdr:col>
      <xdr:colOff>66675</xdr:colOff>
      <xdr:row>93</xdr:row>
      <xdr:rowOff>81136</xdr:rowOff>
    </xdr:to>
    <xdr:pic>
      <xdr:nvPicPr>
        <xdr:cNvPr id="126" name="図 125" descr="033c7d64-bbc9-4d85-8c6e-ecbd40fe80fc@jpnprd01">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43547" y="20278725"/>
          <a:ext cx="1005003" cy="104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3402509"/>
          <a:ext cx="1750529" cy="2187046"/>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166687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6844" y="4491810"/>
          <a:ext cx="896722" cy="1754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33909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158750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969268" y="4495123"/>
          <a:ext cx="899483" cy="16419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33971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a:srcRect l="3445" t="3916" b="13397"/>
        <a:stretch/>
      </xdr:blipFill>
      <xdr:spPr>
        <a:xfrm>
          <a:off x="5581649" y="33908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55563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6053860" y="5060328"/>
          <a:ext cx="513628" cy="1863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1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1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76200</xdr:rowOff>
    </xdr:from>
    <xdr:ext cx="1750529" cy="1038225"/>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9801225"/>
          <a:ext cx="1750529" cy="1038225"/>
        </a:xfrm>
        <a:prstGeom prst="rect">
          <a:avLst/>
        </a:prstGeom>
        <a:ln>
          <a:solidFill>
            <a:schemeClr val="bg1">
              <a:lumMod val="50000"/>
            </a:schemeClr>
          </a:solidFill>
        </a:ln>
      </xdr:spPr>
    </xdr:pic>
    <xdr:clientData/>
  </xdr:oneCellAnchor>
  <xdr:twoCellAnchor>
    <xdr:from>
      <xdr:col>4</xdr:col>
      <xdr:colOff>91530</xdr:colOff>
      <xdr:row>44</xdr:row>
      <xdr:rowOff>206375</xdr:rowOff>
    </xdr:from>
    <xdr:to>
      <xdr:col>11</xdr:col>
      <xdr:colOff>99252</xdr:colOff>
      <xdr:row>45</xdr:row>
      <xdr:rowOff>142876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70968" y="10231438"/>
          <a:ext cx="896722" cy="166688"/>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72278</xdr:rowOff>
    </xdr:from>
    <xdr:ext cx="1759821" cy="1040466"/>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9797303"/>
          <a:ext cx="1759821" cy="1040466"/>
        </a:xfrm>
        <a:prstGeom prst="rect">
          <a:avLst/>
        </a:prstGeom>
        <a:ln>
          <a:solidFill>
            <a:schemeClr val="tx1">
              <a:lumMod val="65000"/>
              <a:lumOff val="35000"/>
            </a:schemeClr>
          </a:solidFill>
        </a:ln>
      </xdr:spPr>
    </xdr:pic>
    <xdr:clientData/>
  </xdr:oneCellAnchor>
  <xdr:twoCellAnchor>
    <xdr:from>
      <xdr:col>14</xdr:col>
      <xdr:colOff>96016</xdr:colOff>
      <xdr:row>44</xdr:row>
      <xdr:rowOff>190500</xdr:rowOff>
    </xdr:from>
    <xdr:to>
      <xdr:col>21</xdr:col>
      <xdr:colOff>106499</xdr:colOff>
      <xdr:row>45</xdr:row>
      <xdr:rowOff>111126</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945454" y="10215563"/>
          <a:ext cx="899483" cy="15081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81242</xdr:rowOff>
    </xdr:from>
    <xdr:ext cx="1760456" cy="1042708"/>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9806267"/>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48186</xdr:rowOff>
    </xdr:from>
    <xdr:ext cx="1818122" cy="1077443"/>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9773211"/>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39688</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6053860" y="10601878"/>
          <a:ext cx="513628" cy="1534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1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1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5535275"/>
          <a:ext cx="1750529" cy="1038225"/>
        </a:xfrm>
        <a:prstGeom prst="rect">
          <a:avLst/>
        </a:prstGeom>
        <a:ln>
          <a:solidFill>
            <a:schemeClr val="bg1">
              <a:lumMod val="50000"/>
            </a:schemeClr>
          </a:solidFill>
        </a:ln>
      </xdr:spPr>
    </xdr:pic>
    <xdr:clientData/>
  </xdr:oneCellAnchor>
  <xdr:twoCellAnchor>
    <xdr:from>
      <xdr:col>4</xdr:col>
      <xdr:colOff>91530</xdr:colOff>
      <xdr:row>69</xdr:row>
      <xdr:rowOff>221435</xdr:rowOff>
    </xdr:from>
    <xdr:to>
      <xdr:col>11</xdr:col>
      <xdr:colOff>99252</xdr:colOff>
      <xdr:row>70</xdr:row>
      <xdr:rowOff>158750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670968" y="15969435"/>
          <a:ext cx="896722" cy="16750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15540878"/>
          <a:ext cx="1759821" cy="1040466"/>
        </a:xfrm>
        <a:prstGeom prst="rect">
          <a:avLst/>
        </a:prstGeom>
        <a:ln>
          <a:solidFill>
            <a:schemeClr val="bg1">
              <a:lumMod val="50000"/>
            </a:schemeClr>
          </a:solidFill>
        </a:ln>
      </xdr:spPr>
    </xdr:pic>
    <xdr:clientData/>
  </xdr:oneCellAnchor>
  <xdr:twoCellAnchor>
    <xdr:from>
      <xdr:col>14</xdr:col>
      <xdr:colOff>103954</xdr:colOff>
      <xdr:row>69</xdr:row>
      <xdr:rowOff>208182</xdr:rowOff>
    </xdr:from>
    <xdr:to>
      <xdr:col>21</xdr:col>
      <xdr:colOff>114437</xdr:colOff>
      <xdr:row>70</xdr:row>
      <xdr:rowOff>170206</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1953392" y="15956182"/>
          <a:ext cx="899483" cy="19221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15540317"/>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77" name="図 76">
          <a:extLst>
            <a:ext uri="{FF2B5EF4-FFF2-40B4-BE49-F238E27FC236}">
              <a16:creationId xmlns:a16="http://schemas.microsoft.com/office/drawing/2014/main" id="{00000000-0008-0000-01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15507261"/>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71437</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6053860" y="16341381"/>
          <a:ext cx="513628" cy="16861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1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1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1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89</xdr:row>
      <xdr:rowOff>0</xdr:rowOff>
    </xdr:from>
    <xdr:to>
      <xdr:col>49</xdr:col>
      <xdr:colOff>111673</xdr:colOff>
      <xdr:row>92</xdr:row>
      <xdr:rowOff>191647</xdr:rowOff>
    </xdr:to>
    <xdr:grpSp>
      <xdr:nvGrpSpPr>
        <xdr:cNvPr id="95" name="グループ化 94">
          <a:extLst>
            <a:ext uri="{FF2B5EF4-FFF2-40B4-BE49-F238E27FC236}">
              <a16:creationId xmlns:a16="http://schemas.microsoft.com/office/drawing/2014/main" id="{00000000-0008-0000-0100-00005F000000}"/>
            </a:ext>
          </a:extLst>
        </xdr:cNvPr>
        <xdr:cNvGrpSpPr/>
      </xdr:nvGrpSpPr>
      <xdr:grpSpPr>
        <a:xfrm>
          <a:off x="89647" y="20284440"/>
          <a:ext cx="5691306" cy="877447"/>
          <a:chOff x="1" y="56475"/>
          <a:chExt cx="2339975" cy="1387438"/>
        </a:xfrm>
      </xdr:grpSpPr>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1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67235</xdr:colOff>
      <xdr:row>2</xdr:row>
      <xdr:rowOff>33618</xdr:rowOff>
    </xdr:from>
    <xdr:ext cx="954107" cy="425822"/>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82335" y="490818"/>
          <a:ext cx="954107" cy="42582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17</xdr:col>
      <xdr:colOff>111499</xdr:colOff>
      <xdr:row>0</xdr:row>
      <xdr:rowOff>68916</xdr:rowOff>
    </xdr:from>
    <xdr:to>
      <xdr:col>44</xdr:col>
      <xdr:colOff>76931</xdr:colOff>
      <xdr:row>6</xdr:row>
      <xdr:rowOff>91888</xdr:rowOff>
    </xdr:to>
    <xdr:sp macro="" textlink="">
      <xdr:nvSpPr>
        <xdr:cNvPr id="100" name="線吹き出し 2 (枠付き) 99">
          <a:extLst>
            <a:ext uri="{FF2B5EF4-FFF2-40B4-BE49-F238E27FC236}">
              <a16:creationId xmlns:a16="http://schemas.microsoft.com/office/drawing/2014/main" id="{00000000-0008-0000-0100-000064000000}"/>
            </a:ext>
          </a:extLst>
        </xdr:cNvPr>
        <xdr:cNvSpPr/>
      </xdr:nvSpPr>
      <xdr:spPr>
        <a:xfrm>
          <a:off x="2292724" y="68916"/>
          <a:ext cx="3308707" cy="1289797"/>
        </a:xfrm>
        <a:prstGeom prst="borderCallout2">
          <a:avLst>
            <a:gd name="adj1" fmla="val 48150"/>
            <a:gd name="adj2" fmla="val 101328"/>
            <a:gd name="adj3" fmla="val 48525"/>
            <a:gd name="adj4" fmla="val 105796"/>
            <a:gd name="adj5" fmla="val 3617"/>
            <a:gd name="adj6" fmla="val 1346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このシートで請求できるのは、３歳児クラスから５歳児クラスの子どもで市から施設等利用給付認定を受けた方です。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０歳児クラスから２歳児クラスの子どもで住民税非課税世帯の場合は、「新３号認定用」と記載されている計算シートをご利用ください。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6</xdr:col>
      <xdr:colOff>22412</xdr:colOff>
      <xdr:row>16</xdr:row>
      <xdr:rowOff>78441</xdr:rowOff>
    </xdr:from>
    <xdr:ext cx="6210301" cy="5429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841562" y="3631266"/>
          <a:ext cx="6210301" cy="542925"/>
        </a:xfrm>
        <a:prstGeom prst="rect">
          <a:avLst/>
        </a:prstGeom>
        <a:solidFill>
          <a:sysClr val="window" lastClr="FFFFFF"/>
        </a:solidFill>
        <a:ln w="1905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PｺﾞｼｯｸM" panose="020B0600000000000000" pitchFamily="50" charset="-128"/>
              <a:ea typeface="HGPｺﾞｼｯｸM" panose="020B0600000000000000" pitchFamily="50" charset="-128"/>
            </a:rPr>
            <a:t>ご利用の施設から交付されている書類で、無償化の対象となる金額が書かれている場所を見本として示しています。</a:t>
          </a:r>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（この見本の点線の枠内に金額などを記載する必要はありません。）</a:t>
          </a:r>
          <a:endParaRPr kumimoji="1" lang="ja-JP" altLang="en-US" sz="1100">
            <a:latin typeface="HGPｺﾞｼｯｸM" panose="020B0600000000000000" pitchFamily="50" charset="-128"/>
            <a:ea typeface="HGPｺﾞｼｯｸM" panose="020B0600000000000000" pitchFamily="50" charset="-128"/>
          </a:endParaRPr>
        </a:p>
      </xdr:txBody>
    </xdr:sp>
    <xdr:clientData/>
  </xdr:oneCellAnchor>
  <xdr:twoCellAnchor>
    <xdr:from>
      <xdr:col>10</xdr:col>
      <xdr:colOff>6723</xdr:colOff>
      <xdr:row>23</xdr:row>
      <xdr:rowOff>79563</xdr:rowOff>
    </xdr:from>
    <xdr:to>
      <xdr:col>36</xdr:col>
      <xdr:colOff>95980</xdr:colOff>
      <xdr:row>31</xdr:row>
      <xdr:rowOff>123705</xdr:rowOff>
    </xdr:to>
    <xdr:sp macro="" textlink="">
      <xdr:nvSpPr>
        <xdr:cNvPr id="102" name="線吹き出し 2 (枠付き) 101">
          <a:extLst>
            <a:ext uri="{FF2B5EF4-FFF2-40B4-BE49-F238E27FC236}">
              <a16:creationId xmlns:a16="http://schemas.microsoft.com/office/drawing/2014/main" id="{00000000-0008-0000-0100-000066000000}"/>
            </a:ext>
          </a:extLst>
        </xdr:cNvPr>
        <xdr:cNvSpPr/>
      </xdr:nvSpPr>
      <xdr:spPr>
        <a:xfrm>
          <a:off x="1321173" y="5232588"/>
          <a:ext cx="3308707" cy="1872942"/>
        </a:xfrm>
        <a:prstGeom prst="borderCallout2">
          <a:avLst>
            <a:gd name="adj1" fmla="val 48150"/>
            <a:gd name="adj2" fmla="val 101328"/>
            <a:gd name="adj3" fmla="val 48525"/>
            <a:gd name="adj4" fmla="val 105796"/>
            <a:gd name="adj5" fmla="val 48743"/>
            <a:gd name="adj6" fmla="val 137755"/>
          </a:avLst>
        </a:prstGeom>
        <a:ln>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無償化の</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対象となる額は保育料又は利用料のみ</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対象となる金額は、それぞれの施設から発行される書類の上記の欄に記載されています。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他の自治体の施設の書類などで様式が異なる場合は、「特定子ども・子育て支援利用料」と示されている金額が無償化の対象額です。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上記以外の施設や事業を利用した場合は無償化の対象となりませんので、請求に含めないでください。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71718</xdr:colOff>
      <xdr:row>70</xdr:row>
      <xdr:rowOff>139513</xdr:rowOff>
    </xdr:from>
    <xdr:to>
      <xdr:col>35</xdr:col>
      <xdr:colOff>13277</xdr:colOff>
      <xdr:row>79</xdr:row>
      <xdr:rowOff>166602</xdr:rowOff>
    </xdr:to>
    <xdr:sp macro="" textlink="">
      <xdr:nvSpPr>
        <xdr:cNvPr id="103" name="線吹き出し 2 (枠付き) 102">
          <a:extLst>
            <a:ext uri="{FF2B5EF4-FFF2-40B4-BE49-F238E27FC236}">
              <a16:creationId xmlns:a16="http://schemas.microsoft.com/office/drawing/2014/main" id="{00000000-0008-0000-0100-000067000000}"/>
            </a:ext>
          </a:extLst>
        </xdr:cNvPr>
        <xdr:cNvSpPr/>
      </xdr:nvSpPr>
      <xdr:spPr>
        <a:xfrm>
          <a:off x="890868" y="16036738"/>
          <a:ext cx="3532484" cy="2084489"/>
        </a:xfrm>
        <a:prstGeom prst="borderCallout2">
          <a:avLst>
            <a:gd name="adj1" fmla="val 48150"/>
            <a:gd name="adj2" fmla="val 101328"/>
            <a:gd name="adj3" fmla="val 48125"/>
            <a:gd name="adj4" fmla="val 116322"/>
            <a:gd name="adj5" fmla="val -76792"/>
            <a:gd name="adj6" fmla="val 1434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認定期間が月の途中で始まっている，又は終わっている場合，その月の給付の上限額は日割り計算となりますので，上記</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B</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に沿って上限額を計算してください。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この記載例は，認定期間が</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12</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日で終了している場合としています。</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12</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月に認定を受けていた日数が</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日間となりますので，上限額の計算は</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37,000</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÷31</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16,709.67…</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となりますが，小数点以下の端数は切り捨てますので，</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12</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月の上限額は</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16,709</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77932</xdr:colOff>
      <xdr:row>88</xdr:row>
      <xdr:rowOff>216477</xdr:rowOff>
    </xdr:from>
    <xdr:to>
      <xdr:col>59</xdr:col>
      <xdr:colOff>115166</xdr:colOff>
      <xdr:row>93</xdr:row>
      <xdr:rowOff>172057</xdr:rowOff>
    </xdr:to>
    <xdr:pic>
      <xdr:nvPicPr>
        <xdr:cNvPr id="106" name="図 105" descr="033c7d64-bbc9-4d85-8c6e-ecbd40fe80fc@jpnprd01">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7227" y="19898591"/>
          <a:ext cx="1128280" cy="115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168088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30" y="3339196"/>
          <a:ext cx="1742685" cy="2106863"/>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142875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78906" y="4460060"/>
          <a:ext cx="874497" cy="1500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168088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1870" y="3327587"/>
          <a:ext cx="1751977" cy="2118472"/>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133350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929580" y="4463373"/>
          <a:ext cx="874083" cy="13720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145676</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54787" y="3333795"/>
          <a:ext cx="1752612" cy="2089852"/>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156882</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l="3445" t="3916" b="13397"/>
        <a:stretch/>
      </xdr:blipFill>
      <xdr:spPr>
        <a:xfrm>
          <a:off x="5559237" y="3327586"/>
          <a:ext cx="1809718" cy="2107267"/>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99391</xdr:rowOff>
    </xdr:from>
    <xdr:to>
      <xdr:col>51</xdr:col>
      <xdr:colOff>19050</xdr:colOff>
      <xdr:row>23</xdr:row>
      <xdr:rowOff>19051</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5909397" y="5023816"/>
          <a:ext cx="500928" cy="1482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2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2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72838</xdr:rowOff>
    </xdr:from>
    <xdr:ext cx="1750529" cy="1038225"/>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609044"/>
          <a:ext cx="1750529" cy="1038225"/>
        </a:xfrm>
        <a:prstGeom prst="rect">
          <a:avLst/>
        </a:prstGeom>
        <a:ln>
          <a:solidFill>
            <a:schemeClr val="bg1">
              <a:lumMod val="50000"/>
            </a:schemeClr>
          </a:solidFill>
        </a:ln>
      </xdr:spPr>
    </xdr:pic>
    <xdr:clientData/>
  </xdr:oneCellAnchor>
  <xdr:twoCellAnchor>
    <xdr:from>
      <xdr:col>4</xdr:col>
      <xdr:colOff>107406</xdr:colOff>
      <xdr:row>44</xdr:row>
      <xdr:rowOff>209550</xdr:rowOff>
    </xdr:from>
    <xdr:to>
      <xdr:col>11</xdr:col>
      <xdr:colOff>115128</xdr:colOff>
      <xdr:row>45</xdr:row>
      <xdr:rowOff>142875</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678906" y="10163175"/>
          <a:ext cx="874497"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78441</xdr:rowOff>
    </xdr:from>
    <xdr:ext cx="1759821" cy="1040466"/>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14647"/>
          <a:ext cx="1759821" cy="1040466"/>
        </a:xfrm>
        <a:prstGeom prst="rect">
          <a:avLst/>
        </a:prstGeom>
        <a:ln>
          <a:solidFill>
            <a:schemeClr val="tx1">
              <a:lumMod val="65000"/>
              <a:lumOff val="35000"/>
            </a:schemeClr>
          </a:solidFill>
        </a:ln>
      </xdr:spPr>
    </xdr:pic>
    <xdr:clientData/>
  </xdr:oneCellAnchor>
  <xdr:twoCellAnchor>
    <xdr:from>
      <xdr:col>14</xdr:col>
      <xdr:colOff>100780</xdr:colOff>
      <xdr:row>44</xdr:row>
      <xdr:rowOff>200026</xdr:rowOff>
    </xdr:from>
    <xdr:to>
      <xdr:col>21</xdr:col>
      <xdr:colOff>108088</xdr:colOff>
      <xdr:row>45</xdr:row>
      <xdr:rowOff>123826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910530" y="10153651"/>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77880</xdr:rowOff>
    </xdr:from>
    <xdr:ext cx="1760456" cy="1042708"/>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14086"/>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44824</xdr:rowOff>
    </xdr:from>
    <xdr:ext cx="1818122" cy="1077443"/>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581030"/>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57150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5909397" y="10527265"/>
          <a:ext cx="500928" cy="16931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2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2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2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50426</xdr:rowOff>
    </xdr:from>
    <xdr:ext cx="1750529" cy="1038225"/>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1525680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104775</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678906" y="15947210"/>
          <a:ext cx="874497" cy="1119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56029</xdr:rowOff>
    </xdr:from>
    <xdr:ext cx="1759821" cy="1040466"/>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15262411"/>
          <a:ext cx="1759821" cy="1040466"/>
        </a:xfrm>
        <a:prstGeom prst="rect">
          <a:avLst/>
        </a:prstGeom>
        <a:ln>
          <a:solidFill>
            <a:schemeClr val="bg1">
              <a:lumMod val="50000"/>
            </a:schemeClr>
          </a:solidFill>
        </a:ln>
      </xdr:spPr>
    </xdr:pic>
    <xdr:clientData/>
  </xdr:oneCellAnchor>
  <xdr:twoCellAnchor>
    <xdr:from>
      <xdr:col>14</xdr:col>
      <xdr:colOff>110305</xdr:colOff>
      <xdr:row>69</xdr:row>
      <xdr:rowOff>171451</xdr:rowOff>
    </xdr:from>
    <xdr:to>
      <xdr:col>21</xdr:col>
      <xdr:colOff>117613</xdr:colOff>
      <xdr:row>70</xdr:row>
      <xdr:rowOff>95251</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20055" y="15897226"/>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55468</xdr:rowOff>
    </xdr:from>
    <xdr:ext cx="1760456" cy="1042708"/>
    <xdr:pic>
      <xdr:nvPicPr>
        <xdr:cNvPr id="71" name="図 70">
          <a:extLst>
            <a:ext uri="{FF2B5EF4-FFF2-40B4-BE49-F238E27FC236}">
              <a16:creationId xmlns:a16="http://schemas.microsoft.com/office/drawing/2014/main" id="{00000000-0008-0000-02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1526185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22412</xdr:rowOff>
    </xdr:from>
    <xdr:ext cx="1818122" cy="1077443"/>
    <xdr:pic>
      <xdr:nvPicPr>
        <xdr:cNvPr id="77" name="図 76">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1522879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2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95250</xdr:rowOff>
    </xdr:from>
    <xdr:to>
      <xdr:col>51</xdr:col>
      <xdr:colOff>19050</xdr:colOff>
      <xdr:row>72</xdr:row>
      <xdr:rowOff>28575</xdr:rowOff>
    </xdr:to>
    <xdr:sp macro="" textlink="">
      <xdr:nvSpPr>
        <xdr:cNvPr id="82" name="正方形/長方形 81">
          <a:extLst>
            <a:ext uri="{FF2B5EF4-FFF2-40B4-BE49-F238E27FC236}">
              <a16:creationId xmlns:a16="http://schemas.microsoft.com/office/drawing/2014/main" id="{00000000-0008-0000-0200-000052000000}"/>
            </a:ext>
          </a:extLst>
        </xdr:cNvPr>
        <xdr:cNvSpPr/>
      </xdr:nvSpPr>
      <xdr:spPr>
        <a:xfrm>
          <a:off x="5909397" y="16278225"/>
          <a:ext cx="500928"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2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2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2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2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2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44824</xdr:colOff>
      <xdr:row>92</xdr:row>
      <xdr:rowOff>191647</xdr:rowOff>
    </xdr:to>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89646" y="20406360"/>
          <a:ext cx="5738758" cy="877447"/>
          <a:chOff x="1" y="56475"/>
          <a:chExt cx="2339975" cy="1387438"/>
        </a:xfrm>
      </xdr:grpSpPr>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2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19050</xdr:colOff>
      <xdr:row>88</xdr:row>
      <xdr:rowOff>161925</xdr:rowOff>
    </xdr:from>
    <xdr:to>
      <xdr:col>60</xdr:col>
      <xdr:colOff>38100</xdr:colOff>
      <xdr:row>93</xdr:row>
      <xdr:rowOff>138286</xdr:rowOff>
    </xdr:to>
    <xdr:pic>
      <xdr:nvPicPr>
        <xdr:cNvPr id="100" name="図 99" descr="033c7d64-bbc9-4d85-8c6e-ecbd40fe80fc@jpnprd01">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10325" y="20297775"/>
          <a:ext cx="1133475" cy="117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89"/>
  <sheetViews>
    <sheetView showGridLines="0" tabSelected="1" view="pageBreakPreview" zoomScaleNormal="100" zoomScaleSheetLayoutView="100" workbookViewId="0">
      <selection activeCell="B90" sqref="B90"/>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68" t="s">
        <v>14</v>
      </c>
      <c r="B1" s="69"/>
      <c r="C1" s="69"/>
      <c r="D1" s="69"/>
      <c r="E1" s="69"/>
      <c r="F1" s="69"/>
      <c r="G1" s="69"/>
      <c r="H1" s="70"/>
      <c r="I1" s="71"/>
      <c r="J1" s="72"/>
      <c r="K1" s="72"/>
      <c r="L1" s="72"/>
      <c r="M1" s="72"/>
      <c r="N1" s="72"/>
      <c r="O1" s="72"/>
      <c r="P1" s="72"/>
      <c r="Q1" s="73"/>
      <c r="BA1" s="75" t="s">
        <v>15</v>
      </c>
      <c r="BB1" s="76"/>
      <c r="BC1" s="76"/>
      <c r="BD1" s="76"/>
      <c r="BE1" s="76"/>
      <c r="BF1" s="76"/>
      <c r="BG1" s="76"/>
      <c r="BH1" s="76"/>
      <c r="BI1" s="77"/>
    </row>
    <row r="2" spans="1:108" s="2" customFormat="1" ht="18" customHeight="1" thickBot="1" x14ac:dyDescent="0.25">
      <c r="A2" s="34"/>
      <c r="B2" s="4"/>
      <c r="C2" s="4"/>
      <c r="D2" s="4"/>
      <c r="E2" s="4"/>
      <c r="F2" s="4"/>
      <c r="G2" s="4"/>
      <c r="H2" s="4"/>
      <c r="I2" s="101" t="s">
        <v>42</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2"/>
      <c r="BA2" s="78"/>
      <c r="BB2" s="79"/>
      <c r="BC2" s="79"/>
      <c r="BD2" s="79"/>
      <c r="BE2" s="79"/>
      <c r="BF2" s="79"/>
      <c r="BG2" s="79"/>
      <c r="BH2" s="79"/>
      <c r="BI2" s="80"/>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
        <v>43</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36</v>
      </c>
      <c r="AR6" s="10"/>
    </row>
    <row r="7" spans="1:108" s="3" customFormat="1" ht="18" customHeight="1" x14ac:dyDescent="0.15">
      <c r="D7" s="9"/>
      <c r="AR7" s="10"/>
    </row>
    <row r="8" spans="1:108" s="3" customFormat="1" ht="18" customHeight="1" x14ac:dyDescent="0.15">
      <c r="D8" s="3" t="s">
        <v>44</v>
      </c>
      <c r="AR8" s="5" t="s">
        <v>8</v>
      </c>
      <c r="AS8" s="41" t="s">
        <v>11</v>
      </c>
      <c r="AT8" s="40"/>
      <c r="AU8" s="87">
        <v>37000</v>
      </c>
      <c r="AV8" s="87"/>
      <c r="AW8" s="87"/>
      <c r="AX8" s="87"/>
      <c r="AY8" s="87"/>
      <c r="AZ8" s="7"/>
      <c r="BA8" s="51" t="s">
        <v>0</v>
      </c>
    </row>
    <row r="9" spans="1:108" s="3" customFormat="1" ht="18" customHeight="1" x14ac:dyDescent="0.15">
      <c r="D9" s="3" t="s">
        <v>50</v>
      </c>
      <c r="AR9" s="42"/>
    </row>
    <row r="10" spans="1:108" s="3" customFormat="1" ht="18" customHeight="1" x14ac:dyDescent="0.2">
      <c r="F10" s="3" t="s">
        <v>16</v>
      </c>
      <c r="AG10" s="98"/>
      <c r="AH10" s="99"/>
      <c r="AI10" s="99"/>
      <c r="AJ10" s="8"/>
      <c r="AK10" s="50" t="s">
        <v>2</v>
      </c>
      <c r="AL10" s="66" t="s">
        <v>4</v>
      </c>
      <c r="AM10" s="67"/>
      <c r="AN10" s="43" t="s">
        <v>34</v>
      </c>
      <c r="AO10" s="35"/>
      <c r="AP10" s="35"/>
      <c r="AQ10" s="67" t="s">
        <v>3</v>
      </c>
      <c r="AR10" s="67"/>
      <c r="AS10" s="41" t="s">
        <v>12</v>
      </c>
      <c r="AT10" s="44"/>
      <c r="AU10" s="100"/>
      <c r="AV10" s="100"/>
      <c r="AW10" s="100"/>
      <c r="AX10" s="100"/>
      <c r="AY10" s="100"/>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
        <v>33</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35</v>
      </c>
      <c r="BB11" s="18"/>
      <c r="BC11" s="18"/>
      <c r="BD11" s="18"/>
    </row>
    <row r="12" spans="1:108" s="3" customFormat="1" ht="18" customHeight="1" x14ac:dyDescent="0.2"/>
    <row r="13" spans="1:108" s="3" customFormat="1" ht="18" customHeight="1" x14ac:dyDescent="0.2">
      <c r="D13" s="88" t="s">
        <v>37</v>
      </c>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11"/>
    </row>
    <row r="14" spans="1:108" s="3" customFormat="1" ht="18" customHeight="1" x14ac:dyDescent="0.2">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15">
      <c r="E26" s="27"/>
      <c r="F26" s="28"/>
      <c r="G26" s="28"/>
      <c r="H26" s="61" t="s">
        <v>45</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74"/>
      <c r="AX28" s="74"/>
      <c r="AY28" s="74"/>
      <c r="AZ28" s="74"/>
      <c r="BA28" s="74"/>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38</v>
      </c>
      <c r="H30" s="14"/>
      <c r="AU30" s="81" t="s">
        <v>46</v>
      </c>
      <c r="AV30" s="82"/>
      <c r="AW30" s="82"/>
      <c r="AX30" s="82"/>
      <c r="AY30" s="83"/>
      <c r="AZ30" s="12"/>
      <c r="BA30" s="12"/>
      <c r="BB30" s="89"/>
      <c r="BC30" s="89"/>
      <c r="BD30" s="89"/>
      <c r="BE30" s="89"/>
      <c r="BF30" s="89"/>
      <c r="BG30" s="12"/>
      <c r="BH30" s="13"/>
      <c r="BI30" s="30"/>
      <c r="BL30" s="91"/>
      <c r="BM30" s="91"/>
      <c r="BN30" s="91"/>
      <c r="BO30" s="91"/>
      <c r="BP30" s="91"/>
      <c r="BQ30" s="91"/>
    </row>
    <row r="31" spans="1:69" ht="18" customHeight="1" thickBot="1" x14ac:dyDescent="0.2">
      <c r="AU31" s="84"/>
      <c r="AV31" s="85"/>
      <c r="AW31" s="85"/>
      <c r="AX31" s="85"/>
      <c r="AY31" s="86"/>
      <c r="AZ31" s="15" t="s">
        <v>13</v>
      </c>
      <c r="BA31" s="16"/>
      <c r="BB31" s="90"/>
      <c r="BC31" s="90"/>
      <c r="BD31" s="90"/>
      <c r="BE31" s="90"/>
      <c r="BF31" s="90"/>
      <c r="BG31" s="16"/>
      <c r="BH31" s="17" t="s">
        <v>0</v>
      </c>
      <c r="BI31" s="30"/>
      <c r="BL31" s="91"/>
      <c r="BM31" s="91"/>
      <c r="BN31" s="91"/>
      <c r="BO31" s="91"/>
      <c r="BP31" s="91"/>
      <c r="BQ31" s="91"/>
    </row>
    <row r="32" spans="1:69" s="3" customFormat="1" ht="18" customHeight="1" x14ac:dyDescent="0.2">
      <c r="A32" s="38" t="s">
        <v>47</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
        <v>49</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
        <v>48</v>
      </c>
      <c r="AR36" s="10"/>
      <c r="AS36" s="6" t="s">
        <v>17</v>
      </c>
      <c r="AT36" s="40"/>
      <c r="AU36" s="87">
        <v>37000</v>
      </c>
      <c r="AV36" s="87"/>
      <c r="AW36" s="87"/>
      <c r="AX36" s="87"/>
      <c r="AY36" s="87"/>
      <c r="AZ36" s="7"/>
      <c r="BA36" s="51" t="s">
        <v>0</v>
      </c>
    </row>
    <row r="37" spans="2:62" s="3" customFormat="1" ht="18" customHeight="1" x14ac:dyDescent="0.15">
      <c r="D37" s="3" t="s">
        <v>51</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96"/>
      <c r="AH38" s="97"/>
      <c r="AI38" s="97"/>
      <c r="AJ38" s="47"/>
      <c r="AK38" s="50" t="s">
        <v>2</v>
      </c>
      <c r="AL38" s="94" t="s">
        <v>4</v>
      </c>
      <c r="AM38" s="95"/>
      <c r="AN38" s="48" t="s">
        <v>52</v>
      </c>
      <c r="AO38" s="49"/>
      <c r="AP38" s="49"/>
      <c r="AQ38" s="95" t="s">
        <v>3</v>
      </c>
      <c r="AR38" s="95"/>
      <c r="AS38" s="6" t="s">
        <v>18</v>
      </c>
      <c r="AT38" s="37"/>
      <c r="AU38" s="100"/>
      <c r="AV38" s="100"/>
      <c r="AW38" s="100"/>
      <c r="AX38" s="100"/>
      <c r="AY38" s="100"/>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
        <v>53</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35</v>
      </c>
      <c r="BB39" s="18"/>
      <c r="BC39" s="18"/>
      <c r="BD39" s="18"/>
    </row>
    <row r="40" spans="2:62" s="3" customFormat="1" ht="18" customHeight="1" x14ac:dyDescent="0.15">
      <c r="D40" s="9"/>
      <c r="AR40" s="10"/>
    </row>
    <row r="41" spans="2:62" s="3" customFormat="1" ht="18" customHeight="1" x14ac:dyDescent="0.2">
      <c r="D41" s="88" t="s">
        <v>39</v>
      </c>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11"/>
    </row>
    <row r="42" spans="2:62" s="3" customFormat="1" ht="18" customHeight="1" x14ac:dyDescent="0.2">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18"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15">
      <c r="E50" s="27"/>
      <c r="F50" s="28"/>
      <c r="G50" s="28"/>
      <c r="H50" s="61" t="s">
        <v>54</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19</v>
      </c>
      <c r="AV52" s="7"/>
      <c r="AW52" s="74"/>
      <c r="AX52" s="74"/>
      <c r="AY52" s="74"/>
      <c r="AZ52" s="74"/>
      <c r="BA52" s="74"/>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81" t="s">
        <v>55</v>
      </c>
      <c r="AV54" s="82"/>
      <c r="AW54" s="82"/>
      <c r="AX54" s="82"/>
      <c r="AY54" s="83"/>
      <c r="AZ54" s="12"/>
      <c r="BA54" s="12"/>
      <c r="BB54" s="89"/>
      <c r="BC54" s="89"/>
      <c r="BD54" s="89"/>
      <c r="BE54" s="89"/>
      <c r="BF54" s="89"/>
      <c r="BG54" s="12"/>
      <c r="BH54" s="13"/>
      <c r="BI54" s="30"/>
      <c r="BL54" s="91"/>
      <c r="BM54" s="91"/>
      <c r="BN54" s="91"/>
      <c r="BO54" s="91"/>
      <c r="BP54" s="91"/>
      <c r="BQ54" s="91"/>
    </row>
    <row r="55" spans="1:69" ht="18" customHeight="1" thickBot="1" x14ac:dyDescent="0.2">
      <c r="G55" s="14" t="s">
        <v>40</v>
      </c>
      <c r="AU55" s="84"/>
      <c r="AV55" s="85"/>
      <c r="AW55" s="85"/>
      <c r="AX55" s="85"/>
      <c r="AY55" s="86"/>
      <c r="AZ55" s="15" t="s">
        <v>20</v>
      </c>
      <c r="BA55" s="16"/>
      <c r="BB55" s="90"/>
      <c r="BC55" s="90"/>
      <c r="BD55" s="90"/>
      <c r="BE55" s="90"/>
      <c r="BF55" s="90"/>
      <c r="BG55" s="16"/>
      <c r="BH55" s="17" t="s">
        <v>0</v>
      </c>
      <c r="BI55" s="30"/>
      <c r="BL55" s="91"/>
      <c r="BM55" s="91"/>
      <c r="BN55" s="91"/>
      <c r="BO55" s="91"/>
      <c r="BP55" s="91"/>
      <c r="BQ55" s="91"/>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
        <v>56</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B33</f>
        <v>１月分と同様の手順で計算してください。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
        <v>57</v>
      </c>
      <c r="AR61" s="10"/>
      <c r="AS61" s="6" t="s">
        <v>22</v>
      </c>
      <c r="AT61" s="40"/>
      <c r="AU61" s="87">
        <v>37000</v>
      </c>
      <c r="AV61" s="87"/>
      <c r="AW61" s="87"/>
      <c r="AX61" s="87"/>
      <c r="AY61" s="87"/>
      <c r="AZ61" s="7"/>
      <c r="BA61" s="51" t="s">
        <v>0</v>
      </c>
    </row>
    <row r="62" spans="1:69" s="3" customFormat="1" ht="18" customHeight="1" x14ac:dyDescent="0.15">
      <c r="D62" s="3" t="s">
        <v>58</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2"/>
      <c r="AH63" s="93"/>
      <c r="AI63" s="93"/>
      <c r="AJ63" s="36"/>
      <c r="AK63" s="50" t="s">
        <v>2</v>
      </c>
      <c r="AL63" s="94" t="s">
        <v>4</v>
      </c>
      <c r="AM63" s="95"/>
      <c r="AN63" s="48" t="s">
        <v>34</v>
      </c>
      <c r="AO63" s="49"/>
      <c r="AP63" s="49"/>
      <c r="AQ63" s="95" t="s">
        <v>3</v>
      </c>
      <c r="AR63" s="95"/>
      <c r="AS63" s="6" t="s">
        <v>23</v>
      </c>
      <c r="AT63" s="37"/>
      <c r="AU63" s="74"/>
      <c r="AV63" s="74"/>
      <c r="AW63" s="74"/>
      <c r="AX63" s="74"/>
      <c r="AY63" s="74"/>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
        <v>33</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35</v>
      </c>
      <c r="BB64" s="18"/>
      <c r="BC64" s="18"/>
      <c r="BD64" s="18"/>
    </row>
    <row r="65" spans="4:69" s="3" customFormat="1" ht="18" customHeight="1" x14ac:dyDescent="0.15">
      <c r="D65" s="9"/>
      <c r="AR65" s="10"/>
    </row>
    <row r="66" spans="4:69" s="3" customFormat="1" ht="18" customHeight="1" x14ac:dyDescent="0.2">
      <c r="D66" s="88" t="s">
        <v>39</v>
      </c>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11"/>
    </row>
    <row r="67" spans="4:69" s="3" customFormat="1" ht="18" customHeight="1" x14ac:dyDescent="0.2">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18"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15">
      <c r="E75" s="27"/>
      <c r="F75" s="28"/>
      <c r="G75" s="28"/>
      <c r="H75" s="61" t="s">
        <v>59</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24</v>
      </c>
      <c r="AV77" s="7"/>
      <c r="AW77" s="74"/>
      <c r="AX77" s="74"/>
      <c r="AY77" s="74"/>
      <c r="AZ77" s="74"/>
      <c r="BA77" s="74"/>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81" t="s">
        <v>60</v>
      </c>
      <c r="AV79" s="82"/>
      <c r="AW79" s="82"/>
      <c r="AX79" s="82"/>
      <c r="AY79" s="83"/>
      <c r="AZ79" s="12"/>
      <c r="BA79" s="12"/>
      <c r="BB79" s="89"/>
      <c r="BC79" s="89"/>
      <c r="BD79" s="89"/>
      <c r="BE79" s="89"/>
      <c r="BF79" s="89"/>
      <c r="BG79" s="12"/>
      <c r="BH79" s="13"/>
      <c r="BI79" s="30"/>
      <c r="BL79" s="91"/>
      <c r="BM79" s="91"/>
      <c r="BN79" s="91"/>
      <c r="BO79" s="91"/>
      <c r="BP79" s="91"/>
      <c r="BQ79" s="91"/>
    </row>
    <row r="80" spans="4:69" ht="18" customHeight="1" thickBot="1" x14ac:dyDescent="0.2">
      <c r="G80" s="14" t="s">
        <v>40</v>
      </c>
      <c r="AU80" s="84"/>
      <c r="AV80" s="85"/>
      <c r="AW80" s="85"/>
      <c r="AX80" s="85"/>
      <c r="AY80" s="86"/>
      <c r="AZ80" s="15" t="s">
        <v>25</v>
      </c>
      <c r="BA80" s="16"/>
      <c r="BB80" s="90"/>
      <c r="BC80" s="90"/>
      <c r="BD80" s="90"/>
      <c r="BE80" s="90"/>
      <c r="BF80" s="90"/>
      <c r="BG80" s="16"/>
      <c r="BH80" s="17" t="s">
        <v>0</v>
      </c>
      <c r="BI80" s="30"/>
      <c r="BL80" s="91"/>
      <c r="BM80" s="91"/>
      <c r="BN80" s="91"/>
      <c r="BO80" s="91"/>
      <c r="BP80" s="91"/>
      <c r="BQ80" s="91"/>
    </row>
    <row r="83" spans="2:60" ht="18" customHeight="1" x14ac:dyDescent="0.2">
      <c r="B83" s="32" t="s">
        <v>41</v>
      </c>
    </row>
    <row r="84" spans="2:60" ht="18" customHeight="1" thickBot="1" x14ac:dyDescent="0.25"/>
    <row r="85" spans="2:60" ht="18" customHeight="1" x14ac:dyDescent="0.2">
      <c r="B85" s="110" t="str">
        <f>AU30</f>
        <v>１月分
請求額</v>
      </c>
      <c r="C85" s="111"/>
      <c r="D85" s="111"/>
      <c r="E85" s="111"/>
      <c r="F85" s="112"/>
      <c r="G85" s="62"/>
      <c r="H85" s="63"/>
      <c r="I85" s="63"/>
      <c r="J85" s="63"/>
      <c r="K85" s="63"/>
      <c r="L85" s="63"/>
      <c r="M85" s="53"/>
      <c r="N85" s="54"/>
      <c r="O85" s="104" t="s">
        <v>27</v>
      </c>
      <c r="P85" s="105"/>
      <c r="Q85" s="110" t="str">
        <f>AU54</f>
        <v>２月分
請求額</v>
      </c>
      <c r="R85" s="111"/>
      <c r="S85" s="111"/>
      <c r="T85" s="111"/>
      <c r="U85" s="112"/>
      <c r="V85" s="62"/>
      <c r="W85" s="63"/>
      <c r="X85" s="63"/>
      <c r="Y85" s="63"/>
      <c r="Z85" s="63"/>
      <c r="AA85" s="63"/>
      <c r="AB85" s="53"/>
      <c r="AC85" s="54"/>
      <c r="AD85" s="104" t="s">
        <v>27</v>
      </c>
      <c r="AE85" s="105"/>
      <c r="AF85" s="110" t="str">
        <f>AU79</f>
        <v>３月分
請求額</v>
      </c>
      <c r="AG85" s="111"/>
      <c r="AH85" s="111"/>
      <c r="AI85" s="111"/>
      <c r="AJ85" s="112"/>
      <c r="AK85" s="62"/>
      <c r="AL85" s="63"/>
      <c r="AM85" s="63"/>
      <c r="AN85" s="63"/>
      <c r="AO85" s="63"/>
      <c r="AP85" s="63"/>
      <c r="AQ85" s="53"/>
      <c r="AR85" s="54"/>
      <c r="AS85" s="104" t="s">
        <v>28</v>
      </c>
      <c r="AT85" s="105"/>
      <c r="AU85" s="116" t="s">
        <v>32</v>
      </c>
      <c r="AV85" s="117"/>
      <c r="AW85" s="117"/>
      <c r="AX85" s="117"/>
      <c r="AY85" s="118"/>
      <c r="AZ85" s="106"/>
      <c r="BA85" s="107"/>
      <c r="BB85" s="107"/>
      <c r="BC85" s="107"/>
      <c r="BD85" s="107"/>
      <c r="BE85" s="107"/>
      <c r="BF85" s="55"/>
      <c r="BG85" s="56"/>
    </row>
    <row r="86" spans="2:60" ht="18" customHeight="1" thickBot="1" x14ac:dyDescent="0.25">
      <c r="B86" s="113"/>
      <c r="C86" s="114"/>
      <c r="D86" s="114"/>
      <c r="E86" s="114"/>
      <c r="F86" s="115"/>
      <c r="G86" s="64"/>
      <c r="H86" s="65"/>
      <c r="I86" s="65"/>
      <c r="J86" s="65"/>
      <c r="K86" s="65"/>
      <c r="L86" s="65"/>
      <c r="M86" s="57"/>
      <c r="N86" s="58" t="s">
        <v>0</v>
      </c>
      <c r="O86" s="104"/>
      <c r="P86" s="105"/>
      <c r="Q86" s="113"/>
      <c r="R86" s="114"/>
      <c r="S86" s="114"/>
      <c r="T86" s="114"/>
      <c r="U86" s="115"/>
      <c r="V86" s="64"/>
      <c r="W86" s="65"/>
      <c r="X86" s="65"/>
      <c r="Y86" s="65"/>
      <c r="Z86" s="65"/>
      <c r="AA86" s="65"/>
      <c r="AB86" s="57"/>
      <c r="AC86" s="58" t="s">
        <v>0</v>
      </c>
      <c r="AD86" s="104"/>
      <c r="AE86" s="105"/>
      <c r="AF86" s="113"/>
      <c r="AG86" s="114"/>
      <c r="AH86" s="114"/>
      <c r="AI86" s="114"/>
      <c r="AJ86" s="115"/>
      <c r="AK86" s="64"/>
      <c r="AL86" s="65"/>
      <c r="AM86" s="65"/>
      <c r="AN86" s="65"/>
      <c r="AO86" s="65"/>
      <c r="AP86" s="65"/>
      <c r="AQ86" s="57"/>
      <c r="AR86" s="58" t="s">
        <v>0</v>
      </c>
      <c r="AS86" s="104"/>
      <c r="AT86" s="105"/>
      <c r="AU86" s="119"/>
      <c r="AV86" s="120"/>
      <c r="AW86" s="120"/>
      <c r="AX86" s="120"/>
      <c r="AY86" s="121"/>
      <c r="AZ86" s="108"/>
      <c r="BA86" s="109"/>
      <c r="BB86" s="109"/>
      <c r="BC86" s="109"/>
      <c r="BD86" s="109"/>
      <c r="BE86" s="109"/>
      <c r="BF86" s="16"/>
      <c r="BG86" s="59" t="s">
        <v>0</v>
      </c>
    </row>
    <row r="87" spans="2:60" ht="18" customHeight="1" x14ac:dyDescent="0.2">
      <c r="BA87" s="3"/>
      <c r="BB87" s="60" t="s">
        <v>31</v>
      </c>
    </row>
    <row r="88" spans="2:60" ht="18" customHeight="1" x14ac:dyDescent="0.2">
      <c r="B88" s="103" t="s">
        <v>61</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row>
    <row r="89" spans="2:60" ht="24.75" customHeight="1" x14ac:dyDescent="0.2">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sheetData>
  <mergeCells count="46">
    <mergeCell ref="I2:AZ2"/>
    <mergeCell ref="B88:BH89"/>
    <mergeCell ref="AQ10:AR10"/>
    <mergeCell ref="BL54:BQ55"/>
    <mergeCell ref="O85:P86"/>
    <mergeCell ref="AZ85:BE86"/>
    <mergeCell ref="AU36:AY36"/>
    <mergeCell ref="AD85:AE86"/>
    <mergeCell ref="AF85:AJ86"/>
    <mergeCell ref="AK85:AP86"/>
    <mergeCell ref="AS85:AT86"/>
    <mergeCell ref="AU85:AY86"/>
    <mergeCell ref="B85:F86"/>
    <mergeCell ref="G85:L86"/>
    <mergeCell ref="AU30:AY31"/>
    <mergeCell ref="Q85:U86"/>
    <mergeCell ref="BL30:BQ31"/>
    <mergeCell ref="AG38:AI38"/>
    <mergeCell ref="AL38:AM38"/>
    <mergeCell ref="AQ38:AR38"/>
    <mergeCell ref="AG10:AI10"/>
    <mergeCell ref="D13:BG14"/>
    <mergeCell ref="AU10:AY10"/>
    <mergeCell ref="AU38:AY38"/>
    <mergeCell ref="BL79:BQ80"/>
    <mergeCell ref="AU61:AY61"/>
    <mergeCell ref="AG63:AI63"/>
    <mergeCell ref="AL63:AM63"/>
    <mergeCell ref="AQ63:AR63"/>
    <mergeCell ref="D66:BG67"/>
    <mergeCell ref="V85:AA86"/>
    <mergeCell ref="AL10:AM10"/>
    <mergeCell ref="A1:H1"/>
    <mergeCell ref="I1:Q1"/>
    <mergeCell ref="AW28:BA28"/>
    <mergeCell ref="BA1:BI2"/>
    <mergeCell ref="AU79:AY80"/>
    <mergeCell ref="AU8:AY8"/>
    <mergeCell ref="D41:BG42"/>
    <mergeCell ref="AU54:AY55"/>
    <mergeCell ref="BB79:BF80"/>
    <mergeCell ref="BB30:BF31"/>
    <mergeCell ref="AW52:BA52"/>
    <mergeCell ref="BB54:BF55"/>
    <mergeCell ref="AU63:AY63"/>
    <mergeCell ref="AW77:BA77"/>
  </mergeCells>
  <phoneticPr fontId="4"/>
  <printOptions horizontalCentered="1"/>
  <pageMargins left="0.31496062992125984" right="0.31496062992125984" top="0.35433070866141736" bottom="0.35433070866141736" header="0.31496062992125984" footer="0.31496062992125984"/>
  <pageSetup paperSize="9" scale="85" firstPageNumber="2" fitToHeight="0" orientation="portrait" r:id="rId1"/>
  <rowBreaks count="1" manualBreakCount="1">
    <brk id="56" max="6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89"/>
  <sheetViews>
    <sheetView showGridLines="0" view="pageBreakPreview" zoomScaleNormal="100" zoomScaleSheetLayoutView="100" workbookViewId="0">
      <selection activeCell="AU63" sqref="AU63:AY6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68" t="s">
        <v>14</v>
      </c>
      <c r="B1" s="69"/>
      <c r="C1" s="69"/>
      <c r="D1" s="69"/>
      <c r="E1" s="69"/>
      <c r="F1" s="69"/>
      <c r="G1" s="69"/>
      <c r="H1" s="70"/>
      <c r="I1" s="71" t="s">
        <v>30</v>
      </c>
      <c r="J1" s="72"/>
      <c r="K1" s="72"/>
      <c r="L1" s="72"/>
      <c r="M1" s="72"/>
      <c r="N1" s="72"/>
      <c r="O1" s="72"/>
      <c r="P1" s="72"/>
      <c r="Q1" s="73"/>
      <c r="BA1" s="75" t="s">
        <v>15</v>
      </c>
      <c r="BB1" s="76"/>
      <c r="BC1" s="76"/>
      <c r="BD1" s="76"/>
      <c r="BE1" s="76"/>
      <c r="BF1" s="76"/>
      <c r="BG1" s="76"/>
      <c r="BH1" s="76"/>
      <c r="BI1" s="77"/>
    </row>
    <row r="2" spans="1:108" s="2" customFormat="1" ht="18" customHeight="1" thickBot="1" x14ac:dyDescent="0.25">
      <c r="A2" s="34"/>
      <c r="B2" s="4"/>
      <c r="C2" s="4"/>
      <c r="D2" s="4"/>
      <c r="E2" s="4"/>
      <c r="F2" s="4"/>
      <c r="G2" s="4"/>
      <c r="H2" s="4"/>
      <c r="I2" s="101" t="str">
        <f>計算シート!I2</f>
        <v>認可外保育施設等利用料の請求額計算シート【令和８年１月から３月分】</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2"/>
      <c r="BA2" s="78"/>
      <c r="BB2" s="79"/>
      <c r="BC2" s="79"/>
      <c r="BD2" s="79"/>
      <c r="BE2" s="79"/>
      <c r="BF2" s="79"/>
      <c r="BG2" s="79"/>
      <c r="BH2" s="79"/>
      <c r="BI2" s="80"/>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tr">
        <f>計算シート!A5</f>
        <v>■令和８年１月分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10</v>
      </c>
      <c r="AR6" s="10"/>
    </row>
    <row r="7" spans="1:108" s="3" customFormat="1" ht="18" customHeight="1" x14ac:dyDescent="0.15">
      <c r="D7" s="9"/>
      <c r="AR7" s="10"/>
    </row>
    <row r="8" spans="1:108" s="3" customFormat="1" ht="18" customHeight="1" x14ac:dyDescent="0.15">
      <c r="D8" s="3" t="str">
        <f>計算シート!D8</f>
        <v>A　１月の初日から末日まで認定を受けていた場合</v>
      </c>
      <c r="AR8" s="5" t="s">
        <v>8</v>
      </c>
      <c r="AS8" s="41" t="s">
        <v>1</v>
      </c>
      <c r="AT8" s="40"/>
      <c r="AU8" s="87">
        <v>37000</v>
      </c>
      <c r="AV8" s="87"/>
      <c r="AW8" s="87"/>
      <c r="AX8" s="87"/>
      <c r="AY8" s="87"/>
      <c r="AZ8" s="7"/>
      <c r="BA8" s="51" t="s">
        <v>0</v>
      </c>
    </row>
    <row r="9" spans="1:108" s="3" customFormat="1" ht="18" customHeight="1" x14ac:dyDescent="0.15">
      <c r="D9" s="3" t="str">
        <f>計算シート!D9</f>
        <v>B　施設等利用給付認定の認定期間が１月の途中から始まっている、または１月の途中で終了している場合</v>
      </c>
      <c r="AR9" s="42"/>
    </row>
    <row r="10" spans="1:108" s="3" customFormat="1" ht="18" customHeight="1" x14ac:dyDescent="0.2">
      <c r="F10" s="3" t="s">
        <v>16</v>
      </c>
      <c r="AG10" s="98"/>
      <c r="AH10" s="99"/>
      <c r="AI10" s="99"/>
      <c r="AJ10" s="8"/>
      <c r="AK10" s="50" t="s">
        <v>2</v>
      </c>
      <c r="AL10" s="66" t="s">
        <v>4</v>
      </c>
      <c r="AM10" s="67"/>
      <c r="AN10" s="43" t="str">
        <f>計算シート!AN10</f>
        <v>31日</v>
      </c>
      <c r="AO10" s="35"/>
      <c r="AP10" s="35"/>
      <c r="AQ10" s="67" t="s">
        <v>3</v>
      </c>
      <c r="AR10" s="67"/>
      <c r="AS10" s="41" t="s">
        <v>12</v>
      </c>
      <c r="AT10" s="44"/>
      <c r="AU10" s="7"/>
      <c r="AV10" s="7"/>
      <c r="AW10" s="7"/>
      <c r="AX10" s="7"/>
      <c r="AY10" s="7"/>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tr">
        <f>計算シート!V11</f>
        <v>（例えば認定期間が18日から31日までなら14日と記入）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35</v>
      </c>
      <c r="BB11" s="18"/>
      <c r="BC11" s="18"/>
      <c r="BD11" s="18"/>
    </row>
    <row r="12" spans="1:108" s="3" customFormat="1" ht="18" customHeight="1" x14ac:dyDescent="0.2"/>
    <row r="13" spans="1:108" s="3" customFormat="1" ht="18" customHeight="1" x14ac:dyDescent="0.2">
      <c r="D13" s="88" t="s">
        <v>37</v>
      </c>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11"/>
    </row>
    <row r="14" spans="1:108" s="3" customFormat="1" ht="18" customHeight="1" x14ac:dyDescent="0.2">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2">
      <c r="E26" s="27"/>
      <c r="F26" s="28"/>
      <c r="G26" s="28"/>
      <c r="H26" s="29" t="str">
        <f>計算シート!H26</f>
        <v>証明書類が複数枚発行されているときは、１月利用分の金額を全て合計してください。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36">
        <v>35000</v>
      </c>
      <c r="AX28" s="136"/>
      <c r="AY28" s="136"/>
      <c r="AZ28" s="136"/>
      <c r="BA28" s="136"/>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38</v>
      </c>
      <c r="H30" s="14"/>
      <c r="AU30" s="81" t="str">
        <f>計算シート!AU30</f>
        <v>１月分
請求額</v>
      </c>
      <c r="AV30" s="82"/>
      <c r="AW30" s="82"/>
      <c r="AX30" s="82"/>
      <c r="AY30" s="83"/>
      <c r="AZ30" s="12"/>
      <c r="BA30" s="12"/>
      <c r="BB30" s="137">
        <v>35000</v>
      </c>
      <c r="BC30" s="137"/>
      <c r="BD30" s="137"/>
      <c r="BE30" s="137"/>
      <c r="BF30" s="137"/>
      <c r="BG30" s="12"/>
      <c r="BH30" s="13"/>
      <c r="BI30" s="30"/>
      <c r="BL30" s="91"/>
      <c r="BM30" s="91"/>
      <c r="BN30" s="91"/>
      <c r="BO30" s="91"/>
      <c r="BP30" s="91"/>
      <c r="BQ30" s="91"/>
    </row>
    <row r="31" spans="1:69" ht="18" customHeight="1" thickBot="1" x14ac:dyDescent="0.2">
      <c r="AU31" s="84"/>
      <c r="AV31" s="85"/>
      <c r="AW31" s="85"/>
      <c r="AX31" s="85"/>
      <c r="AY31" s="86"/>
      <c r="AZ31" s="15" t="s">
        <v>13</v>
      </c>
      <c r="BA31" s="16"/>
      <c r="BB31" s="138"/>
      <c r="BC31" s="138"/>
      <c r="BD31" s="138"/>
      <c r="BE31" s="138"/>
      <c r="BF31" s="138"/>
      <c r="BG31" s="16"/>
      <c r="BH31" s="17" t="s">
        <v>0</v>
      </c>
      <c r="BI31" s="30"/>
      <c r="BL31" s="91"/>
      <c r="BM31" s="91"/>
      <c r="BN31" s="91"/>
      <c r="BO31" s="91"/>
      <c r="BP31" s="91"/>
      <c r="BQ31" s="91"/>
    </row>
    <row r="32" spans="1:69" s="3" customFormat="1" ht="18" customHeight="1" x14ac:dyDescent="0.2">
      <c r="A32" s="38" t="str">
        <f>計算シート!A32</f>
        <v>■令和８年２月分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tr">
        <f>計算シート!B33</f>
        <v>１月分と同様の手順で計算してください。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２月の初日から末日まで認定を受けていた場合</v>
      </c>
      <c r="AR36" s="10"/>
      <c r="AS36" s="6" t="s">
        <v>1</v>
      </c>
      <c r="AT36" s="40"/>
      <c r="AU36" s="87">
        <v>37000</v>
      </c>
      <c r="AV36" s="87"/>
      <c r="AW36" s="87"/>
      <c r="AX36" s="87"/>
      <c r="AY36" s="87"/>
      <c r="AZ36" s="7"/>
      <c r="BA36" s="51" t="s">
        <v>0</v>
      </c>
    </row>
    <row r="37" spans="2:62" s="3" customFormat="1" ht="18" customHeight="1" x14ac:dyDescent="0.15">
      <c r="D37" s="3" t="str">
        <f>計算シート!D37</f>
        <v>B　施設等利用給付認定の認定期間が２月の途中から始まっている、または２月の途中で終了している場合</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96"/>
      <c r="AH38" s="97"/>
      <c r="AI38" s="97"/>
      <c r="AJ38" s="47"/>
      <c r="AK38" s="50" t="s">
        <v>2</v>
      </c>
      <c r="AL38" s="94" t="s">
        <v>4</v>
      </c>
      <c r="AM38" s="95"/>
      <c r="AN38" s="48" t="str">
        <f>計算シート!AN38</f>
        <v>28日</v>
      </c>
      <c r="AO38" s="49"/>
      <c r="AP38" s="49"/>
      <c r="AQ38" s="95" t="s">
        <v>3</v>
      </c>
      <c r="AR38" s="141"/>
      <c r="AS38" s="6" t="s">
        <v>12</v>
      </c>
      <c r="AT38" s="37"/>
      <c r="AU38" s="7"/>
      <c r="AV38" s="7"/>
      <c r="AW38" s="7"/>
      <c r="AX38" s="7"/>
      <c r="AY38" s="7"/>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tr">
        <f>計算シート!V39</f>
        <v>（例えば認定期間が18日から28日までなら11日と記入）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35</v>
      </c>
      <c r="BB39" s="18"/>
      <c r="BC39" s="18"/>
      <c r="BD39" s="18"/>
    </row>
    <row r="40" spans="2:62" s="3" customFormat="1" ht="18" customHeight="1" x14ac:dyDescent="0.15">
      <c r="D40" s="9"/>
      <c r="AR40" s="10"/>
    </row>
    <row r="41" spans="2:62" s="3" customFormat="1" ht="18" customHeight="1" x14ac:dyDescent="0.2">
      <c r="D41" s="88" t="s">
        <v>39</v>
      </c>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11"/>
    </row>
    <row r="42" spans="2:62" s="3" customFormat="1" ht="18" customHeight="1" x14ac:dyDescent="0.2">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15.75"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2">
      <c r="E50" s="27"/>
      <c r="F50" s="28"/>
      <c r="G50" s="28"/>
      <c r="H50" s="29" t="str">
        <f>計算シート!H50</f>
        <v>証明書類が複数枚発行されているときは、２月利用分の金額を全て合計してください。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36">
        <v>43700</v>
      </c>
      <c r="AX52" s="136"/>
      <c r="AY52" s="136"/>
      <c r="AZ52" s="136"/>
      <c r="BA52" s="136"/>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81" t="str">
        <f>計算シート!AU54</f>
        <v>２月分
請求額</v>
      </c>
      <c r="AV54" s="82"/>
      <c r="AW54" s="82"/>
      <c r="AX54" s="82"/>
      <c r="AY54" s="83"/>
      <c r="AZ54" s="12"/>
      <c r="BA54" s="12"/>
      <c r="BB54" s="137">
        <v>37000</v>
      </c>
      <c r="BC54" s="137"/>
      <c r="BD54" s="137"/>
      <c r="BE54" s="137"/>
      <c r="BF54" s="137"/>
      <c r="BG54" s="12"/>
      <c r="BH54" s="13"/>
      <c r="BI54" s="30"/>
      <c r="BL54" s="91"/>
      <c r="BM54" s="91"/>
      <c r="BN54" s="91"/>
      <c r="BO54" s="91"/>
      <c r="BP54" s="91"/>
      <c r="BQ54" s="91"/>
    </row>
    <row r="55" spans="1:69" ht="18" customHeight="1" thickBot="1" x14ac:dyDescent="0.2">
      <c r="G55" s="14" t="s">
        <v>40</v>
      </c>
      <c r="AU55" s="84"/>
      <c r="AV55" s="85"/>
      <c r="AW55" s="85"/>
      <c r="AX55" s="85"/>
      <c r="AY55" s="86"/>
      <c r="AZ55" s="15" t="s">
        <v>13</v>
      </c>
      <c r="BA55" s="16"/>
      <c r="BB55" s="138"/>
      <c r="BC55" s="138"/>
      <c r="BD55" s="138"/>
      <c r="BE55" s="138"/>
      <c r="BF55" s="138"/>
      <c r="BG55" s="16"/>
      <c r="BH55" s="17" t="s">
        <v>0</v>
      </c>
      <c r="BI55" s="30"/>
      <c r="BL55" s="91"/>
      <c r="BM55" s="91"/>
      <c r="BN55" s="91"/>
      <c r="BO55" s="91"/>
      <c r="BP55" s="91"/>
      <c r="BQ55" s="91"/>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tr">
        <f>計算シート!A57</f>
        <v>■令和８年３月分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計算シート!B58</f>
        <v>１月分と同様の手順で計算してください。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３月の初日から末日まで認定を受けていた場合</v>
      </c>
      <c r="AR61" s="10"/>
      <c r="AS61" s="6" t="s">
        <v>1</v>
      </c>
      <c r="AT61" s="40"/>
      <c r="AU61" s="87">
        <v>37000</v>
      </c>
      <c r="AV61" s="87"/>
      <c r="AW61" s="87"/>
      <c r="AX61" s="87"/>
      <c r="AY61" s="87"/>
      <c r="AZ61" s="7"/>
      <c r="BA61" s="51" t="s">
        <v>0</v>
      </c>
    </row>
    <row r="62" spans="1:69" s="3" customFormat="1" ht="18" customHeight="1" x14ac:dyDescent="0.15">
      <c r="D62" s="3" t="str">
        <f>計算シート!D62</f>
        <v>B　施設等利用給付認定の認定期間が３月の途中から始まっている、または３月の途中で終了している場合</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39">
        <v>14</v>
      </c>
      <c r="AH63" s="140"/>
      <c r="AI63" s="140"/>
      <c r="AJ63" s="36"/>
      <c r="AK63" s="50" t="s">
        <v>2</v>
      </c>
      <c r="AL63" s="94" t="s">
        <v>4</v>
      </c>
      <c r="AM63" s="95"/>
      <c r="AN63" s="48" t="str">
        <f>計算シート!AN63</f>
        <v>31日</v>
      </c>
      <c r="AO63" s="49"/>
      <c r="AP63" s="49"/>
      <c r="AQ63" s="95" t="s">
        <v>3</v>
      </c>
      <c r="AR63" s="141"/>
      <c r="AS63" s="6" t="s">
        <v>12</v>
      </c>
      <c r="AT63" s="37"/>
      <c r="AU63" s="136">
        <v>16709</v>
      </c>
      <c r="AV63" s="136"/>
      <c r="AW63" s="136"/>
      <c r="AX63" s="136"/>
      <c r="AY63" s="136"/>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tr">
        <f>計算シート!V64</f>
        <v>（例えば認定期間が18日から31日までなら14日と記入）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35</v>
      </c>
      <c r="BB64" s="18"/>
      <c r="BC64" s="18"/>
      <c r="BD64" s="18"/>
    </row>
    <row r="65" spans="4:69" s="3" customFormat="1" ht="18" customHeight="1" x14ac:dyDescent="0.15">
      <c r="D65" s="9"/>
      <c r="AR65" s="10"/>
    </row>
    <row r="66" spans="4:69" s="3" customFormat="1" ht="18" customHeight="1" x14ac:dyDescent="0.2">
      <c r="D66" s="88" t="s">
        <v>39</v>
      </c>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11"/>
    </row>
    <row r="67" spans="4:69" s="3" customFormat="1" ht="18" customHeight="1" x14ac:dyDescent="0.2">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18"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2">
      <c r="E75" s="27"/>
      <c r="F75" s="28"/>
      <c r="G75" s="28"/>
      <c r="H75" s="29" t="str">
        <f>計算シート!H75</f>
        <v>証明書類が複数枚発行されているときは、３月利用分の金額を全て合計してください。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36">
        <v>35000</v>
      </c>
      <c r="AX77" s="136"/>
      <c r="AY77" s="136"/>
      <c r="AZ77" s="136"/>
      <c r="BA77" s="136"/>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81" t="str">
        <f>計算シート!AU79</f>
        <v>３月分
請求額</v>
      </c>
      <c r="AV79" s="82"/>
      <c r="AW79" s="82"/>
      <c r="AX79" s="82"/>
      <c r="AY79" s="83"/>
      <c r="AZ79" s="12"/>
      <c r="BA79" s="12"/>
      <c r="BB79" s="137">
        <v>16709</v>
      </c>
      <c r="BC79" s="137"/>
      <c r="BD79" s="137"/>
      <c r="BE79" s="137"/>
      <c r="BF79" s="137"/>
      <c r="BG79" s="12"/>
      <c r="BH79" s="13"/>
      <c r="BI79" s="30"/>
      <c r="BL79" s="91"/>
      <c r="BM79" s="91"/>
      <c r="BN79" s="91"/>
      <c r="BO79" s="91"/>
      <c r="BP79" s="91"/>
      <c r="BQ79" s="91"/>
    </row>
    <row r="80" spans="4:69" ht="18" customHeight="1" thickBot="1" x14ac:dyDescent="0.2">
      <c r="G80" s="14" t="s">
        <v>40</v>
      </c>
      <c r="AU80" s="84"/>
      <c r="AV80" s="85"/>
      <c r="AW80" s="85"/>
      <c r="AX80" s="85"/>
      <c r="AY80" s="86"/>
      <c r="AZ80" s="15" t="s">
        <v>13</v>
      </c>
      <c r="BA80" s="16"/>
      <c r="BB80" s="138"/>
      <c r="BC80" s="138"/>
      <c r="BD80" s="138"/>
      <c r="BE80" s="138"/>
      <c r="BF80" s="138"/>
      <c r="BG80" s="16"/>
      <c r="BH80" s="17" t="s">
        <v>0</v>
      </c>
      <c r="BI80" s="30"/>
      <c r="BL80" s="91"/>
      <c r="BM80" s="91"/>
      <c r="BN80" s="91"/>
      <c r="BO80" s="91"/>
      <c r="BP80" s="91"/>
      <c r="BQ80" s="91"/>
    </row>
    <row r="83" spans="2:60" ht="18" customHeight="1" x14ac:dyDescent="0.2">
      <c r="B83" s="32" t="s">
        <v>29</v>
      </c>
    </row>
    <row r="84" spans="2:60" ht="18" customHeight="1" thickBot="1" x14ac:dyDescent="0.25"/>
    <row r="85" spans="2:60" ht="18" customHeight="1" x14ac:dyDescent="0.2">
      <c r="B85" s="110" t="str">
        <f>計算シート!B85</f>
        <v>１月分
請求額</v>
      </c>
      <c r="C85" s="111"/>
      <c r="D85" s="111"/>
      <c r="E85" s="111"/>
      <c r="F85" s="112"/>
      <c r="G85" s="122">
        <v>35000</v>
      </c>
      <c r="H85" s="123"/>
      <c r="I85" s="123"/>
      <c r="J85" s="123"/>
      <c r="K85" s="123"/>
      <c r="L85" s="123"/>
      <c r="M85" s="53"/>
      <c r="N85" s="54"/>
      <c r="O85" s="104" t="s">
        <v>27</v>
      </c>
      <c r="P85" s="105"/>
      <c r="Q85" s="110" t="str">
        <f>計算シート!Q85</f>
        <v>２月分
請求額</v>
      </c>
      <c r="R85" s="111"/>
      <c r="S85" s="111"/>
      <c r="T85" s="111"/>
      <c r="U85" s="112"/>
      <c r="V85" s="122">
        <v>37000</v>
      </c>
      <c r="W85" s="123"/>
      <c r="X85" s="123"/>
      <c r="Y85" s="123"/>
      <c r="Z85" s="123"/>
      <c r="AA85" s="123"/>
      <c r="AB85" s="53"/>
      <c r="AC85" s="54"/>
      <c r="AD85" s="104" t="s">
        <v>27</v>
      </c>
      <c r="AE85" s="105"/>
      <c r="AF85" s="110" t="str">
        <f>計算シート!AF85</f>
        <v>３月分
請求額</v>
      </c>
      <c r="AG85" s="111"/>
      <c r="AH85" s="111"/>
      <c r="AI85" s="111"/>
      <c r="AJ85" s="112"/>
      <c r="AK85" s="122">
        <v>16709</v>
      </c>
      <c r="AL85" s="123"/>
      <c r="AM85" s="123"/>
      <c r="AN85" s="123"/>
      <c r="AO85" s="123"/>
      <c r="AP85" s="123"/>
      <c r="AQ85" s="53"/>
      <c r="AR85" s="54"/>
      <c r="AS85" s="104" t="s">
        <v>3</v>
      </c>
      <c r="AT85" s="102"/>
      <c r="AU85" s="126" t="s">
        <v>26</v>
      </c>
      <c r="AV85" s="127"/>
      <c r="AW85" s="127"/>
      <c r="AX85" s="127"/>
      <c r="AY85" s="128"/>
      <c r="AZ85" s="132">
        <f>+G85+V85+AK85</f>
        <v>88709</v>
      </c>
      <c r="BA85" s="133"/>
      <c r="BB85" s="133"/>
      <c r="BC85" s="133"/>
      <c r="BD85" s="133"/>
      <c r="BE85" s="133"/>
      <c r="BF85" s="55"/>
      <c r="BG85" s="56"/>
    </row>
    <row r="86" spans="2:60" ht="18" customHeight="1" thickBot="1" x14ac:dyDescent="0.25">
      <c r="B86" s="113"/>
      <c r="C86" s="114"/>
      <c r="D86" s="114"/>
      <c r="E86" s="114"/>
      <c r="F86" s="115"/>
      <c r="G86" s="124"/>
      <c r="H86" s="125"/>
      <c r="I86" s="125"/>
      <c r="J86" s="125"/>
      <c r="K86" s="125"/>
      <c r="L86" s="125"/>
      <c r="M86" s="57"/>
      <c r="N86" s="58" t="s">
        <v>0</v>
      </c>
      <c r="O86" s="104"/>
      <c r="P86" s="105"/>
      <c r="Q86" s="113"/>
      <c r="R86" s="114"/>
      <c r="S86" s="114"/>
      <c r="T86" s="114"/>
      <c r="U86" s="115"/>
      <c r="V86" s="124"/>
      <c r="W86" s="125"/>
      <c r="X86" s="125"/>
      <c r="Y86" s="125"/>
      <c r="Z86" s="125"/>
      <c r="AA86" s="125"/>
      <c r="AB86" s="57"/>
      <c r="AC86" s="58" t="s">
        <v>0</v>
      </c>
      <c r="AD86" s="104"/>
      <c r="AE86" s="105"/>
      <c r="AF86" s="113"/>
      <c r="AG86" s="114"/>
      <c r="AH86" s="114"/>
      <c r="AI86" s="114"/>
      <c r="AJ86" s="115"/>
      <c r="AK86" s="124"/>
      <c r="AL86" s="125"/>
      <c r="AM86" s="125"/>
      <c r="AN86" s="125"/>
      <c r="AO86" s="125"/>
      <c r="AP86" s="125"/>
      <c r="AQ86" s="57"/>
      <c r="AR86" s="58" t="s">
        <v>0</v>
      </c>
      <c r="AS86" s="104"/>
      <c r="AT86" s="102"/>
      <c r="AU86" s="129"/>
      <c r="AV86" s="130"/>
      <c r="AW86" s="130"/>
      <c r="AX86" s="130"/>
      <c r="AY86" s="131"/>
      <c r="AZ86" s="134"/>
      <c r="BA86" s="135"/>
      <c r="BB86" s="135"/>
      <c r="BC86" s="135"/>
      <c r="BD86" s="135"/>
      <c r="BE86" s="135"/>
      <c r="BF86" s="16"/>
      <c r="BG86" s="59" t="s">
        <v>0</v>
      </c>
    </row>
    <row r="87" spans="2:60" ht="18" customHeight="1" x14ac:dyDescent="0.2">
      <c r="BA87" s="3"/>
      <c r="BB87" s="60" t="s">
        <v>31</v>
      </c>
    </row>
    <row r="88" spans="2:60" ht="18" customHeight="1" x14ac:dyDescent="0.2">
      <c r="B88" s="103" t="str">
        <f>計算シート!B88</f>
        <v>令和７年12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row>
    <row r="89" spans="2:60" ht="24" customHeight="1" x14ac:dyDescent="0.2">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sheetData>
  <mergeCells count="44">
    <mergeCell ref="D13:BG14"/>
    <mergeCell ref="AW28:BA28"/>
    <mergeCell ref="AU30:AY31"/>
    <mergeCell ref="BB30:BF31"/>
    <mergeCell ref="A1:H1"/>
    <mergeCell ref="I1:Q1"/>
    <mergeCell ref="BA1:BI2"/>
    <mergeCell ref="AU8:AY8"/>
    <mergeCell ref="AG10:AI10"/>
    <mergeCell ref="AL10:AM10"/>
    <mergeCell ref="AQ10:AR10"/>
    <mergeCell ref="I2:AZ2"/>
    <mergeCell ref="BL30:BQ31"/>
    <mergeCell ref="AG38:AI38"/>
    <mergeCell ref="AL38:AM38"/>
    <mergeCell ref="AQ38:AR38"/>
    <mergeCell ref="D41:BG42"/>
    <mergeCell ref="AU36:AY36"/>
    <mergeCell ref="AW52:BA52"/>
    <mergeCell ref="BL54:BQ55"/>
    <mergeCell ref="AU61:AY61"/>
    <mergeCell ref="AG63:AI63"/>
    <mergeCell ref="AL63:AM63"/>
    <mergeCell ref="AQ63:AR63"/>
    <mergeCell ref="AU63:AY63"/>
    <mergeCell ref="AU54:AY55"/>
    <mergeCell ref="BB54:BF55"/>
    <mergeCell ref="D66:BG67"/>
    <mergeCell ref="AW77:BA77"/>
    <mergeCell ref="AU79:AY80"/>
    <mergeCell ref="BB79:BF80"/>
    <mergeCell ref="BL79:BQ80"/>
    <mergeCell ref="B88:BH89"/>
    <mergeCell ref="AD85:AE86"/>
    <mergeCell ref="AF85:AJ86"/>
    <mergeCell ref="AK85:AP86"/>
    <mergeCell ref="AS85:AT86"/>
    <mergeCell ref="AU85:AY86"/>
    <mergeCell ref="AZ85:BE86"/>
    <mergeCell ref="B85:F86"/>
    <mergeCell ref="G85:L86"/>
    <mergeCell ref="O85:P86"/>
    <mergeCell ref="Q85:U86"/>
    <mergeCell ref="V85:AA86"/>
  </mergeCells>
  <phoneticPr fontId="4"/>
  <printOptions horizontalCentered="1"/>
  <pageMargins left="0.31496062992125984" right="0.31496062992125984" top="0.35433070866141736" bottom="0.35433070866141736" header="0.31496062992125984" footer="0.31496062992125984"/>
  <pageSetup paperSize="9" scale="85" firstPageNumber="2" fitToHeight="0" orientation="portrait" r:id="rId1"/>
  <rowBreaks count="1" manualBreakCount="1">
    <brk id="56" max="6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89"/>
  <sheetViews>
    <sheetView showGridLines="0" view="pageBreakPreview" zoomScaleNormal="100" zoomScaleSheetLayoutView="100" workbookViewId="0">
      <selection activeCell="AU63" sqref="AU63:AY6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68" t="s">
        <v>14</v>
      </c>
      <c r="B1" s="69"/>
      <c r="C1" s="69"/>
      <c r="D1" s="69"/>
      <c r="E1" s="69"/>
      <c r="F1" s="69"/>
      <c r="G1" s="69"/>
      <c r="H1" s="70"/>
      <c r="I1" s="142"/>
      <c r="J1" s="143"/>
      <c r="K1" s="143"/>
      <c r="L1" s="143"/>
      <c r="M1" s="143"/>
      <c r="N1" s="143"/>
      <c r="O1" s="143"/>
      <c r="P1" s="143"/>
      <c r="Q1" s="144"/>
      <c r="BA1" s="75" t="s">
        <v>15</v>
      </c>
      <c r="BB1" s="76"/>
      <c r="BC1" s="76"/>
      <c r="BD1" s="76"/>
      <c r="BE1" s="76"/>
      <c r="BF1" s="76"/>
      <c r="BG1" s="76"/>
      <c r="BH1" s="76"/>
      <c r="BI1" s="77"/>
    </row>
    <row r="2" spans="1:108" s="2" customFormat="1" ht="18" customHeight="1" thickBot="1" x14ac:dyDescent="0.25">
      <c r="A2" s="34"/>
      <c r="B2" s="4"/>
      <c r="C2" s="4"/>
      <c r="D2" s="4"/>
      <c r="E2" s="4"/>
      <c r="F2" s="4"/>
      <c r="G2" s="4"/>
      <c r="H2" s="4"/>
      <c r="I2" s="101" t="str">
        <f>計算シート!I2</f>
        <v>認可外保育施設等利用料の請求額計算シート【令和８年１月から３月分】</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2"/>
      <c r="BA2" s="78"/>
      <c r="BB2" s="79"/>
      <c r="BC2" s="79"/>
      <c r="BD2" s="79"/>
      <c r="BE2" s="79"/>
      <c r="BF2" s="79"/>
      <c r="BG2" s="79"/>
      <c r="BH2" s="79"/>
      <c r="BI2" s="80"/>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38" t="str">
        <f>計算シート!A5</f>
        <v>■令和８年１月分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2">
      <c r="D6" s="32" t="s">
        <v>36</v>
      </c>
      <c r="AR6" s="10"/>
    </row>
    <row r="7" spans="1:108" s="3" customFormat="1" ht="18" customHeight="1" x14ac:dyDescent="0.15">
      <c r="D7" s="9"/>
      <c r="AR7" s="10"/>
    </row>
    <row r="8" spans="1:108" s="3" customFormat="1" ht="18" customHeight="1" x14ac:dyDescent="0.15">
      <c r="D8" s="3" t="str">
        <f>計算シート!D8</f>
        <v>A　１月の初日から末日まで認定を受けていた場合</v>
      </c>
      <c r="AR8" s="5" t="s">
        <v>8</v>
      </c>
      <c r="AS8" s="41" t="s">
        <v>1</v>
      </c>
      <c r="AT8" s="40"/>
      <c r="AU8" s="87">
        <v>37000</v>
      </c>
      <c r="AV8" s="87"/>
      <c r="AW8" s="87"/>
      <c r="AX8" s="87"/>
      <c r="AY8" s="87"/>
      <c r="AZ8" s="7"/>
      <c r="BA8" s="51" t="s">
        <v>0</v>
      </c>
    </row>
    <row r="9" spans="1:108" s="3" customFormat="1" ht="18" customHeight="1" x14ac:dyDescent="0.15">
      <c r="D9" s="3" t="str">
        <f>計算シート!D9</f>
        <v>B　施設等利用給付認定の認定期間が１月の途中から始まっている、または１月の途中で終了している場合</v>
      </c>
      <c r="AR9" s="42"/>
    </row>
    <row r="10" spans="1:108" s="3" customFormat="1" ht="18" customHeight="1" x14ac:dyDescent="0.2">
      <c r="F10" s="3" t="s">
        <v>16</v>
      </c>
      <c r="AG10" s="145"/>
      <c r="AH10" s="146"/>
      <c r="AI10" s="146"/>
      <c r="AJ10" s="8"/>
      <c r="AK10" s="50" t="s">
        <v>2</v>
      </c>
      <c r="AL10" s="66" t="s">
        <v>4</v>
      </c>
      <c r="AM10" s="67"/>
      <c r="AN10" s="43" t="str">
        <f>計算シート!AN10</f>
        <v>31日</v>
      </c>
      <c r="AO10" s="35"/>
      <c r="AP10" s="35"/>
      <c r="AQ10" s="67" t="s">
        <v>3</v>
      </c>
      <c r="AR10" s="67"/>
      <c r="AS10" s="41" t="s">
        <v>12</v>
      </c>
      <c r="AT10" s="44"/>
      <c r="AU10" s="87" t="str">
        <f>IF(AG10="","",ROUNDDOWN(37000*AG10/31,0))</f>
        <v/>
      </c>
      <c r="AV10" s="87"/>
      <c r="AW10" s="87"/>
      <c r="AX10" s="87"/>
      <c r="AY10" s="87"/>
      <c r="AZ10" s="7"/>
      <c r="BA10" s="51" t="s">
        <v>0</v>
      </c>
    </row>
    <row r="11" spans="1:108" s="3" customFormat="1" ht="18" customHeight="1" x14ac:dyDescent="0.2">
      <c r="E11" s="18"/>
      <c r="F11" s="18"/>
      <c r="G11" s="18"/>
      <c r="H11" s="18"/>
      <c r="I11" s="18"/>
      <c r="J11" s="18"/>
      <c r="K11" s="18"/>
      <c r="L11" s="18"/>
      <c r="M11" s="18"/>
      <c r="N11" s="18"/>
      <c r="O11" s="18"/>
      <c r="P11" s="18"/>
      <c r="Q11" s="18"/>
      <c r="R11" s="18"/>
      <c r="S11" s="18"/>
      <c r="T11" s="18"/>
      <c r="U11" s="18"/>
      <c r="V11" s="19" t="str">
        <f>計算シート!V11</f>
        <v>（例えば認定期間が18日から31日までなら14日と記入）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35</v>
      </c>
      <c r="BB11" s="18"/>
      <c r="BC11" s="18"/>
      <c r="BD11" s="18"/>
    </row>
    <row r="12" spans="1:108" s="3" customFormat="1" ht="18" customHeight="1" x14ac:dyDescent="0.2"/>
    <row r="13" spans="1:108" s="3" customFormat="1" ht="18" customHeight="1" x14ac:dyDescent="0.2">
      <c r="D13" s="88" t="s">
        <v>37</v>
      </c>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11"/>
    </row>
    <row r="14" spans="1:108" s="3" customFormat="1" ht="18" customHeight="1" x14ac:dyDescent="0.2">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11"/>
    </row>
    <row r="15" spans="1:108" s="3" customFormat="1" ht="18" customHeight="1" x14ac:dyDescent="0.2">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2">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2">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2">
      <c r="AP21" s="22"/>
      <c r="AS21" s="9"/>
      <c r="AT21" s="9"/>
      <c r="AU21" s="11"/>
      <c r="AV21" s="11"/>
      <c r="AW21" s="11"/>
      <c r="AX21" s="11"/>
      <c r="AY21" s="11"/>
      <c r="AZ21" s="11"/>
      <c r="BA21" s="11"/>
      <c r="BB21" s="11"/>
      <c r="BC21" s="11"/>
      <c r="BD21" s="11"/>
      <c r="BE21" s="11"/>
      <c r="BF21" s="11"/>
      <c r="BG21" s="11"/>
    </row>
    <row r="22" spans="1:69" s="3" customFormat="1" ht="18" customHeight="1" x14ac:dyDescent="0.2">
      <c r="D22" s="25"/>
      <c r="AP22" s="22"/>
      <c r="AS22" s="9"/>
      <c r="AT22" s="9"/>
      <c r="AU22" s="11"/>
      <c r="AV22" s="11"/>
      <c r="AW22" s="11"/>
      <c r="AX22" s="11"/>
      <c r="AY22" s="11"/>
      <c r="AZ22" s="11"/>
      <c r="BA22" s="11"/>
      <c r="BB22" s="11"/>
      <c r="BC22" s="11"/>
      <c r="BD22" s="11"/>
      <c r="BE22" s="11"/>
      <c r="BF22" s="11"/>
      <c r="BG22" s="11"/>
    </row>
    <row r="23" spans="1:69" s="3" customFormat="1" ht="18" customHeight="1" x14ac:dyDescent="0.2">
      <c r="AS23" s="9"/>
      <c r="AT23" s="9"/>
      <c r="AU23" s="11"/>
      <c r="AV23" s="11"/>
      <c r="AW23" s="11"/>
      <c r="AX23" s="11"/>
      <c r="AY23" s="11"/>
      <c r="AZ23" s="11"/>
      <c r="BA23" s="11"/>
      <c r="BB23" s="11"/>
      <c r="BC23" s="11"/>
      <c r="BD23" s="11"/>
      <c r="BE23" s="11"/>
      <c r="BF23" s="11"/>
      <c r="BG23" s="11"/>
    </row>
    <row r="24" spans="1:69" s="3" customFormat="1" ht="18" customHeight="1" x14ac:dyDescent="0.2">
      <c r="D24" s="9"/>
      <c r="AO24" s="26"/>
      <c r="AS24" s="9"/>
      <c r="AT24" s="9"/>
      <c r="AU24" s="11"/>
      <c r="AV24" s="11"/>
      <c r="AW24" s="11"/>
      <c r="AX24" s="11"/>
      <c r="AY24" s="11"/>
      <c r="AZ24" s="11"/>
      <c r="BA24" s="11"/>
      <c r="BB24" s="11"/>
      <c r="BC24" s="11"/>
      <c r="BD24" s="11"/>
      <c r="BE24" s="11"/>
      <c r="BF24" s="11"/>
      <c r="BG24" s="11"/>
    </row>
    <row r="25" spans="1:69" ht="18" customHeight="1" x14ac:dyDescent="0.2">
      <c r="AS25" s="9"/>
      <c r="AT25" s="9"/>
      <c r="AU25" s="11"/>
      <c r="AV25" s="11"/>
      <c r="AW25" s="11"/>
      <c r="AX25" s="11"/>
      <c r="AY25" s="11"/>
      <c r="AZ25" s="11"/>
      <c r="BA25" s="11"/>
      <c r="BB25" s="11"/>
      <c r="BC25" s="11"/>
      <c r="BD25" s="11"/>
      <c r="BE25" s="11"/>
      <c r="BF25" s="11"/>
      <c r="BG25" s="11"/>
      <c r="BH25" s="3"/>
    </row>
    <row r="26" spans="1:69" ht="18" customHeight="1" x14ac:dyDescent="0.2">
      <c r="E26" s="27"/>
      <c r="F26" s="28"/>
      <c r="G26" s="28"/>
      <c r="H26" s="29" t="str">
        <f>計算シート!H26</f>
        <v>証明書類が複数枚発行されているときは、１月利用分の金額を全て合計してください。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2">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50"/>
      <c r="AX28" s="150"/>
      <c r="AY28" s="150"/>
      <c r="AZ28" s="150"/>
      <c r="BA28" s="150"/>
      <c r="BB28" s="7"/>
      <c r="BC28" s="51" t="s">
        <v>0</v>
      </c>
      <c r="BD28" s="11"/>
      <c r="BE28" s="11"/>
      <c r="BF28" s="11"/>
      <c r="BG28" s="11"/>
      <c r="BH28" s="11"/>
    </row>
    <row r="29" spans="1:69" s="3" customFormat="1" ht="18" customHeight="1" thickBot="1" x14ac:dyDescent="0.25">
      <c r="AT29" s="9"/>
      <c r="AU29" s="9"/>
      <c r="AV29" s="11"/>
      <c r="AW29" s="11"/>
      <c r="AX29" s="11"/>
      <c r="AY29" s="11"/>
      <c r="AZ29" s="11"/>
      <c r="BA29" s="11"/>
      <c r="BB29" s="11"/>
      <c r="BC29" s="11"/>
      <c r="BD29" s="11"/>
      <c r="BE29" s="11"/>
      <c r="BF29" s="11"/>
      <c r="BG29" s="11"/>
      <c r="BH29" s="11"/>
    </row>
    <row r="30" spans="1:69" ht="18" customHeight="1" x14ac:dyDescent="0.2">
      <c r="G30" s="14" t="s">
        <v>38</v>
      </c>
      <c r="H30" s="14"/>
      <c r="AU30" s="81" t="str">
        <f>計算シート!AU30</f>
        <v>１月分
請求額</v>
      </c>
      <c r="AV30" s="82"/>
      <c r="AW30" s="82"/>
      <c r="AX30" s="82"/>
      <c r="AY30" s="83"/>
      <c r="AZ30" s="12"/>
      <c r="BA30" s="12"/>
      <c r="BB30" s="148">
        <f>MIN(AU8,AU10,AW28)</f>
        <v>37000</v>
      </c>
      <c r="BC30" s="148"/>
      <c r="BD30" s="148"/>
      <c r="BE30" s="148"/>
      <c r="BF30" s="148"/>
      <c r="BG30" s="12"/>
      <c r="BH30" s="13"/>
      <c r="BI30" s="30"/>
      <c r="BL30" s="91"/>
      <c r="BM30" s="91"/>
      <c r="BN30" s="91"/>
      <c r="BO30" s="91"/>
      <c r="BP30" s="91"/>
      <c r="BQ30" s="91"/>
    </row>
    <row r="31" spans="1:69" ht="18" customHeight="1" thickBot="1" x14ac:dyDescent="0.2">
      <c r="AU31" s="84"/>
      <c r="AV31" s="85"/>
      <c r="AW31" s="85"/>
      <c r="AX31" s="85"/>
      <c r="AY31" s="86"/>
      <c r="AZ31" s="15" t="s">
        <v>13</v>
      </c>
      <c r="BA31" s="16"/>
      <c r="BB31" s="149"/>
      <c r="BC31" s="149"/>
      <c r="BD31" s="149"/>
      <c r="BE31" s="149"/>
      <c r="BF31" s="149"/>
      <c r="BG31" s="16"/>
      <c r="BH31" s="17" t="s">
        <v>0</v>
      </c>
      <c r="BI31" s="30"/>
      <c r="BL31" s="91"/>
      <c r="BM31" s="91"/>
      <c r="BN31" s="91"/>
      <c r="BO31" s="91"/>
      <c r="BP31" s="91"/>
      <c r="BQ31" s="91"/>
    </row>
    <row r="32" spans="1:69" s="3" customFormat="1" ht="18" customHeight="1" x14ac:dyDescent="0.2">
      <c r="A32" s="38" t="str">
        <f>計算シート!A32</f>
        <v>■令和８年２月分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2">
      <c r="B33" s="9" t="str">
        <f>計算シート!B33</f>
        <v>１月分と同様の手順で計算してください。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２月の初日から末日まで認定を受けていた場合</v>
      </c>
      <c r="AR36" s="10"/>
      <c r="AS36" s="6" t="s">
        <v>1</v>
      </c>
      <c r="AT36" s="40"/>
      <c r="AU36" s="87">
        <v>37000</v>
      </c>
      <c r="AV36" s="87"/>
      <c r="AW36" s="87"/>
      <c r="AX36" s="87"/>
      <c r="AY36" s="87"/>
      <c r="AZ36" s="7"/>
      <c r="BA36" s="51" t="s">
        <v>0</v>
      </c>
    </row>
    <row r="37" spans="2:62" s="3" customFormat="1" ht="18" customHeight="1" x14ac:dyDescent="0.15">
      <c r="D37" s="3" t="str">
        <f>計算シート!D37</f>
        <v>B　施設等利用給付認定の認定期間が２月の途中から始まっている、または２月の途中で終了している場合</v>
      </c>
      <c r="AR37" s="10"/>
    </row>
    <row r="38" spans="2:62" s="3" customFormat="1" ht="18" customHeight="1" x14ac:dyDescent="0.2">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151"/>
      <c r="AH38" s="152"/>
      <c r="AI38" s="152"/>
      <c r="AJ38" s="47"/>
      <c r="AK38" s="50" t="s">
        <v>2</v>
      </c>
      <c r="AL38" s="94" t="s">
        <v>4</v>
      </c>
      <c r="AM38" s="95"/>
      <c r="AN38" s="48" t="str">
        <f>計算シート!AN38</f>
        <v>28日</v>
      </c>
      <c r="AO38" s="49"/>
      <c r="AP38" s="49"/>
      <c r="AQ38" s="95" t="s">
        <v>3</v>
      </c>
      <c r="AR38" s="95"/>
      <c r="AS38" s="6" t="s">
        <v>12</v>
      </c>
      <c r="AT38" s="37"/>
      <c r="AU38" s="87" t="str">
        <f>IF(AG38="","",ROUNDDOWN(37000*AG38/28,0))</f>
        <v/>
      </c>
      <c r="AV38" s="87"/>
      <c r="AW38" s="87"/>
      <c r="AX38" s="87"/>
      <c r="AY38" s="87"/>
      <c r="AZ38" s="7"/>
      <c r="BA38" s="51" t="s">
        <v>0</v>
      </c>
      <c r="BB38" s="9"/>
      <c r="BC38" s="9"/>
      <c r="BD38" s="9"/>
      <c r="BE38" s="9"/>
      <c r="BF38" s="9"/>
    </row>
    <row r="39" spans="2:62" s="3" customFormat="1" ht="18" customHeight="1" x14ac:dyDescent="0.2">
      <c r="E39" s="18"/>
      <c r="F39" s="18"/>
      <c r="G39" s="18"/>
      <c r="H39" s="18"/>
      <c r="I39" s="18"/>
      <c r="J39" s="18"/>
      <c r="K39" s="18"/>
      <c r="L39" s="18"/>
      <c r="M39" s="18"/>
      <c r="N39" s="18"/>
      <c r="O39" s="18"/>
      <c r="P39" s="18"/>
      <c r="Q39" s="18"/>
      <c r="R39" s="18"/>
      <c r="S39" s="18"/>
      <c r="T39" s="18"/>
      <c r="U39" s="18"/>
      <c r="V39" s="19" t="str">
        <f>計算シート!V39</f>
        <v>（例えば認定期間が18日から28日までなら11日と記入）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35</v>
      </c>
      <c r="BB39" s="18"/>
      <c r="BC39" s="18"/>
      <c r="BD39" s="18"/>
    </row>
    <row r="40" spans="2:62" s="3" customFormat="1" ht="18" customHeight="1" x14ac:dyDescent="0.15">
      <c r="D40" s="9"/>
      <c r="AR40" s="10"/>
    </row>
    <row r="41" spans="2:62" s="3" customFormat="1" ht="18" customHeight="1" x14ac:dyDescent="0.2">
      <c r="D41" s="88" t="s">
        <v>39</v>
      </c>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11"/>
    </row>
    <row r="42" spans="2:62" s="3" customFormat="1" ht="18" customHeight="1" x14ac:dyDescent="0.2">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11"/>
    </row>
    <row r="43" spans="2:62" s="3" customFormat="1" ht="18" customHeight="1" x14ac:dyDescent="0.2">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2">
      <c r="AP46" s="22"/>
      <c r="AS46" s="9"/>
      <c r="AT46" s="9"/>
      <c r="AU46" s="11"/>
      <c r="AV46" s="11"/>
      <c r="AW46" s="11"/>
      <c r="AX46" s="11"/>
      <c r="AY46" s="11"/>
      <c r="AZ46" s="11"/>
      <c r="BA46" s="11"/>
      <c r="BB46" s="11"/>
      <c r="BC46" s="11"/>
      <c r="BD46" s="11"/>
      <c r="BE46" s="11"/>
      <c r="BF46" s="11"/>
      <c r="BG46" s="11"/>
    </row>
    <row r="47" spans="2:62" s="3" customFormat="1" ht="18" customHeight="1" x14ac:dyDescent="0.2">
      <c r="D47" s="25"/>
      <c r="AP47" s="22"/>
      <c r="AS47" s="9"/>
      <c r="AT47" s="9"/>
      <c r="AU47" s="11"/>
      <c r="AV47" s="11"/>
      <c r="AW47" s="11"/>
      <c r="AX47" s="11"/>
      <c r="AY47" s="11"/>
      <c r="AZ47" s="11"/>
      <c r="BA47" s="11"/>
      <c r="BB47" s="11"/>
      <c r="BC47" s="11"/>
      <c r="BD47" s="11"/>
      <c r="BE47" s="11"/>
      <c r="BF47" s="11"/>
      <c r="BG47" s="11"/>
    </row>
    <row r="48" spans="2:62" s="3" customFormat="1" ht="18" customHeight="1" x14ac:dyDescent="0.2">
      <c r="AS48" s="9"/>
      <c r="AT48" s="9"/>
      <c r="AU48" s="11"/>
      <c r="AV48" s="11"/>
      <c r="AW48" s="11"/>
      <c r="AX48" s="11"/>
      <c r="AY48" s="11"/>
      <c r="AZ48" s="11"/>
      <c r="BA48" s="11"/>
      <c r="BB48" s="11"/>
      <c r="BC48" s="11"/>
      <c r="BD48" s="11"/>
      <c r="BE48" s="11"/>
      <c r="BF48" s="11"/>
      <c r="BG48" s="11"/>
    </row>
    <row r="49" spans="1:69" s="3" customFormat="1" ht="22.5" customHeight="1" x14ac:dyDescent="0.2">
      <c r="D49" s="9"/>
      <c r="AO49" s="26"/>
      <c r="AS49" s="9"/>
      <c r="AT49" s="9"/>
      <c r="AU49" s="11"/>
      <c r="AV49" s="11"/>
      <c r="AW49" s="11"/>
      <c r="AX49" s="11"/>
      <c r="AY49" s="11"/>
      <c r="AZ49" s="11"/>
      <c r="BA49" s="11"/>
      <c r="BB49" s="11"/>
      <c r="BC49" s="11"/>
      <c r="BD49" s="11"/>
      <c r="BE49" s="11"/>
      <c r="BF49" s="11"/>
      <c r="BG49" s="11"/>
    </row>
    <row r="50" spans="1:69" ht="18" customHeight="1" x14ac:dyDescent="0.2">
      <c r="E50" s="27"/>
      <c r="F50" s="28"/>
      <c r="G50" s="28"/>
      <c r="H50" s="29" t="str">
        <f>計算シート!H50</f>
        <v>証明書類が複数枚発行されているときは、２月利用分の金額を全て合計してください。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2">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47"/>
      <c r="AX52" s="147"/>
      <c r="AY52" s="147"/>
      <c r="AZ52" s="147"/>
      <c r="BA52" s="147"/>
      <c r="BB52" s="7"/>
      <c r="BC52" s="51" t="s">
        <v>0</v>
      </c>
      <c r="BD52" s="11"/>
      <c r="BE52" s="11"/>
      <c r="BF52" s="11"/>
      <c r="BG52" s="11"/>
      <c r="BH52" s="11"/>
    </row>
    <row r="53" spans="1:69" s="3" customFormat="1" ht="18" customHeight="1" thickBot="1" x14ac:dyDescent="0.25">
      <c r="AT53" s="9"/>
      <c r="AU53" s="9"/>
      <c r="AV53" s="11"/>
      <c r="AW53" s="11"/>
      <c r="AX53" s="11"/>
      <c r="AY53" s="11"/>
      <c r="AZ53" s="11"/>
      <c r="BA53" s="11"/>
      <c r="BB53" s="11"/>
      <c r="BC53" s="11"/>
      <c r="BD53" s="11"/>
      <c r="BE53" s="11"/>
      <c r="BF53" s="11"/>
      <c r="BG53" s="11"/>
      <c r="BH53" s="11"/>
    </row>
    <row r="54" spans="1:69" ht="18" customHeight="1" x14ac:dyDescent="0.2">
      <c r="AU54" s="81" t="str">
        <f>計算シート!AU54</f>
        <v>２月分
請求額</v>
      </c>
      <c r="AV54" s="82"/>
      <c r="AW54" s="82"/>
      <c r="AX54" s="82"/>
      <c r="AY54" s="83"/>
      <c r="AZ54" s="12"/>
      <c r="BA54" s="12"/>
      <c r="BB54" s="148">
        <f>MIN(AU36,AU38,AW52)</f>
        <v>37000</v>
      </c>
      <c r="BC54" s="148"/>
      <c r="BD54" s="148"/>
      <c r="BE54" s="148"/>
      <c r="BF54" s="148"/>
      <c r="BG54" s="12"/>
      <c r="BH54" s="13"/>
      <c r="BI54" s="30"/>
      <c r="BL54" s="91"/>
      <c r="BM54" s="91"/>
      <c r="BN54" s="91"/>
      <c r="BO54" s="91"/>
      <c r="BP54" s="91"/>
      <c r="BQ54" s="91"/>
    </row>
    <row r="55" spans="1:69" ht="18" customHeight="1" thickBot="1" x14ac:dyDescent="0.2">
      <c r="G55" s="14" t="s">
        <v>40</v>
      </c>
      <c r="AU55" s="84"/>
      <c r="AV55" s="85"/>
      <c r="AW55" s="85"/>
      <c r="AX55" s="85"/>
      <c r="AY55" s="86"/>
      <c r="AZ55" s="15" t="s">
        <v>13</v>
      </c>
      <c r="BA55" s="16"/>
      <c r="BB55" s="149"/>
      <c r="BC55" s="149"/>
      <c r="BD55" s="149"/>
      <c r="BE55" s="149"/>
      <c r="BF55" s="149"/>
      <c r="BG55" s="16"/>
      <c r="BH55" s="17" t="s">
        <v>0</v>
      </c>
      <c r="BI55" s="30"/>
      <c r="BL55" s="91"/>
      <c r="BM55" s="91"/>
      <c r="BN55" s="91"/>
      <c r="BO55" s="91"/>
      <c r="BP55" s="91"/>
      <c r="BQ55" s="91"/>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2">
      <c r="A57" s="38" t="str">
        <f>計算シート!A57</f>
        <v>■令和８年３月分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2">
      <c r="B58" s="9" t="str">
        <f>計算シート!B58</f>
        <v>１月分と同様の手順で計算してください。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３月の初日から末日まで認定を受けていた場合</v>
      </c>
      <c r="AR61" s="10"/>
      <c r="AS61" s="6" t="s">
        <v>1</v>
      </c>
      <c r="AT61" s="40"/>
      <c r="AU61" s="87">
        <v>37000</v>
      </c>
      <c r="AV61" s="87"/>
      <c r="AW61" s="87"/>
      <c r="AX61" s="87"/>
      <c r="AY61" s="87"/>
      <c r="AZ61" s="7"/>
      <c r="BA61" s="51" t="s">
        <v>0</v>
      </c>
    </row>
    <row r="62" spans="1:69" s="3" customFormat="1" ht="18" customHeight="1" x14ac:dyDescent="0.15">
      <c r="D62" s="3" t="str">
        <f>計算シート!D62</f>
        <v>B　施設等利用給付認定の認定期間が３月の途中から始まっている、または３月の途中で終了している場合</v>
      </c>
      <c r="AR62" s="10"/>
    </row>
    <row r="63" spans="1:69" s="3" customFormat="1" ht="18" customHeight="1" x14ac:dyDescent="0.2">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51"/>
      <c r="AH63" s="152"/>
      <c r="AI63" s="152"/>
      <c r="AJ63" s="36"/>
      <c r="AK63" s="50" t="s">
        <v>2</v>
      </c>
      <c r="AL63" s="94" t="s">
        <v>4</v>
      </c>
      <c r="AM63" s="95"/>
      <c r="AN63" s="48" t="str">
        <f>計算シート!AN63</f>
        <v>31日</v>
      </c>
      <c r="AO63" s="49"/>
      <c r="AP63" s="49"/>
      <c r="AQ63" s="95" t="s">
        <v>3</v>
      </c>
      <c r="AR63" s="95"/>
      <c r="AS63" s="6" t="s">
        <v>12</v>
      </c>
      <c r="AT63" s="37"/>
      <c r="AU63" s="87" t="str">
        <f>IF(AG63="","",ROUNDDOWN(37000*AG63/31,0))</f>
        <v/>
      </c>
      <c r="AV63" s="87"/>
      <c r="AW63" s="87"/>
      <c r="AX63" s="87"/>
      <c r="AY63" s="87"/>
      <c r="AZ63" s="7"/>
      <c r="BA63" s="51" t="s">
        <v>0</v>
      </c>
      <c r="BB63" s="9"/>
      <c r="BC63" s="9"/>
      <c r="BD63" s="9"/>
      <c r="BE63" s="9"/>
      <c r="BF63" s="9"/>
    </row>
    <row r="64" spans="1:69" s="3" customFormat="1" ht="18" customHeight="1" x14ac:dyDescent="0.2">
      <c r="E64" s="18"/>
      <c r="F64" s="18"/>
      <c r="G64" s="18"/>
      <c r="H64" s="18"/>
      <c r="I64" s="18"/>
      <c r="J64" s="18"/>
      <c r="K64" s="18"/>
      <c r="L64" s="18"/>
      <c r="M64" s="18"/>
      <c r="N64" s="18"/>
      <c r="O64" s="18"/>
      <c r="P64" s="18"/>
      <c r="Q64" s="18"/>
      <c r="R64" s="18"/>
      <c r="S64" s="18"/>
      <c r="T64" s="18"/>
      <c r="U64" s="18"/>
      <c r="V64" s="19" t="str">
        <f>計算シート!V64</f>
        <v>（例えば認定期間が18日から31日までなら14日と記入）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35</v>
      </c>
      <c r="BB64" s="18"/>
      <c r="BC64" s="18"/>
      <c r="BD64" s="18"/>
    </row>
    <row r="65" spans="4:69" s="3" customFormat="1" ht="18" customHeight="1" x14ac:dyDescent="0.15">
      <c r="D65" s="9"/>
      <c r="AR65" s="10"/>
    </row>
    <row r="66" spans="4:69" s="3" customFormat="1" ht="18" customHeight="1" x14ac:dyDescent="0.2">
      <c r="D66" s="88" t="s">
        <v>39</v>
      </c>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11"/>
    </row>
    <row r="67" spans="4:69" s="3" customFormat="1" ht="18" customHeight="1" x14ac:dyDescent="0.2">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11"/>
    </row>
    <row r="68" spans="4:69" s="3" customFormat="1" ht="18" customHeight="1" x14ac:dyDescent="0.2">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2">
      <c r="AP71" s="22"/>
      <c r="AS71" s="9"/>
      <c r="AT71" s="9"/>
      <c r="AU71" s="11"/>
      <c r="AV71" s="11"/>
      <c r="AW71" s="11"/>
      <c r="AX71" s="11"/>
      <c r="AY71" s="11"/>
      <c r="AZ71" s="11"/>
      <c r="BA71" s="11"/>
      <c r="BB71" s="11"/>
      <c r="BC71" s="11"/>
      <c r="BD71" s="11"/>
      <c r="BE71" s="11"/>
      <c r="BF71" s="11"/>
      <c r="BG71" s="11"/>
    </row>
    <row r="72" spans="4:69" s="3" customFormat="1" ht="18" customHeight="1" x14ac:dyDescent="0.2">
      <c r="D72" s="25"/>
      <c r="AP72" s="22"/>
      <c r="AS72" s="9"/>
      <c r="AT72" s="9"/>
      <c r="AU72" s="11"/>
      <c r="AV72" s="11"/>
      <c r="AW72" s="11"/>
      <c r="AX72" s="11"/>
      <c r="AY72" s="11"/>
      <c r="AZ72" s="11"/>
      <c r="BA72" s="11"/>
      <c r="BB72" s="11"/>
      <c r="BC72" s="11"/>
      <c r="BD72" s="11"/>
      <c r="BE72" s="11"/>
      <c r="BF72" s="11"/>
      <c r="BG72" s="11"/>
    </row>
    <row r="73" spans="4:69" s="3" customFormat="1" ht="18" customHeight="1" x14ac:dyDescent="0.2">
      <c r="AS73" s="9"/>
      <c r="AT73" s="9"/>
      <c r="AU73" s="11"/>
      <c r="AV73" s="11"/>
      <c r="AW73" s="11"/>
      <c r="AX73" s="11"/>
      <c r="AY73" s="11"/>
      <c r="AZ73" s="11"/>
      <c r="BA73" s="11"/>
      <c r="BB73" s="11"/>
      <c r="BC73" s="11"/>
      <c r="BD73" s="11"/>
      <c r="BE73" s="11"/>
      <c r="BF73" s="11"/>
      <c r="BG73" s="11"/>
    </row>
    <row r="74" spans="4:69" s="3" customFormat="1" ht="23.25" customHeight="1" x14ac:dyDescent="0.2">
      <c r="D74" s="9"/>
      <c r="AO74" s="26"/>
      <c r="AS74" s="9"/>
      <c r="AT74" s="9"/>
      <c r="AU74" s="11"/>
      <c r="AV74" s="11"/>
      <c r="AW74" s="11"/>
      <c r="AX74" s="11"/>
      <c r="AY74" s="11"/>
      <c r="AZ74" s="11"/>
      <c r="BA74" s="11"/>
      <c r="BB74" s="11"/>
      <c r="BC74" s="11"/>
      <c r="BD74" s="11"/>
      <c r="BE74" s="11"/>
      <c r="BF74" s="11"/>
      <c r="BG74" s="11"/>
    </row>
    <row r="75" spans="4:69" ht="18" customHeight="1" x14ac:dyDescent="0.2">
      <c r="E75" s="27"/>
      <c r="F75" s="28"/>
      <c r="G75" s="28"/>
      <c r="H75" s="29" t="str">
        <f>計算シート!H75</f>
        <v>証明書類が複数枚発行されているときは、３月利用分の金額を全て合計してください。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2">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47"/>
      <c r="AX77" s="147"/>
      <c r="AY77" s="147"/>
      <c r="AZ77" s="147"/>
      <c r="BA77" s="147"/>
      <c r="BB77" s="7"/>
      <c r="BC77" s="51" t="s">
        <v>0</v>
      </c>
      <c r="BD77" s="11"/>
      <c r="BE77" s="11"/>
      <c r="BF77" s="11"/>
      <c r="BG77" s="11"/>
      <c r="BH77" s="11"/>
    </row>
    <row r="78" spans="4:69" s="3" customFormat="1" ht="18" customHeight="1" thickBot="1" x14ac:dyDescent="0.25">
      <c r="AT78" s="9"/>
      <c r="AU78" s="9"/>
      <c r="AV78" s="11"/>
      <c r="AW78" s="11"/>
      <c r="AX78" s="11"/>
      <c r="AY78" s="11"/>
      <c r="AZ78" s="11"/>
      <c r="BA78" s="11"/>
      <c r="BB78" s="11"/>
      <c r="BC78" s="11"/>
      <c r="BD78" s="11"/>
      <c r="BE78" s="11"/>
      <c r="BF78" s="11"/>
      <c r="BG78" s="11"/>
      <c r="BH78" s="11"/>
    </row>
    <row r="79" spans="4:69" ht="18" customHeight="1" x14ac:dyDescent="0.2">
      <c r="AU79" s="81" t="str">
        <f>計算シート!AU79</f>
        <v>３月分
請求額</v>
      </c>
      <c r="AV79" s="82"/>
      <c r="AW79" s="82"/>
      <c r="AX79" s="82"/>
      <c r="AY79" s="83"/>
      <c r="AZ79" s="12"/>
      <c r="BA79" s="12"/>
      <c r="BB79" s="148">
        <f>MIN(AU61,AU63,AW77)</f>
        <v>37000</v>
      </c>
      <c r="BC79" s="148"/>
      <c r="BD79" s="148"/>
      <c r="BE79" s="148"/>
      <c r="BF79" s="148"/>
      <c r="BG79" s="12"/>
      <c r="BH79" s="13"/>
      <c r="BI79" s="30"/>
      <c r="BL79" s="91"/>
      <c r="BM79" s="91"/>
      <c r="BN79" s="91"/>
      <c r="BO79" s="91"/>
      <c r="BP79" s="91"/>
      <c r="BQ79" s="91"/>
    </row>
    <row r="80" spans="4:69" ht="18" customHeight="1" thickBot="1" x14ac:dyDescent="0.2">
      <c r="G80" s="14" t="s">
        <v>40</v>
      </c>
      <c r="AU80" s="84"/>
      <c r="AV80" s="85"/>
      <c r="AW80" s="85"/>
      <c r="AX80" s="85"/>
      <c r="AY80" s="86"/>
      <c r="AZ80" s="15" t="s">
        <v>13</v>
      </c>
      <c r="BA80" s="16"/>
      <c r="BB80" s="149"/>
      <c r="BC80" s="149"/>
      <c r="BD80" s="149"/>
      <c r="BE80" s="149"/>
      <c r="BF80" s="149"/>
      <c r="BG80" s="16"/>
      <c r="BH80" s="17" t="s">
        <v>0</v>
      </c>
      <c r="BI80" s="30"/>
      <c r="BL80" s="91"/>
      <c r="BM80" s="91"/>
      <c r="BN80" s="91"/>
      <c r="BO80" s="91"/>
      <c r="BP80" s="91"/>
      <c r="BQ80" s="91"/>
    </row>
    <row r="83" spans="2:60" ht="18" customHeight="1" x14ac:dyDescent="0.2">
      <c r="B83" s="32" t="s">
        <v>41</v>
      </c>
    </row>
    <row r="84" spans="2:60" ht="18" customHeight="1" thickBot="1" x14ac:dyDescent="0.25"/>
    <row r="85" spans="2:60" ht="18" customHeight="1" x14ac:dyDescent="0.2">
      <c r="B85" s="110" t="str">
        <f>計算シート!B85</f>
        <v>１月分
請求額</v>
      </c>
      <c r="C85" s="111"/>
      <c r="D85" s="111"/>
      <c r="E85" s="111"/>
      <c r="F85" s="112"/>
      <c r="G85" s="153">
        <f>BB30</f>
        <v>37000</v>
      </c>
      <c r="H85" s="154"/>
      <c r="I85" s="154"/>
      <c r="J85" s="154"/>
      <c r="K85" s="154"/>
      <c r="L85" s="154"/>
      <c r="M85" s="53"/>
      <c r="N85" s="54"/>
      <c r="O85" s="104" t="s">
        <v>27</v>
      </c>
      <c r="P85" s="105"/>
      <c r="Q85" s="110" t="str">
        <f>計算シート!Q85</f>
        <v>２月分
請求額</v>
      </c>
      <c r="R85" s="111"/>
      <c r="S85" s="111"/>
      <c r="T85" s="111"/>
      <c r="U85" s="112"/>
      <c r="V85" s="153">
        <f>BB54</f>
        <v>37000</v>
      </c>
      <c r="W85" s="154"/>
      <c r="X85" s="154"/>
      <c r="Y85" s="154"/>
      <c r="Z85" s="154"/>
      <c r="AA85" s="154"/>
      <c r="AB85" s="53"/>
      <c r="AC85" s="54"/>
      <c r="AD85" s="104" t="s">
        <v>27</v>
      </c>
      <c r="AE85" s="105"/>
      <c r="AF85" s="110" t="str">
        <f>計算シート!AF85</f>
        <v>３月分
請求額</v>
      </c>
      <c r="AG85" s="111"/>
      <c r="AH85" s="111"/>
      <c r="AI85" s="111"/>
      <c r="AJ85" s="112"/>
      <c r="AK85" s="153">
        <f>BB79</f>
        <v>37000</v>
      </c>
      <c r="AL85" s="154"/>
      <c r="AM85" s="154"/>
      <c r="AN85" s="154"/>
      <c r="AO85" s="154"/>
      <c r="AP85" s="154"/>
      <c r="AQ85" s="53"/>
      <c r="AR85" s="54"/>
      <c r="AS85" s="104" t="s">
        <v>3</v>
      </c>
      <c r="AT85" s="105"/>
      <c r="AU85" s="116" t="s">
        <v>32</v>
      </c>
      <c r="AV85" s="117"/>
      <c r="AW85" s="117"/>
      <c r="AX85" s="117"/>
      <c r="AY85" s="118"/>
      <c r="AZ85" s="157">
        <f>G85+V85+AK85</f>
        <v>111000</v>
      </c>
      <c r="BA85" s="158"/>
      <c r="BB85" s="158"/>
      <c r="BC85" s="158"/>
      <c r="BD85" s="158"/>
      <c r="BE85" s="158"/>
      <c r="BF85" s="55"/>
      <c r="BG85" s="56"/>
    </row>
    <row r="86" spans="2:60" ht="18" customHeight="1" thickBot="1" x14ac:dyDescent="0.25">
      <c r="B86" s="113"/>
      <c r="C86" s="114"/>
      <c r="D86" s="114"/>
      <c r="E86" s="114"/>
      <c r="F86" s="115"/>
      <c r="G86" s="155"/>
      <c r="H86" s="156"/>
      <c r="I86" s="156"/>
      <c r="J86" s="156"/>
      <c r="K86" s="156"/>
      <c r="L86" s="156"/>
      <c r="M86" s="57"/>
      <c r="N86" s="58" t="s">
        <v>0</v>
      </c>
      <c r="O86" s="104"/>
      <c r="P86" s="105"/>
      <c r="Q86" s="113"/>
      <c r="R86" s="114"/>
      <c r="S86" s="114"/>
      <c r="T86" s="114"/>
      <c r="U86" s="115"/>
      <c r="V86" s="155"/>
      <c r="W86" s="156"/>
      <c r="X86" s="156"/>
      <c r="Y86" s="156"/>
      <c r="Z86" s="156"/>
      <c r="AA86" s="156"/>
      <c r="AB86" s="57"/>
      <c r="AC86" s="58" t="s">
        <v>0</v>
      </c>
      <c r="AD86" s="104"/>
      <c r="AE86" s="105"/>
      <c r="AF86" s="113"/>
      <c r="AG86" s="114"/>
      <c r="AH86" s="114"/>
      <c r="AI86" s="114"/>
      <c r="AJ86" s="115"/>
      <c r="AK86" s="155"/>
      <c r="AL86" s="156"/>
      <c r="AM86" s="156"/>
      <c r="AN86" s="156"/>
      <c r="AO86" s="156"/>
      <c r="AP86" s="156"/>
      <c r="AQ86" s="57"/>
      <c r="AR86" s="58" t="s">
        <v>0</v>
      </c>
      <c r="AS86" s="104"/>
      <c r="AT86" s="105"/>
      <c r="AU86" s="119"/>
      <c r="AV86" s="120"/>
      <c r="AW86" s="120"/>
      <c r="AX86" s="120"/>
      <c r="AY86" s="121"/>
      <c r="AZ86" s="159"/>
      <c r="BA86" s="160"/>
      <c r="BB86" s="160"/>
      <c r="BC86" s="160"/>
      <c r="BD86" s="160"/>
      <c r="BE86" s="160"/>
      <c r="BF86" s="16"/>
      <c r="BG86" s="59" t="s">
        <v>0</v>
      </c>
    </row>
    <row r="87" spans="2:60" ht="18" customHeight="1" x14ac:dyDescent="0.2">
      <c r="BA87" s="3"/>
      <c r="BB87" s="60" t="s">
        <v>31</v>
      </c>
    </row>
    <row r="88" spans="2:60" ht="18" customHeight="1" x14ac:dyDescent="0.2">
      <c r="B88" s="103" t="str">
        <f>計算シート!B88</f>
        <v>令和７年12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row>
    <row r="89" spans="2:60" ht="22.5" customHeight="1" x14ac:dyDescent="0.2">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sheetData>
  <mergeCells count="46">
    <mergeCell ref="B88:BH89"/>
    <mergeCell ref="AU10:AY10"/>
    <mergeCell ref="AD85:AE86"/>
    <mergeCell ref="AF85:AJ86"/>
    <mergeCell ref="AK85:AP86"/>
    <mergeCell ref="AS85:AT86"/>
    <mergeCell ref="AU85:AY86"/>
    <mergeCell ref="AZ85:BE86"/>
    <mergeCell ref="D66:BG67"/>
    <mergeCell ref="AW77:BA77"/>
    <mergeCell ref="AU79:AY80"/>
    <mergeCell ref="BB79:BF80"/>
    <mergeCell ref="AG38:AI38"/>
    <mergeCell ref="AL38:AM38"/>
    <mergeCell ref="AQ38:AR38"/>
    <mergeCell ref="D41:BG42"/>
    <mergeCell ref="BL79:BQ80"/>
    <mergeCell ref="B85:F86"/>
    <mergeCell ref="G85:L86"/>
    <mergeCell ref="O85:P86"/>
    <mergeCell ref="Q85:U86"/>
    <mergeCell ref="V85:AA86"/>
    <mergeCell ref="BL54:BQ55"/>
    <mergeCell ref="AU61:AY61"/>
    <mergeCell ref="AG63:AI63"/>
    <mergeCell ref="AL63:AM63"/>
    <mergeCell ref="AQ63:AR63"/>
    <mergeCell ref="AU63:AY63"/>
    <mergeCell ref="AW52:BA52"/>
    <mergeCell ref="AU54:AY55"/>
    <mergeCell ref="BB54:BF55"/>
    <mergeCell ref="D13:BG14"/>
    <mergeCell ref="AW28:BA28"/>
    <mergeCell ref="AU30:AY31"/>
    <mergeCell ref="BB30:BF31"/>
    <mergeCell ref="AU38:AY38"/>
    <mergeCell ref="BL30:BQ31"/>
    <mergeCell ref="AU36:AY36"/>
    <mergeCell ref="A1:H1"/>
    <mergeCell ref="I1:Q1"/>
    <mergeCell ref="BA1:BI2"/>
    <mergeCell ref="AU8:AY8"/>
    <mergeCell ref="AG10:AI10"/>
    <mergeCell ref="AL10:AM10"/>
    <mergeCell ref="AQ10:AR10"/>
    <mergeCell ref="I2:AZ2"/>
  </mergeCells>
  <phoneticPr fontId="4"/>
  <printOptions horizontalCentered="1"/>
  <pageMargins left="0.31496062992125984" right="0.31496062992125984" top="0.35433070866141736" bottom="0.35433070866141736" header="0.31496062992125984" footer="0.31496062992125984"/>
  <pageSetup paperSize="9" scale="87" firstPageNumber="2" fitToHeight="0" orientation="portrait" r:id="rId1"/>
  <rowBreaks count="1" manualBreakCount="1">
    <brk id="56" max="60"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計算シート</vt:lpstr>
      <vt:lpstr>記載例</vt:lpstr>
      <vt:lpstr>計算式入</vt:lpstr>
      <vt:lpstr>記載例!Print_Area</vt:lpstr>
      <vt:lpstr>計算シート!Print_Area</vt:lpstr>
      <vt:lpstr>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2025-11-13T08:57:39Z</cp:lastPrinted>
  <dcterms:created xsi:type="dcterms:W3CDTF">2019-12-09T10:55:20Z</dcterms:created>
  <dcterms:modified xsi:type="dcterms:W3CDTF">2026-02-12T05:18:25Z</dcterms:modified>
</cp:coreProperties>
</file>