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IV02\users\17子ども未来部\172000子育てあんしん課\B03_保育サービス推進室\ﾎ)  保育料無償化関係\■ｷ)給付\償還払い\認可外\070219認可外請求手続き周知\"/>
    </mc:Choice>
  </mc:AlternateContent>
  <bookViews>
    <workbookView xWindow="0" yWindow="0" windowWidth="14265" windowHeight="9360" tabRatio="590"/>
  </bookViews>
  <sheets>
    <sheet name="計算シート" sheetId="1" r:id="rId1"/>
    <sheet name="記載例" sheetId="8" r:id="rId2"/>
    <sheet name="計算式入" sheetId="9" r:id="rId3"/>
  </sheets>
  <definedNames>
    <definedName name="_xlnm.Print_Area" localSheetId="1">記載例!$A$1:$BI$94</definedName>
    <definedName name="_xlnm.Print_Area" localSheetId="0">計算シート!$A$1:$BI$94</definedName>
    <definedName name="_xlnm.Print_Area" localSheetId="2">計算式入!$A$1:$BI$94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63" i="8" l="1"/>
  <c r="AU63" i="9" l="1"/>
  <c r="AU38" i="9"/>
  <c r="AU10" i="9"/>
  <c r="AF85" i="1"/>
  <c r="Q85" i="1"/>
  <c r="B85" i="1"/>
  <c r="AZ85" i="8" l="1"/>
  <c r="B58" i="1"/>
  <c r="B88" i="8" l="1"/>
  <c r="AF85" i="8"/>
  <c r="Q85" i="8"/>
  <c r="B85" i="8"/>
  <c r="AU79" i="8"/>
  <c r="H75" i="8"/>
  <c r="AN63" i="8"/>
  <c r="V64" i="8"/>
  <c r="D62" i="8"/>
  <c r="D61" i="8"/>
  <c r="B58" i="8"/>
  <c r="A57" i="8"/>
  <c r="AU54" i="8"/>
  <c r="H50" i="8"/>
  <c r="AN38" i="8"/>
  <c r="V39" i="8"/>
  <c r="D37" i="8"/>
  <c r="D36" i="8"/>
  <c r="B33" i="8"/>
  <c r="A32" i="8"/>
  <c r="AU30" i="8"/>
  <c r="H26" i="8"/>
  <c r="AN10" i="8"/>
  <c r="V11" i="8"/>
  <c r="D9" i="8"/>
  <c r="D8" i="8"/>
  <c r="A5" i="8"/>
  <c r="I2" i="8"/>
  <c r="B88" i="9"/>
  <c r="AF85" i="9"/>
  <c r="Q85" i="9"/>
  <c r="B85" i="9"/>
  <c r="AU79" i="9"/>
  <c r="H75" i="9"/>
  <c r="AN63" i="9"/>
  <c r="V64" i="9"/>
  <c r="D62" i="9"/>
  <c r="D61" i="9"/>
  <c r="B58" i="9"/>
  <c r="A57" i="9"/>
  <c r="AU54" i="9"/>
  <c r="H50" i="9"/>
  <c r="AN38" i="9"/>
  <c r="V39" i="9"/>
  <c r="D37" i="9"/>
  <c r="D36" i="9"/>
  <c r="B33" i="9"/>
  <c r="A32" i="9"/>
  <c r="AN10" i="9"/>
  <c r="V11" i="9"/>
  <c r="AU30" i="9"/>
  <c r="H26" i="9"/>
  <c r="D9" i="9" l="1"/>
  <c r="D8" i="9"/>
  <c r="A5" i="9"/>
  <c r="I2" i="9"/>
  <c r="BB54" i="9" l="1"/>
  <c r="V85" i="9" s="1"/>
  <c r="BB79" i="9"/>
  <c r="AK85" i="9" s="1"/>
  <c r="BB30" i="9"/>
  <c r="G85" i="9" s="1"/>
  <c r="AZ85" i="9" l="1"/>
</calcChain>
</file>

<file path=xl/comments1.xml><?xml version="1.0" encoding="utf-8"?>
<comments xmlns="http://schemas.openxmlformats.org/spreadsheetml/2006/main">
  <authors>
    <author>子育てあんしん課</author>
  </authors>
  <commentList>
    <comment ref="AR3" authorId="0" shapeId="0">
      <text>
        <r>
          <rPr>
            <sz val="9"/>
            <color indexed="81"/>
            <rFont val="ＭＳ Ｐゴシック"/>
            <family val="3"/>
            <charset val="128"/>
          </rPr>
          <t xml:space="preserve">黄色のセルのみ入力してください。
請求額が自動計算されます。
</t>
        </r>
      </text>
    </comment>
  </commentList>
</comments>
</file>

<file path=xl/sharedStrings.xml><?xml version="1.0" encoding="utf-8"?>
<sst xmlns="http://schemas.openxmlformats.org/spreadsheetml/2006/main" count="223" uniqueCount="66">
  <si>
    <t>円</t>
    <rPh sb="0" eb="1">
      <t>エン</t>
    </rPh>
    <phoneticPr fontId="4"/>
  </si>
  <si>
    <t>A</t>
    <phoneticPr fontId="4"/>
  </si>
  <si>
    <t>日</t>
    <rPh sb="0" eb="1">
      <t>ニチ</t>
    </rPh>
    <phoneticPr fontId="4"/>
  </si>
  <si>
    <t>＝</t>
    <phoneticPr fontId="4"/>
  </si>
  <si>
    <t>÷</t>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</si>
  <si>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します。</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</si>
  <si>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や</t>
    <phoneticPr fontId="4"/>
  </si>
  <si>
    <t>○支払った保育料のうち無償化の対象となる額（特定子ども・子育て支援利用料）</t>
    <rPh sb="1" eb="3">
      <t>シハラ</t>
    </rPh>
    <rPh sb="5" eb="8">
      <t>ホイクリョウ</t>
    </rPh>
    <rPh sb="11" eb="14">
      <t>ムショウカ</t>
    </rPh>
    <rPh sb="15" eb="17">
      <t>タイショウ</t>
    </rPh>
    <rPh sb="20" eb="21">
      <t>ガク</t>
    </rPh>
    <phoneticPr fontId="4"/>
  </si>
  <si>
    <t>②</t>
    <phoneticPr fontId="4"/>
  </si>
  <si>
    <t>月額</t>
    <rPh sb="0" eb="2">
      <t>ゲツガク</t>
    </rPh>
    <phoneticPr fontId="4"/>
  </si>
  <si>
    <t>請求できる金額の上限の確認</t>
    <rPh sb="0" eb="2">
      <t>セイキュウ</t>
    </rPh>
    <rPh sb="5" eb="7">
      <t>キンガク</t>
    </rPh>
    <rPh sb="8" eb="10">
      <t>ジョウゲン</t>
    </rPh>
    <rPh sb="11" eb="13">
      <t>カクニン</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</si>
  <si>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</si>
  <si>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</si>
  <si>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A</t>
    <phoneticPr fontId="4"/>
  </si>
  <si>
    <t>B</t>
    <phoneticPr fontId="4"/>
  </si>
  <si>
    <t>①の上限額（A又はB）と②の額を比較し，少ない方の額を右欄に記載します。</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</si>
  <si>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③</t>
    <phoneticPr fontId="4"/>
  </si>
  <si>
    <t>認定子ども氏名</t>
    <rPh sb="0" eb="2">
      <t>ニンテイ</t>
    </rPh>
    <rPh sb="2" eb="3">
      <t>コ</t>
    </rPh>
    <rPh sb="5" eb="7">
      <t>シメイ</t>
    </rPh>
    <phoneticPr fontId="4"/>
  </si>
  <si>
    <t>新２号認定用</t>
    <rPh sb="0" eb="1">
      <t>シン</t>
    </rPh>
    <rPh sb="2" eb="3">
      <t>ゴウ</t>
    </rPh>
    <rPh sb="3" eb="6">
      <t>ニンテイヨウ</t>
    </rPh>
    <phoneticPr fontId="4"/>
  </si>
  <si>
    <t>月額上限37,000円　×　月のうち認定期間の日数</t>
    <rPh sb="0" eb="1">
      <t>ツキ</t>
    </rPh>
    <rPh sb="1" eb="2">
      <t>ガク</t>
    </rPh>
    <rPh sb="2" eb="4">
      <t>ジョウゲン</t>
    </rPh>
    <rPh sb="10" eb="11">
      <t>エン</t>
    </rPh>
    <rPh sb="20" eb="22">
      <t>キカン</t>
    </rPh>
    <phoneticPr fontId="4"/>
  </si>
  <si>
    <t>A</t>
    <phoneticPr fontId="4"/>
  </si>
  <si>
    <t>B</t>
    <phoneticPr fontId="4"/>
  </si>
  <si>
    <t>②</t>
    <phoneticPr fontId="4"/>
  </si>
  <si>
    <t>③</t>
    <phoneticPr fontId="4"/>
  </si>
  <si>
    <t>（裏面に続きます）</t>
    <rPh sb="1" eb="3">
      <t>ウラメン</t>
    </rPh>
    <rPh sb="4" eb="5">
      <t>ツヅ</t>
    </rPh>
    <phoneticPr fontId="4"/>
  </si>
  <si>
    <t>A</t>
    <phoneticPr fontId="4"/>
  </si>
  <si>
    <t>B</t>
    <phoneticPr fontId="4"/>
  </si>
  <si>
    <t>②</t>
    <phoneticPr fontId="4"/>
  </si>
  <si>
    <t>③</t>
    <phoneticPr fontId="4"/>
  </si>
  <si>
    <t>請求額
合計</t>
    <rPh sb="0" eb="2">
      <t>セイキュウ</t>
    </rPh>
    <rPh sb="2" eb="3">
      <t>ガク</t>
    </rPh>
    <rPh sb="4" eb="6">
      <t>ゴウケイ</t>
    </rPh>
    <phoneticPr fontId="4"/>
  </si>
  <si>
    <t>+</t>
    <phoneticPr fontId="4"/>
  </si>
  <si>
    <t>＝</t>
    <phoneticPr fontId="4"/>
  </si>
  <si>
    <t>表面と裏面で計算したそれぞれの月の請求額を合計し，今回市へ請求する金額の合計を算出します。</t>
    <rPh sb="0" eb="1">
      <t>オモテ</t>
    </rPh>
    <rPh sb="1" eb="2">
      <t>メン</t>
    </rPh>
    <rPh sb="3" eb="5">
      <t>ウラメン</t>
    </rPh>
    <rPh sb="6" eb="8">
      <t>ケイサン</t>
    </rPh>
    <rPh sb="15" eb="16">
      <t>ツキ</t>
    </rPh>
    <rPh sb="17" eb="19">
      <t>セイキュウ</t>
    </rPh>
    <rPh sb="19" eb="20">
      <t>ガク</t>
    </rPh>
    <rPh sb="21" eb="23">
      <t>ゴウケイ</t>
    </rPh>
    <rPh sb="25" eb="27">
      <t>コンカイ</t>
    </rPh>
    <rPh sb="27" eb="28">
      <t>シ</t>
    </rPh>
    <rPh sb="29" eb="31">
      <t>セイキュウ</t>
    </rPh>
    <rPh sb="33" eb="35">
      <t>キンガク</t>
    </rPh>
    <rPh sb="36" eb="38">
      <t>ゴウケイ</t>
    </rPh>
    <rPh sb="39" eb="41">
      <t>サンシュツ</t>
    </rPh>
    <phoneticPr fontId="4"/>
  </si>
  <si>
    <t>○○　○○</t>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</si>
  <si>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</si>
  <si>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施設等利用費請求書の「６．請求する認可外保育施設等利用料の額」欄に転記してください。</t>
    <rPh sb="0" eb="2">
      <t>シセツ</t>
    </rPh>
    <rPh sb="2" eb="3">
      <t>トウ</t>
    </rPh>
    <rPh sb="3" eb="5">
      <t>リヨウ</t>
    </rPh>
    <rPh sb="5" eb="6">
      <t>ヒ</t>
    </rPh>
    <rPh sb="6" eb="9">
      <t>セイキュウショ</t>
    </rPh>
    <rPh sb="13" eb="15">
      <t>セイキュウ</t>
    </rPh>
    <rPh sb="17" eb="24">
      <t>ニンカガイホイクシセツ</t>
    </rPh>
    <rPh sb="24" eb="25">
      <t>トウ</t>
    </rPh>
    <rPh sb="31" eb="32">
      <t>ラン</t>
    </rPh>
    <rPh sb="33" eb="35">
      <t>テンキ</t>
    </rPh>
    <phoneticPr fontId="4"/>
  </si>
  <si>
    <t>今期
請求額
合計</t>
    <rPh sb="0" eb="2">
      <t>コンキ</t>
    </rPh>
    <rPh sb="3" eb="5">
      <t>セイキュウ</t>
    </rPh>
    <rPh sb="5" eb="6">
      <t>ガク</t>
    </rPh>
    <rPh sb="7" eb="9">
      <t>ゴウケイ</t>
    </rPh>
    <phoneticPr fontId="4"/>
  </si>
  <si>
    <t>（例えば認定期間が18日から31日までなら14日と記入）</t>
    <rPh sb="1" eb="2">
      <t>タト</t>
    </rPh>
    <rPh sb="4" eb="6">
      <t>ニンテイ</t>
    </rPh>
    <rPh sb="6" eb="8">
      <t>キカン</t>
    </rPh>
    <rPh sb="11" eb="12">
      <t>ニチ</t>
    </rPh>
    <rPh sb="16" eb="17">
      <t>ニチ</t>
    </rPh>
    <rPh sb="23" eb="24">
      <t>ニチ</t>
    </rPh>
    <rPh sb="25" eb="27">
      <t>キニュウ</t>
    </rPh>
    <phoneticPr fontId="4"/>
  </si>
  <si>
    <t>（例えば認定期間が18日から30日までなら13日と記入）</t>
    <rPh sb="1" eb="2">
      <t>タト</t>
    </rPh>
    <rPh sb="4" eb="6">
      <t>ニンテイ</t>
    </rPh>
    <rPh sb="6" eb="8">
      <t>キカン</t>
    </rPh>
    <rPh sb="11" eb="12">
      <t>ニチ</t>
    </rPh>
    <rPh sb="16" eb="17">
      <t>ニチ</t>
    </rPh>
    <rPh sb="23" eb="24">
      <t>ニチ</t>
    </rPh>
    <rPh sb="25" eb="27">
      <t>キニュウ</t>
    </rPh>
    <phoneticPr fontId="4"/>
  </si>
  <si>
    <t>31日</t>
    <rPh sb="2" eb="3">
      <t>ニチ</t>
    </rPh>
    <phoneticPr fontId="4"/>
  </si>
  <si>
    <t>(小数点以下の端数切捨て）</t>
    <rPh sb="1" eb="6">
      <t>ショウスウテンイカ</t>
    </rPh>
    <rPh sb="7" eb="9">
      <t>ハスウ</t>
    </rPh>
    <rPh sb="9" eb="11">
      <t>キリス</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</si>
  <si>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</si>
  <si>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します。</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</si>
  <si>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①の上限額（A又はB）と②の額を比較し、少ない方の額を右欄に記載します。</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</si>
  <si>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</si>
  <si>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</si>
  <si>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表面と裏面で計算したそれぞれの月の請求額を合計し、今回市へ請求する金額の合計を算出します。</t>
    <rPh sb="0" eb="1">
      <t>オモテ</t>
    </rPh>
    <rPh sb="1" eb="2">
      <t>メン</t>
    </rPh>
    <rPh sb="3" eb="5">
      <t>ウラメン</t>
    </rPh>
    <rPh sb="6" eb="8">
      <t>ケイサン</t>
    </rPh>
    <rPh sb="15" eb="16">
      <t>ツキ</t>
    </rPh>
    <rPh sb="17" eb="19">
      <t>セイキュウ</t>
    </rPh>
    <rPh sb="19" eb="20">
      <t>ガク</t>
    </rPh>
    <rPh sb="21" eb="23">
      <t>ゴウケイ</t>
    </rPh>
    <rPh sb="25" eb="27">
      <t>コンカイ</t>
    </rPh>
    <rPh sb="27" eb="28">
      <t>シ</t>
    </rPh>
    <rPh sb="29" eb="31">
      <t>セイキュウ</t>
    </rPh>
    <rPh sb="33" eb="35">
      <t>キンガク</t>
    </rPh>
    <rPh sb="36" eb="38">
      <t>ゴウケイ</t>
    </rPh>
    <rPh sb="39" eb="41">
      <t>サンシュツ</t>
    </rPh>
    <phoneticPr fontId="4"/>
  </si>
  <si>
    <t>A　１月の初日から末日まで認定を受けていた場合</t>
    <rPh sb="3" eb="4">
      <t>ガツ</t>
    </rPh>
    <rPh sb="5" eb="7">
      <t>ショニチ</t>
    </rPh>
    <rPh sb="9" eb="11">
      <t>マツジツ</t>
    </rPh>
    <rPh sb="13" eb="15">
      <t>ニンテイ</t>
    </rPh>
    <rPh sb="16" eb="17">
      <t>ウ</t>
    </rPh>
    <rPh sb="21" eb="23">
      <t>バアイ</t>
    </rPh>
    <phoneticPr fontId="4"/>
  </si>
  <si>
    <t>１月分と同様の手順で計算してください。</t>
    <rPh sb="1" eb="3">
      <t>ガツブン</t>
    </rPh>
    <rPh sb="4" eb="6">
      <t>ドウヨウ</t>
    </rPh>
    <rPh sb="7" eb="9">
      <t>テジュン</t>
    </rPh>
    <rPh sb="10" eb="12">
      <t>ケイサン</t>
    </rPh>
    <phoneticPr fontId="4"/>
  </si>
  <si>
    <t>１月分
請求額</t>
    <rPh sb="1" eb="3">
      <t>ガツブン</t>
    </rPh>
    <rPh sb="4" eb="6">
      <t>セイキュウ</t>
    </rPh>
    <rPh sb="6" eb="7">
      <t>ガク</t>
    </rPh>
    <phoneticPr fontId="4"/>
  </si>
  <si>
    <t>２月分
請求額</t>
    <rPh sb="1" eb="3">
      <t>ガツブン</t>
    </rPh>
    <rPh sb="4" eb="6">
      <t>セイキュウ</t>
    </rPh>
    <rPh sb="6" eb="7">
      <t>ガク</t>
    </rPh>
    <phoneticPr fontId="4"/>
  </si>
  <si>
    <t>３月分
請求額</t>
    <rPh sb="1" eb="3">
      <t>ガツブン</t>
    </rPh>
    <rPh sb="4" eb="6">
      <t>セイキュウ</t>
    </rPh>
    <rPh sb="6" eb="7">
      <t>ガク</t>
    </rPh>
    <phoneticPr fontId="4"/>
  </si>
  <si>
    <t>A　２月の初日から末日まで認定を受けていた場合</t>
    <rPh sb="3" eb="4">
      <t>ガツ</t>
    </rPh>
    <rPh sb="5" eb="7">
      <t>ショニチ</t>
    </rPh>
    <rPh sb="9" eb="11">
      <t>マツジツ</t>
    </rPh>
    <rPh sb="13" eb="15">
      <t>ニンテイ</t>
    </rPh>
    <rPh sb="16" eb="17">
      <t>ウ</t>
    </rPh>
    <rPh sb="21" eb="23">
      <t>バアイ</t>
    </rPh>
    <phoneticPr fontId="4"/>
  </si>
  <si>
    <t>A　３月の初日から末日まで認定を受けていた場合</t>
    <rPh sb="3" eb="4">
      <t>ガツ</t>
    </rPh>
    <rPh sb="5" eb="7">
      <t>ショニチ</t>
    </rPh>
    <rPh sb="9" eb="11">
      <t>マツジツ</t>
    </rPh>
    <rPh sb="13" eb="15">
      <t>ニンテイ</t>
    </rPh>
    <rPh sb="16" eb="17">
      <t>ウ</t>
    </rPh>
    <rPh sb="21" eb="23">
      <t>バアイ</t>
    </rPh>
    <phoneticPr fontId="4"/>
  </si>
  <si>
    <t>B　施設等利用給付認定の認定期間が１月の途中から始まっている、または１月の途中で終了している場合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</si>
  <si>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B　施設等利用給付認定の認定期間が２月の途中から始まっている、または２月の途中で終了している場合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</si>
  <si>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B　施設等利用給付認定の認定期間が３月の途中から始まっている、または３月の途中で終了している場合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</si>
  <si>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認可外保育施設等利用料の請求額計算シート【令和７年１月から３月分】</t>
    <rPh sb="0" eb="2">
      <t>ニンカ</t>
    </rPh>
    <rPh sb="2" eb="3">
      <t>ガイ</t>
    </rPh>
    <rPh sb="3" eb="5">
      <t>ホイク</t>
    </rPh>
    <rPh sb="5" eb="7">
      <t>シセツ</t>
    </rPh>
    <rPh sb="7" eb="8">
      <t>トウ</t>
    </rPh>
    <rPh sb="8" eb="10">
      <t>リヨウ</t>
    </rPh>
    <rPh sb="10" eb="11">
      <t>リョウ</t>
    </rPh>
    <rPh sb="12" eb="14">
      <t>セイキュウ</t>
    </rPh>
    <rPh sb="14" eb="15">
      <t>ガク</t>
    </rPh>
    <rPh sb="15" eb="17">
      <t>ケイサン</t>
    </rPh>
    <rPh sb="21" eb="22">
      <t>レイ</t>
    </rPh>
    <rPh sb="22" eb="23">
      <t>ワ</t>
    </rPh>
    <rPh sb="24" eb="25">
      <t>ネン</t>
    </rPh>
    <rPh sb="26" eb="27">
      <t>ガツ</t>
    </rPh>
    <rPh sb="30" eb="31">
      <t>ガツ</t>
    </rPh>
    <rPh sb="31" eb="32">
      <t>ブン</t>
    </rPh>
    <phoneticPr fontId="4"/>
  </si>
  <si>
    <t>■令和７年１月分</t>
    <rPh sb="1" eb="2">
      <t>レイ</t>
    </rPh>
    <rPh sb="2" eb="3">
      <t>ワ</t>
    </rPh>
    <rPh sb="4" eb="5">
      <t>ネン</t>
    </rPh>
    <rPh sb="6" eb="8">
      <t>ガツブン</t>
    </rPh>
    <phoneticPr fontId="4"/>
  </si>
  <si>
    <t>証明書類が複数枚発行されているときは、１月利用分の金額を全て合計してください。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</si>
  <si>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■令和７年２月分</t>
    <rPh sb="1" eb="2">
      <t>レイ</t>
    </rPh>
    <rPh sb="2" eb="3">
      <t>ワ</t>
    </rPh>
    <rPh sb="4" eb="5">
      <t>ネン</t>
    </rPh>
    <rPh sb="6" eb="8">
      <t>ガツブン</t>
    </rPh>
    <phoneticPr fontId="4"/>
  </si>
  <si>
    <t>28日</t>
    <rPh sb="2" eb="3">
      <t>ニチ</t>
    </rPh>
    <phoneticPr fontId="4"/>
  </si>
  <si>
    <t>証明書類が複数枚発行されているときは、２月利用分の金額を全て合計してください。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</si>
  <si>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■令和７年３月分</t>
    <rPh sb="1" eb="2">
      <t>レイ</t>
    </rPh>
    <rPh sb="2" eb="3">
      <t>ワ</t>
    </rPh>
    <rPh sb="4" eb="5">
      <t>ネン</t>
    </rPh>
    <rPh sb="6" eb="8">
      <t>ガツブン</t>
    </rPh>
    <phoneticPr fontId="4"/>
  </si>
  <si>
    <t>証明書類が複数枚発行されているときは、３月利用分の金額を全て合計してください。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</si>
  <si>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令和６年12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t>
    <rPh sb="0" eb="2">
      <t>レイワ</t>
    </rPh>
    <rPh sb="6" eb="7">
      <t>ガツ</t>
    </rPh>
    <rPh sb="7" eb="9">
      <t>イゼン</t>
    </rPh>
    <rPh sb="10" eb="13">
      <t>リヨウリョウ</t>
    </rPh>
    <rPh sb="16" eb="17">
      <t>シ</t>
    </rPh>
    <rPh sb="18" eb="20">
      <t>セイキュウ</t>
    </rPh>
    <rPh sb="25" eb="26">
      <t>カタ</t>
    </rPh>
    <rPh sb="28" eb="30">
      <t>コンカイ</t>
    </rPh>
    <rPh sb="30" eb="31">
      <t>アワ</t>
    </rPh>
    <rPh sb="33" eb="35">
      <t>セイキュウ</t>
    </rPh>
    <rPh sb="37" eb="38">
      <t>カタ</t>
    </rPh>
    <rPh sb="40" eb="41">
      <t>シ</t>
    </rPh>
    <rPh sb="41" eb="43">
      <t>コウシキ</t>
    </rPh>
    <rPh sb="50" eb="52">
      <t>ケイサイ</t>
    </rPh>
    <rPh sb="78" eb="80">
      <t>ゼンキ</t>
    </rPh>
    <rPh sb="80" eb="81">
      <t>ブン</t>
    </rPh>
    <rPh sb="84" eb="86">
      <t>セイキュウ</t>
    </rPh>
    <rPh sb="86" eb="87">
      <t>ガク</t>
    </rPh>
    <rPh sb="88" eb="90">
      <t>ケイサン</t>
    </rPh>
    <rPh sb="92" eb="94">
      <t>リョウホウ</t>
    </rPh>
    <rPh sb="95" eb="97">
      <t>ゴウケイ</t>
    </rPh>
    <rPh sb="97" eb="98">
      <t>ガク</t>
    </rPh>
    <rPh sb="99" eb="101">
      <t>シセツ</t>
    </rPh>
    <rPh sb="101" eb="102">
      <t>トウ</t>
    </rPh>
    <rPh sb="102" eb="104">
      <t>リヨウ</t>
    </rPh>
    <rPh sb="104" eb="105">
      <t>ヒ</t>
    </rPh>
    <rPh sb="105" eb="108">
      <t>セイキュウショ</t>
    </rPh>
    <rPh sb="109" eb="111">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</si>
</sst>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8"/>
      <color theme="1"/>
      <name val="ＭＳ Ｐ明朝"/>
      <family val="1"/>
      <charset val="128"/>
    </font>
    <font>
      <sz val="6"/>
      <color theme="1"/>
      <name val="ＭＳ Ｐゴシック"/>
      <family val="3"/>
      <charset val="128"/>
    </font>
    <font>
      <b/>
      <sz val="8"/>
      <color theme="1"/>
      <name val="ＭＳ Ｐゴシック"/>
      <family val="3"/>
      <charset val="128"/>
    </font>
    <font>
      <sz val="9"/>
      <color theme="1"/>
      <name val="ＭＳ Ｐ明朝"/>
      <family val="1"/>
      <charset val="128"/>
    </font>
    <font>
      <sz val="6"/>
      <color theme="1"/>
      <name val="ＭＳ Ｐ明朝"/>
      <family val="1"/>
      <charset val="128"/>
    </font>
    <font>
      <sz val="9"/>
      <color theme="1"/>
      <name val="ＭＳ Ｐゴシック"/>
      <family val="3"/>
      <charset val="128"/>
      <scheme val="minor"/>
    </font>
    <font>
      <sz val="7"/>
      <color theme="1"/>
      <name val="ＭＳ Ｐ明朝"/>
      <family val="1"/>
      <charset val="128"/>
    </font>
    <font>
      <sz val="8"/>
      <color theme="1"/>
      <name val="ＭＳ Ｐゴシック"/>
      <family val="3"/>
      <charset val="128"/>
    </font>
    <font>
      <sz val="12"/>
      <color theme="1"/>
      <name val="ＭＳ ゴシック"/>
      <family val="2"/>
      <charset val="128"/>
    </font>
    <font>
      <sz val="11"/>
      <name val="ＭＳ Ｐゴシック"/>
      <family val="3"/>
      <charset val="128"/>
    </font>
    <font>
      <sz val="11"/>
      <color theme="1"/>
      <name val="ＭＳ Ｐゴシック"/>
      <family val="3"/>
      <charset val="128"/>
    </font>
    <font>
      <sz val="11"/>
      <color rgb="FFFF0000"/>
      <name val="HGP創英角ﾎﾟｯﾌﾟ体"/>
      <family val="3"/>
      <charset val="128"/>
    </font>
    <font>
      <sz val="12"/>
      <color rgb="FFFF0000"/>
      <name val="HGP創英角ﾎﾟｯﾌﾟ体"/>
      <family val="3"/>
      <charset val="128"/>
    </font>
    <font>
      <b/>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10"/>
      <color theme="1"/>
      <name val="ＭＳ Ｐゴシック"/>
      <family val="3"/>
      <charset val="128"/>
    </font>
    <font>
      <b/>
      <sz val="14"/>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2"/>
      <name val="ＭＳ Ｐゴシック"/>
      <family val="3"/>
      <charset val="128"/>
      <scheme val="minor"/>
    </font>
    <font>
      <sz val="11"/>
      <name val="ＭＳ Ｐゴシック"/>
      <family val="3"/>
      <charset val="128"/>
      <scheme val="minor"/>
    </font>
    <font>
      <sz val="9"/>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tint="-0.499984740745262"/>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s>
  <cellStyleXfs count="8">
    <xf numFmtId="0" fontId="0" fillId="0" borderId="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xf numFmtId="0" fontId="2" fillId="0" borderId="0"/>
    <xf numFmtId="0" fontId="1" fillId="0" borderId="0">
      <alignment vertical="center"/>
    </xf>
    <xf numFmtId="0" fontId="16" fillId="0" borderId="0">
      <alignment vertical="center"/>
    </xf>
    <xf numFmtId="38" fontId="2" fillId="0" borderId="0" applyFont="0" applyFill="0" applyBorder="0" applyAlignment="0" applyProtection="0">
      <alignment vertical="center"/>
    </xf>
  </cellStyleXfs>
  <cellXfs count="161">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8" fillId="0" borderId="1" xfId="0" applyFont="1" applyBorder="1"/>
    <xf numFmtId="0" fontId="5" fillId="0" borderId="2" xfId="0" applyFont="1" applyBorder="1" applyAlignment="1">
      <alignment vertical="center"/>
    </xf>
    <xf numFmtId="0" fontId="5" fillId="0" borderId="5" xfId="0" applyFont="1" applyBorder="1" applyAlignment="1">
      <alignment vertical="center"/>
    </xf>
    <xf numFmtId="0" fontId="7" fillId="0" borderId="0" xfId="0" applyFont="1" applyAlignment="1">
      <alignment vertical="center"/>
    </xf>
    <xf numFmtId="0" fontId="9" fillId="0" borderId="0" xfId="0" applyFont="1" applyAlignment="1">
      <alignment horizontal="right"/>
    </xf>
    <xf numFmtId="0" fontId="7" fillId="0" borderId="0" xfId="0" applyFont="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0" borderId="0" xfId="0" applyFont="1" applyAlignment="1">
      <alignment horizontal="left" vertical="center"/>
    </xf>
    <xf numFmtId="0" fontId="8" fillId="0" borderId="12" xfId="0" applyFont="1" applyBorder="1"/>
    <xf numFmtId="0" fontId="5" fillId="0" borderId="12" xfId="0" applyFont="1" applyBorder="1" applyAlignment="1">
      <alignment vertical="center"/>
    </xf>
    <xf numFmtId="0" fontId="6" fillId="0" borderId="14" xfId="0" applyFont="1" applyBorder="1" applyAlignment="1">
      <alignment horizontal="right" vertical="center"/>
    </xf>
    <xf numFmtId="0" fontId="6" fillId="0" borderId="0" xfId="0" applyFont="1" applyAlignment="1">
      <alignment vertical="center"/>
    </xf>
    <xf numFmtId="0" fontId="14" fillId="0" borderId="0" xfId="0" applyFont="1" applyAlignment="1">
      <alignment vertical="center"/>
    </xf>
    <xf numFmtId="0" fontId="15" fillId="0" borderId="0" xfId="0" applyFont="1" applyAlignment="1">
      <alignment vertical="top" wrapText="1"/>
    </xf>
    <xf numFmtId="0" fontId="7" fillId="0" borderId="0" xfId="0" applyFont="1" applyAlignment="1">
      <alignment vertical="center" wrapText="1"/>
    </xf>
    <xf numFmtId="0" fontId="7" fillId="0" borderId="0" xfId="0" applyFont="1" applyAlignment="1">
      <alignment horizontal="left" vertical="center" wrapText="1"/>
    </xf>
    <xf numFmtId="0" fontId="8" fillId="0" borderId="0" xfId="0" applyFont="1"/>
    <xf numFmtId="0" fontId="6" fillId="0" borderId="0" xfId="0" applyFont="1" applyAlignment="1">
      <alignment horizontal="right" vertical="center"/>
    </xf>
    <xf numFmtId="0" fontId="13" fillId="0" borderId="0" xfId="0" applyFont="1" applyAlignment="1">
      <alignment vertical="center"/>
    </xf>
    <xf numFmtId="0" fontId="9" fillId="0" borderId="0" xfId="0" applyFont="1" applyAlignment="1">
      <alignment horizontal="right" vertical="center"/>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horizontal="left" vertical="center"/>
    </xf>
    <xf numFmtId="0" fontId="10" fillId="0" borderId="0" xfId="0" applyFont="1" applyAlignment="1">
      <alignment vertical="center" wrapText="1"/>
    </xf>
    <xf numFmtId="0" fontId="18" fillId="0" borderId="0" xfId="0" applyFont="1" applyAlignment="1">
      <alignment vertical="center"/>
    </xf>
    <xf numFmtId="0" fontId="7" fillId="0" borderId="0" xfId="0" applyFont="1"/>
    <xf numFmtId="0" fontId="5" fillId="0" borderId="0" xfId="0" applyFont="1" applyAlignment="1">
      <alignment vertical="center" wrapText="1"/>
    </xf>
    <xf numFmtId="0" fontId="3" fillId="0" borderId="0" xfId="0" applyFont="1" applyAlignment="1">
      <alignment horizontal="left" vertical="center"/>
    </xf>
    <xf numFmtId="0" fontId="5" fillId="0" borderId="0" xfId="0" applyFont="1" applyAlignment="1">
      <alignment horizontal="center" vertical="center"/>
    </xf>
    <xf numFmtId="0" fontId="7" fillId="0" borderId="5" xfId="0" applyFont="1" applyBorder="1" applyAlignment="1">
      <alignment vertical="center"/>
    </xf>
    <xf numFmtId="0" fontId="7" fillId="0" borderId="2" xfId="0" applyFont="1" applyBorder="1"/>
    <xf numFmtId="0" fontId="21" fillId="0" borderId="23" xfId="0" applyFont="1" applyBorder="1" applyAlignment="1">
      <alignment vertical="center"/>
    </xf>
    <xf numFmtId="0" fontId="5" fillId="0" borderId="23" xfId="0" applyFont="1" applyBorder="1" applyAlignment="1">
      <alignment vertical="center"/>
    </xf>
    <xf numFmtId="38" fontId="5" fillId="0" borderId="2" xfId="7" applyFont="1" applyFill="1" applyBorder="1" applyAlignment="1">
      <alignment vertical="center"/>
    </xf>
    <xf numFmtId="0" fontId="22" fillId="0" borderId="1" xfId="0" applyFont="1" applyBorder="1"/>
    <xf numFmtId="0" fontId="23" fillId="0" borderId="0" xfId="0" applyFont="1" applyAlignment="1">
      <alignment horizontal="right"/>
    </xf>
    <xf numFmtId="0" fontId="5" fillId="0" borderId="0" xfId="0" applyFont="1" applyAlignment="1">
      <alignment horizontal="left" vertical="center"/>
    </xf>
    <xf numFmtId="0" fontId="5" fillId="0" borderId="2" xfId="0" applyFont="1" applyBorder="1"/>
    <xf numFmtId="0" fontId="12" fillId="0" borderId="0" xfId="0" applyFont="1" applyAlignment="1">
      <alignment horizontal="right" vertical="top"/>
    </xf>
    <xf numFmtId="0" fontId="10" fillId="0" borderId="0" xfId="0" applyFont="1" applyAlignment="1">
      <alignment horizontal="left" vertical="center" wrapText="1"/>
    </xf>
    <xf numFmtId="0" fontId="18" fillId="0" borderId="5" xfId="0" applyFont="1" applyBorder="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1" fillId="0" borderId="6" xfId="0" applyFont="1" applyBorder="1" applyAlignment="1">
      <alignment horizontal="right"/>
    </xf>
    <xf numFmtId="0" fontId="11" fillId="0" borderId="3" xfId="0" applyFont="1" applyBorder="1" applyAlignment="1">
      <alignment horizontal="right"/>
    </xf>
    <xf numFmtId="0" fontId="24" fillId="0" borderId="0" xfId="0" applyFont="1" applyAlignment="1">
      <alignment horizontal="center" vertical="center" wrapText="1"/>
    </xf>
    <xf numFmtId="0" fontId="5" fillId="0" borderId="18" xfId="0" applyFont="1" applyBorder="1" applyAlignment="1">
      <alignment vertical="center"/>
    </xf>
    <xf numFmtId="0" fontId="5" fillId="0" borderId="19"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right" vertical="center"/>
    </xf>
    <xf numFmtId="0" fontId="5" fillId="0" borderId="14" xfId="0" applyFont="1" applyBorder="1" applyAlignment="1">
      <alignment horizontal="right" vertical="center"/>
    </xf>
    <xf numFmtId="0" fontId="3" fillId="0" borderId="0" xfId="0" applyFont="1" applyAlignment="1">
      <alignment horizontal="right" vertical="center"/>
    </xf>
    <xf numFmtId="0" fontId="11" fillId="0" borderId="0" xfId="0" applyFont="1" applyAlignment="1">
      <alignment horizontal="left"/>
    </xf>
    <xf numFmtId="38" fontId="5" fillId="0" borderId="17" xfId="7" applyFont="1" applyBorder="1" applyAlignment="1">
      <alignment horizontal="center" vertical="center"/>
    </xf>
    <xf numFmtId="38" fontId="5" fillId="0" borderId="18" xfId="7" applyFont="1" applyBorder="1" applyAlignment="1">
      <alignment horizontal="center" vertical="center"/>
    </xf>
    <xf numFmtId="38" fontId="5" fillId="0" borderId="21" xfId="7" applyFont="1" applyBorder="1" applyAlignment="1">
      <alignment horizontal="center" vertical="center"/>
    </xf>
    <xf numFmtId="38" fontId="5" fillId="0" borderId="4" xfId="7"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38" fontId="20" fillId="0" borderId="2" xfId="7" applyFont="1" applyFill="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38" fontId="5" fillId="0" borderId="2" xfId="7" applyFont="1" applyFill="1" applyBorder="1" applyAlignment="1">
      <alignment horizontal="center" vertical="center"/>
    </xf>
    <xf numFmtId="0" fontId="7" fillId="0" borderId="0" xfId="0" applyFont="1" applyAlignment="1">
      <alignment vertical="top" wrapText="1"/>
    </xf>
    <xf numFmtId="38" fontId="20" fillId="0" borderId="8" xfId="7" applyFont="1" applyFill="1" applyBorder="1" applyAlignment="1">
      <alignment horizontal="center" vertical="center" wrapText="1"/>
    </xf>
    <xf numFmtId="38" fontId="20" fillId="0" borderId="12" xfId="7" applyFont="1" applyFill="1" applyBorder="1" applyAlignment="1">
      <alignment horizontal="center" vertical="center" wrapText="1"/>
    </xf>
    <xf numFmtId="0" fontId="10" fillId="0" borderId="0" xfId="0" applyFont="1" applyAlignment="1">
      <alignment horizontal="left" vertical="center" wrapText="1"/>
    </xf>
    <xf numFmtId="0" fontId="20" fillId="0" borderId="15" xfId="0" applyFont="1" applyBorder="1" applyAlignment="1">
      <alignment horizontal="center" vertical="center"/>
    </xf>
    <xf numFmtId="0" fontId="20" fillId="0" borderId="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5"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26" fillId="0" borderId="0" xfId="0" applyFont="1" applyAlignment="1">
      <alignment horizontal="left" vertical="center" wrapText="1"/>
    </xf>
    <xf numFmtId="0" fontId="3" fillId="0" borderId="20" xfId="0" applyFont="1" applyBorder="1" applyAlignment="1">
      <alignment horizontal="center" vertical="center"/>
    </xf>
    <xf numFmtId="0" fontId="3" fillId="0" borderId="24" xfId="0" applyFont="1" applyBorder="1" applyAlignment="1">
      <alignment horizontal="center" vertical="center"/>
    </xf>
    <xf numFmtId="38" fontId="5" fillId="0" borderId="25" xfId="7" applyFont="1" applyBorder="1" applyAlignment="1">
      <alignment horizontal="center" vertical="center"/>
    </xf>
    <xf numFmtId="38" fontId="5" fillId="0" borderId="8" xfId="7" applyFont="1" applyBorder="1" applyAlignment="1">
      <alignment horizontal="center" vertical="center"/>
    </xf>
    <xf numFmtId="38" fontId="5" fillId="0" borderId="26" xfId="7" applyFont="1" applyBorder="1" applyAlignment="1">
      <alignment horizontal="center" vertical="center"/>
    </xf>
    <xf numFmtId="38" fontId="5" fillId="0" borderId="12" xfId="7"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38" fontId="20" fillId="0" borderId="17" xfId="7" applyFont="1" applyBorder="1" applyAlignment="1">
      <alignment horizontal="right" vertical="center"/>
    </xf>
    <xf numFmtId="38" fontId="20" fillId="0" borderId="18" xfId="7" applyFont="1" applyBorder="1" applyAlignment="1">
      <alignment horizontal="right" vertical="center"/>
    </xf>
    <xf numFmtId="38" fontId="20" fillId="0" borderId="21" xfId="7" applyFont="1" applyBorder="1" applyAlignment="1">
      <alignment horizontal="right" vertical="center"/>
    </xf>
    <xf numFmtId="38" fontId="20" fillId="0" borderId="4" xfId="7" applyFont="1" applyBorder="1" applyAlignment="1">
      <alignment horizontal="righ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38" fontId="20" fillId="0" borderId="25" xfId="7" applyFont="1" applyBorder="1" applyAlignment="1">
      <alignment horizontal="right" vertical="center"/>
    </xf>
    <xf numFmtId="38" fontId="20" fillId="0" borderId="8" xfId="7" applyFont="1" applyBorder="1" applyAlignment="1">
      <alignment horizontal="right" vertical="center"/>
    </xf>
    <xf numFmtId="38" fontId="20" fillId="0" borderId="26" xfId="7" applyFont="1" applyBorder="1" applyAlignment="1">
      <alignment horizontal="right" vertical="center"/>
    </xf>
    <xf numFmtId="38" fontId="20" fillId="0" borderId="12" xfId="7" applyFont="1" applyBorder="1" applyAlignment="1">
      <alignment horizontal="right" vertical="center"/>
    </xf>
    <xf numFmtId="38" fontId="19" fillId="0" borderId="2" xfId="7" applyFont="1" applyFill="1" applyBorder="1" applyAlignment="1">
      <alignment horizontal="center" vertical="center"/>
    </xf>
    <xf numFmtId="38" fontId="19" fillId="0" borderId="8" xfId="7" applyFont="1" applyFill="1" applyBorder="1" applyAlignment="1">
      <alignment horizontal="center" vertical="center" wrapText="1"/>
    </xf>
    <xf numFmtId="38" fontId="19" fillId="0" borderId="12" xfId="7" applyFont="1" applyFill="1" applyBorder="1" applyAlignment="1">
      <alignment horizontal="center" vertical="center" wrapText="1"/>
    </xf>
    <xf numFmtId="0" fontId="19" fillId="0" borderId="15" xfId="0" applyFont="1" applyBorder="1" applyAlignment="1">
      <alignment horizontal="center" vertical="center"/>
    </xf>
    <xf numFmtId="0" fontId="19" fillId="0" borderId="5" xfId="0" applyFont="1" applyBorder="1" applyAlignment="1">
      <alignment horizontal="center" vertical="center"/>
    </xf>
    <xf numFmtId="0" fontId="18" fillId="0" borderId="24" xfId="0" applyFont="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5" xfId="0" applyFont="1" applyFill="1" applyBorder="1" applyAlignment="1">
      <alignment horizontal="center" vertical="center"/>
    </xf>
    <xf numFmtId="38" fontId="5" fillId="3" borderId="2" xfId="7" applyFont="1" applyFill="1" applyBorder="1" applyAlignment="1">
      <alignment horizontal="center" vertical="center"/>
    </xf>
    <xf numFmtId="38" fontId="29" fillId="0" borderId="8" xfId="7" applyFont="1" applyFill="1" applyBorder="1" applyAlignment="1">
      <alignment horizontal="center" vertical="center" wrapText="1"/>
    </xf>
    <xf numFmtId="38" fontId="29" fillId="0" borderId="12" xfId="7" applyFont="1" applyFill="1" applyBorder="1" applyAlignment="1">
      <alignment horizontal="center" vertical="center" wrapText="1"/>
    </xf>
    <xf numFmtId="38" fontId="30" fillId="3" borderId="2" xfId="7" applyFont="1" applyFill="1" applyBorder="1" applyAlignment="1">
      <alignment horizontal="center" vertical="center"/>
    </xf>
    <xf numFmtId="0" fontId="18" fillId="3" borderId="15" xfId="0" applyFont="1" applyFill="1" applyBorder="1" applyAlignment="1">
      <alignment horizontal="center" vertical="center"/>
    </xf>
    <xf numFmtId="0" fontId="18" fillId="3" borderId="5" xfId="0" applyFont="1" applyFill="1" applyBorder="1" applyAlignment="1">
      <alignment horizontal="center" vertical="center"/>
    </xf>
    <xf numFmtId="38" fontId="3" fillId="0" borderId="17" xfId="7" applyFont="1" applyBorder="1" applyAlignment="1">
      <alignment horizontal="center" vertical="center"/>
    </xf>
    <xf numFmtId="38" fontId="3" fillId="0" borderId="18" xfId="7" applyFont="1" applyBorder="1" applyAlignment="1">
      <alignment horizontal="center" vertical="center"/>
    </xf>
    <xf numFmtId="38" fontId="3" fillId="0" borderId="21" xfId="7" applyFont="1" applyBorder="1" applyAlignment="1">
      <alignment horizontal="center" vertical="center"/>
    </xf>
    <xf numFmtId="38" fontId="3" fillId="0" borderId="4" xfId="7" applyFont="1" applyBorder="1" applyAlignment="1">
      <alignment horizontal="center" vertical="center"/>
    </xf>
    <xf numFmtId="38" fontId="3" fillId="0" borderId="25" xfId="7" applyFont="1" applyBorder="1" applyAlignment="1">
      <alignment horizontal="center" vertical="center"/>
    </xf>
    <xf numFmtId="38" fontId="3" fillId="0" borderId="8" xfId="7" applyFont="1" applyBorder="1" applyAlignment="1">
      <alignment horizontal="center" vertical="center"/>
    </xf>
    <xf numFmtId="38" fontId="3" fillId="0" borderId="26" xfId="7" applyFont="1" applyBorder="1" applyAlignment="1">
      <alignment horizontal="center" vertical="center"/>
    </xf>
    <xf numFmtId="38" fontId="3" fillId="0" borderId="12" xfId="7" applyFont="1" applyBorder="1" applyAlignment="1">
      <alignment horizontal="center" vertical="center"/>
    </xf>
  </cellXfs>
  <cellStyles count="8">
    <cellStyle name="桁区切り" xfId="7" builtinId="6"/>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207930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70" y="7060109"/>
          <a:ext cx="1750529" cy="2187046"/>
        </a:xfrm>
        <a:prstGeom prst="rect">
          <a:avLst/>
        </a:prstGeom>
        <a:ln>
          <a:solidFill>
            <a:schemeClr val="bg1">
              <a:lumMod val="50000"/>
            </a:schemeClr>
          </a:solidFill>
        </a:ln>
      </xdr:spPr>
    </xdr:pic>
    <xdr:clientData/>
  </xdr:twoCellAnchor>
  <xdr:twoCellAnchor>
    <xdr:from>
      <xdr:col>4</xdr:col>
      <xdr:colOff>107406</xdr:colOff>
      <xdr:row>20</xdr:row>
      <xdr:rowOff>2360</xdr:rowOff>
    </xdr:from>
    <xdr:to>
      <xdr:col>11</xdr:col>
      <xdr:colOff>115128</xdr:colOff>
      <xdr:row>20</xdr:row>
      <xdr:rowOff>161925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78906" y="4469585"/>
          <a:ext cx="874497" cy="1595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0025" y="8237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a:off x="295742" y="1290128"/>
          <a:ext cx="5" cy="5256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4932" y="6604486"/>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rot="5400000" flipH="1">
          <a:off x="424881" y="6613148"/>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599644" y="1859686"/>
          <a:ext cx="13252" cy="43961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6901892" y="98517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207930</xdr:rowOff>
    </xdr:to>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3" y="7048500"/>
          <a:ext cx="1759821" cy="2198655"/>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152400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929580" y="4463373"/>
          <a:ext cx="874083" cy="15625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214044</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2"/>
        <a:srcRect l="4987" t="1935" r="4567" b="17434"/>
        <a:stretch/>
      </xdr:blipFill>
      <xdr:spPr>
        <a:xfrm>
          <a:off x="3668794" y="7054708"/>
          <a:ext cx="1760456" cy="2198561"/>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023572" y="87195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8966" y="67056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648075" y="66389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00699" y="67341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7158880" y="5863691"/>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209550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
        <a:srcRect l="3445" t="3916" b="13397"/>
        <a:stretch/>
      </xdr:blipFill>
      <xdr:spPr>
        <a:xfrm>
          <a:off x="5581649" y="7048499"/>
          <a:ext cx="1818122" cy="2200276"/>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3460" y="83033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539870" y="83269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rot="16200000">
          <a:off x="3651690" y="67806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214750" y="89315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99390</xdr:rowOff>
    </xdr:from>
    <xdr:to>
      <xdr:col>51</xdr:col>
      <xdr:colOff>19050</xdr:colOff>
      <xdr:row>23</xdr:row>
      <xdr:rowOff>66675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909397" y="5023815"/>
          <a:ext cx="500928" cy="19588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033900" y="88839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49" name="線吹き出し 1 (枠付き) 48">
          <a:extLst>
            <a:ext uri="{FF2B5EF4-FFF2-40B4-BE49-F238E27FC236}">
              <a16:creationId xmlns:a16="http://schemas.microsoft.com/office/drawing/2014/main" id="{00000000-0008-0000-0000-000031000000}"/>
            </a:ext>
          </a:extLst>
        </xdr:cNvPr>
        <xdr:cNvSpPr/>
      </xdr:nvSpPr>
      <xdr:spPr>
        <a:xfrm>
          <a:off x="5695950" y="77057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50" name="左矢印 49">
          <a:extLst>
            <a:ext uri="{FF2B5EF4-FFF2-40B4-BE49-F238E27FC236}">
              <a16:creationId xmlns:a16="http://schemas.microsoft.com/office/drawing/2014/main" id="{00000000-0008-0000-0000-000032000000}"/>
            </a:ext>
          </a:extLst>
        </xdr:cNvPr>
        <xdr:cNvSpPr/>
      </xdr:nvSpPr>
      <xdr:spPr>
        <a:xfrm rot="16200000">
          <a:off x="5582149" y="93533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600700" y="93249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95250</xdr:rowOff>
    </xdr:from>
    <xdr:ext cx="1750529" cy="1038225"/>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10734675"/>
          <a:ext cx="1750529" cy="1038225"/>
        </a:xfrm>
        <a:prstGeom prst="rect">
          <a:avLst/>
        </a:prstGeom>
      </xdr:spPr>
    </xdr:pic>
    <xdr:clientData/>
  </xdr:oneCellAnchor>
  <xdr:twoCellAnchor>
    <xdr:from>
      <xdr:col>4</xdr:col>
      <xdr:colOff>107406</xdr:colOff>
      <xdr:row>45</xdr:row>
      <xdr:rowOff>14371</xdr:rowOff>
    </xdr:from>
    <xdr:to>
      <xdr:col>11</xdr:col>
      <xdr:colOff>115128</xdr:colOff>
      <xdr:row>45</xdr:row>
      <xdr:rowOff>152400</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678906" y="10196596"/>
          <a:ext cx="874497" cy="138029"/>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00025" y="8237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a:off x="295742" y="7430947"/>
          <a:ext cx="5" cy="4716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563215" y="12413517"/>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rot="5400000" flipH="1">
          <a:off x="416598" y="12422183"/>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6923012" y="11846640"/>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100853</xdr:rowOff>
    </xdr:from>
    <xdr:ext cx="1759821" cy="1040466"/>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637059"/>
          <a:ext cx="1759821" cy="1040466"/>
        </a:xfrm>
        <a:prstGeom prst="rect">
          <a:avLst/>
        </a:prstGeom>
        <a:ln>
          <a:solidFill>
            <a:schemeClr val="tx1">
              <a:lumMod val="65000"/>
              <a:lumOff val="35000"/>
            </a:schemeClr>
          </a:solidFill>
        </a:ln>
      </xdr:spPr>
    </xdr:pic>
    <xdr:clientData/>
  </xdr:oneCellAnchor>
  <xdr:twoCellAnchor>
    <xdr:from>
      <xdr:col>14</xdr:col>
      <xdr:colOff>119830</xdr:colOff>
      <xdr:row>44</xdr:row>
      <xdr:rowOff>224748</xdr:rowOff>
    </xdr:from>
    <xdr:to>
      <xdr:col>22</xdr:col>
      <xdr:colOff>3313</xdr:colOff>
      <xdr:row>45</xdr:row>
      <xdr:rowOff>142875</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929580" y="10178373"/>
          <a:ext cx="874083" cy="146727"/>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100292</xdr:rowOff>
    </xdr:from>
    <xdr:ext cx="1760456" cy="1042708"/>
    <xdr:pic>
      <xdr:nvPicPr>
        <xdr:cNvPr id="67" name="図 66">
          <a:extLst>
            <a:ext uri="{FF2B5EF4-FFF2-40B4-BE49-F238E27FC236}">
              <a16:creationId xmlns:a16="http://schemas.microsoft.com/office/drawing/2014/main" id="{00000000-0008-0000-0000-00004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636498"/>
          <a:ext cx="1760456" cy="1042708"/>
        </a:xfrm>
        <a:prstGeom prst="rect">
          <a:avLst/>
        </a:prstGeom>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5003962" y="10390873"/>
          <a:ext cx="365920" cy="20258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5578287" y="9028580"/>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72" name="直線矢印コネクタ 71">
          <a:extLst>
            <a:ext uri="{FF2B5EF4-FFF2-40B4-BE49-F238E27FC236}">
              <a16:creationId xmlns:a16="http://schemas.microsoft.com/office/drawing/2014/main" id="{00000000-0008-0000-0000-000048000000}"/>
            </a:ext>
          </a:extLst>
        </xdr:cNvPr>
        <xdr:cNvCxnSpPr/>
      </xdr:nvCxnSpPr>
      <xdr:spPr>
        <a:xfrm>
          <a:off x="7170086" y="11466632"/>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67236</xdr:rowOff>
    </xdr:from>
    <xdr:ext cx="1818122" cy="1077443"/>
    <xdr:pic>
      <xdr:nvPicPr>
        <xdr:cNvPr id="73" name="図 72">
          <a:extLst>
            <a:ext uri="{FF2B5EF4-FFF2-40B4-BE49-F238E27FC236}">
              <a16:creationId xmlns:a16="http://schemas.microsoft.com/office/drawing/2014/main" id="{00000000-0008-0000-0000-000049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379324"/>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1275531" y="10548318"/>
          <a:ext cx="36000" cy="61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2546081" y="10538791"/>
          <a:ext cx="36975"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rot="16200000">
          <a:off x="3637963" y="8196259"/>
          <a:ext cx="32687" cy="47661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5194019" y="10396718"/>
          <a:ext cx="36000" cy="18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66675</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5909397" y="10527265"/>
          <a:ext cx="500928" cy="17883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6009247" y="10349092"/>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81" name="線吹き出し 1 (枠付き) 80">
          <a:extLst>
            <a:ext uri="{FF2B5EF4-FFF2-40B4-BE49-F238E27FC236}">
              <a16:creationId xmlns:a16="http://schemas.microsoft.com/office/drawing/2014/main" id="{00000000-0008-0000-0000-000051000000}"/>
            </a:ext>
          </a:extLst>
        </xdr:cNvPr>
        <xdr:cNvSpPr/>
      </xdr:nvSpPr>
      <xdr:spPr>
        <a:xfrm>
          <a:off x="5672978" y="9350187"/>
          <a:ext cx="1071282" cy="643778"/>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82" name="左矢印 81">
          <a:extLst>
            <a:ext uri="{FF2B5EF4-FFF2-40B4-BE49-F238E27FC236}">
              <a16:creationId xmlns:a16="http://schemas.microsoft.com/office/drawing/2014/main" id="{00000000-0008-0000-0000-000052000000}"/>
            </a:ext>
          </a:extLst>
        </xdr:cNvPr>
        <xdr:cNvSpPr/>
      </xdr:nvSpPr>
      <xdr:spPr>
        <a:xfrm rot="16200000">
          <a:off x="5611455" y="10735199"/>
          <a:ext cx="434322" cy="165452"/>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01706" y="80970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0" y="588066"/>
          <a:ext cx="7653130" cy="231913"/>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0" y="571501"/>
          <a:ext cx="7572809" cy="224118"/>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7495765" y="1581979"/>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7563012" y="1853844"/>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7598183" y="8386871"/>
          <a:ext cx="14226" cy="34568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95250</xdr:rowOff>
    </xdr:from>
    <xdr:ext cx="1750529" cy="1038225"/>
    <xdr:pic>
      <xdr:nvPicPr>
        <xdr:cNvPr id="89" name="図 88">
          <a:extLst>
            <a:ext uri="{FF2B5EF4-FFF2-40B4-BE49-F238E27FC236}">
              <a16:creationId xmlns:a16="http://schemas.microsoft.com/office/drawing/2014/main" id="{00000000-0008-0000-0000-00005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9407338"/>
          <a:ext cx="1750529" cy="1038225"/>
        </a:xfrm>
        <a:prstGeom prst="rect">
          <a:avLst/>
        </a:prstGeom>
        <a:ln>
          <a:solidFill>
            <a:schemeClr val="bg1">
              <a:lumMod val="50000"/>
            </a:schemeClr>
          </a:solidFill>
        </a:ln>
      </xdr:spPr>
    </xdr:pic>
    <xdr:clientData/>
  </xdr:oneCellAnchor>
  <xdr:twoCellAnchor>
    <xdr:from>
      <xdr:col>4</xdr:col>
      <xdr:colOff>107406</xdr:colOff>
      <xdr:row>69</xdr:row>
      <xdr:rowOff>221435</xdr:rowOff>
    </xdr:from>
    <xdr:to>
      <xdr:col>11</xdr:col>
      <xdr:colOff>115128</xdr:colOff>
      <xdr:row>70</xdr:row>
      <xdr:rowOff>183459</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78906" y="9757641"/>
          <a:ext cx="870575" cy="18614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01706" y="7084994"/>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flipH="1">
          <a:off x="295742" y="7430947"/>
          <a:ext cx="5" cy="4491882"/>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80975" y="86397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554943" y="1820306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rot="5400000" flipH="1">
          <a:off x="416598" y="18220010"/>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6923012" y="17644466"/>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100853</xdr:rowOff>
    </xdr:from>
    <xdr:ext cx="1759821" cy="1040466"/>
    <xdr:pic>
      <xdr:nvPicPr>
        <xdr:cNvPr id="97" name="図 96">
          <a:extLst>
            <a:ext uri="{FF2B5EF4-FFF2-40B4-BE49-F238E27FC236}">
              <a16:creationId xmlns:a16="http://schemas.microsoft.com/office/drawing/2014/main" id="{00000000-0008-0000-0000-000061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412941"/>
          <a:ext cx="1759821" cy="1040466"/>
        </a:xfrm>
        <a:prstGeom prst="rect">
          <a:avLst/>
        </a:prstGeom>
        <a:ln>
          <a:solidFill>
            <a:schemeClr val="bg1">
              <a:lumMod val="50000"/>
            </a:schemeClr>
          </a:solidFill>
        </a:ln>
      </xdr:spPr>
    </xdr:pic>
    <xdr:clientData/>
  </xdr:oneCellAnchor>
  <xdr:twoCellAnchor>
    <xdr:from>
      <xdr:col>14</xdr:col>
      <xdr:colOff>119830</xdr:colOff>
      <xdr:row>69</xdr:row>
      <xdr:rowOff>208182</xdr:rowOff>
    </xdr:from>
    <xdr:to>
      <xdr:col>22</xdr:col>
      <xdr:colOff>3313</xdr:colOff>
      <xdr:row>70</xdr:row>
      <xdr:rowOff>170206</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933721" y="16102508"/>
          <a:ext cx="877396" cy="193937"/>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100292</xdr:rowOff>
    </xdr:from>
    <xdr:ext cx="1760456" cy="1042708"/>
    <xdr:pic>
      <xdr:nvPicPr>
        <xdr:cNvPr id="99" name="図 98">
          <a:extLst>
            <a:ext uri="{FF2B5EF4-FFF2-40B4-BE49-F238E27FC236}">
              <a16:creationId xmlns:a16="http://schemas.microsoft.com/office/drawing/2014/main" id="{00000000-0008-0000-0000-00006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412380"/>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5003962" y="10166755"/>
          <a:ext cx="365920" cy="20258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509526" y="9044828"/>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3634628" y="8978152"/>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5578287" y="9028580"/>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104" name="直線矢印コネクタ 103">
          <a:extLst>
            <a:ext uri="{FF2B5EF4-FFF2-40B4-BE49-F238E27FC236}">
              <a16:creationId xmlns:a16="http://schemas.microsoft.com/office/drawing/2014/main" id="{00000000-0008-0000-0000-000068000000}"/>
            </a:ext>
          </a:extLst>
        </xdr:cNvPr>
        <xdr:cNvCxnSpPr/>
      </xdr:nvCxnSpPr>
      <xdr:spPr>
        <a:xfrm>
          <a:off x="7170086" y="11242514"/>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67236</xdr:rowOff>
    </xdr:from>
    <xdr:ext cx="1818122" cy="1077443"/>
    <xdr:pic>
      <xdr:nvPicPr>
        <xdr:cNvPr id="105" name="図 104">
          <a:extLst>
            <a:ext uri="{FF2B5EF4-FFF2-40B4-BE49-F238E27FC236}">
              <a16:creationId xmlns:a16="http://schemas.microsoft.com/office/drawing/2014/main" id="{00000000-0008-0000-0000-000069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379324"/>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270659" y="9938814"/>
          <a:ext cx="36000"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2546081" y="16320051"/>
          <a:ext cx="36975"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rot="16200000">
          <a:off x="3637963" y="8196259"/>
          <a:ext cx="32687" cy="47661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5194019" y="10396718"/>
          <a:ext cx="36000" cy="18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133006</xdr:rowOff>
    </xdr:from>
    <xdr:to>
      <xdr:col>51</xdr:col>
      <xdr:colOff>19050</xdr:colOff>
      <xdr:row>72</xdr:row>
      <xdr:rowOff>128864</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5885304" y="10117447"/>
          <a:ext cx="498687" cy="219976"/>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6009247" y="10349092"/>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112" name="線吹き出し 1 (枠付き) 111">
          <a:extLst>
            <a:ext uri="{FF2B5EF4-FFF2-40B4-BE49-F238E27FC236}">
              <a16:creationId xmlns:a16="http://schemas.microsoft.com/office/drawing/2014/main" id="{00000000-0008-0000-0000-000070000000}"/>
            </a:ext>
          </a:extLst>
        </xdr:cNvPr>
        <xdr:cNvSpPr/>
      </xdr:nvSpPr>
      <xdr:spPr>
        <a:xfrm>
          <a:off x="5672978" y="9350187"/>
          <a:ext cx="1071282" cy="643778"/>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113" name="左矢印 112">
          <a:extLst>
            <a:ext uri="{FF2B5EF4-FFF2-40B4-BE49-F238E27FC236}">
              <a16:creationId xmlns:a16="http://schemas.microsoft.com/office/drawing/2014/main" id="{00000000-0008-0000-0000-000071000000}"/>
            </a:ext>
          </a:extLst>
        </xdr:cNvPr>
        <xdr:cNvSpPr/>
      </xdr:nvSpPr>
      <xdr:spPr>
        <a:xfrm rot="16200000">
          <a:off x="5611455" y="10735199"/>
          <a:ext cx="434322" cy="165452"/>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578288" y="10713944"/>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01706" y="7084994"/>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7606466" y="14168131"/>
          <a:ext cx="14226" cy="34568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120" name="右大かっこ 119">
          <a:extLst>
            <a:ext uri="{FF2B5EF4-FFF2-40B4-BE49-F238E27FC236}">
              <a16:creationId xmlns:a16="http://schemas.microsoft.com/office/drawing/2014/main" id="{00000000-0008-0000-0000-000078000000}"/>
            </a:ext>
          </a:extLst>
        </xdr:cNvPr>
        <xdr:cNvSpPr/>
      </xdr:nvSpPr>
      <xdr:spPr>
        <a:xfrm>
          <a:off x="7487476" y="8125234"/>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7554723" y="839709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122" name="右大かっこ 121">
          <a:extLst>
            <a:ext uri="{FF2B5EF4-FFF2-40B4-BE49-F238E27FC236}">
              <a16:creationId xmlns:a16="http://schemas.microsoft.com/office/drawing/2014/main" id="{00000000-0008-0000-0000-00007A000000}"/>
            </a:ext>
          </a:extLst>
        </xdr:cNvPr>
        <xdr:cNvSpPr/>
      </xdr:nvSpPr>
      <xdr:spPr>
        <a:xfrm>
          <a:off x="7479193" y="13906505"/>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7546440" y="14178370"/>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0" y="18677283"/>
          <a:ext cx="7644848"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130" name="屈折矢印 129">
          <a:extLst>
            <a:ext uri="{FF2B5EF4-FFF2-40B4-BE49-F238E27FC236}">
              <a16:creationId xmlns:a16="http://schemas.microsoft.com/office/drawing/2014/main" id="{00000000-0008-0000-0000-000082000000}"/>
            </a:ext>
          </a:extLst>
        </xdr:cNvPr>
        <xdr:cNvSpPr/>
      </xdr:nvSpPr>
      <xdr:spPr>
        <a:xfrm rot="16200000" flipH="1">
          <a:off x="6791325" y="121539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89646</xdr:colOff>
      <xdr:row>89</xdr:row>
      <xdr:rowOff>0</xdr:rowOff>
    </xdr:from>
    <xdr:to>
      <xdr:col>50</xdr:col>
      <xdr:colOff>57150</xdr:colOff>
      <xdr:row>92</xdr:row>
      <xdr:rowOff>191647</xdr:rowOff>
    </xdr:to>
    <xdr:grpSp>
      <xdr:nvGrpSpPr>
        <xdr:cNvPr id="116" name="グループ化 115">
          <a:extLst>
            <a:ext uri="{FF2B5EF4-FFF2-40B4-BE49-F238E27FC236}">
              <a16:creationId xmlns:a16="http://schemas.microsoft.com/office/drawing/2014/main" id="{00000000-0008-0000-0000-000074000000}"/>
            </a:ext>
          </a:extLst>
        </xdr:cNvPr>
        <xdr:cNvGrpSpPr/>
      </xdr:nvGrpSpPr>
      <xdr:grpSpPr>
        <a:xfrm>
          <a:off x="89646" y="20326350"/>
          <a:ext cx="6234954" cy="877447"/>
          <a:chOff x="1" y="56475"/>
          <a:chExt cx="2339975" cy="1387438"/>
        </a:xfrm>
      </xdr:grpSpPr>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 name="テキスト ボックス 2">
            <a:extLst>
              <a:ext uri="{FF2B5EF4-FFF2-40B4-BE49-F238E27FC236}">
                <a16:creationId xmlns:a16="http://schemas.microsoft.com/office/drawing/2014/main" id="{00000000-0008-0000-0000-000077000000}"/>
              </a:ext>
            </a:extLst>
          </xdr:cNvPr>
          <xdr:cNvSpPr txBox="1">
            <a:spLocks noChangeArrowheads="1"/>
          </xdr:cNvSpPr>
        </xdr:nvSpPr>
        <xdr:spPr bwMode="auto">
          <a:xfrm>
            <a:off x="35451" y="75377"/>
            <a:ext cx="2270834" cy="135186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a:t>
            </a:r>
            <a:r>
              <a:rPr lang="ja-JP" altLang="en-US" sz="900" kern="100">
                <a:effectLst/>
                <a:latin typeface="HG丸ｺﾞｼｯｸM-PRO" panose="020F0600000000000000" pitchFamily="50" charset="-128"/>
                <a:ea typeface="HG丸ｺﾞｼｯｸM-PRO" panose="020F0600000000000000" pitchFamily="50" charset="-128"/>
                <a:cs typeface="Times New Roman"/>
              </a:rPr>
              <a:t>記載例などの資料を紙で受け取りたい場合は，ご利用の施設又は市子育てあんしん課へお申出ください。</a:t>
            </a:r>
            <a:endParaRPr lang="ja-JP" sz="9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51</xdr:col>
      <xdr:colOff>52272</xdr:colOff>
      <xdr:row>88</xdr:row>
      <xdr:rowOff>266700</xdr:rowOff>
    </xdr:from>
    <xdr:to>
      <xdr:col>59</xdr:col>
      <xdr:colOff>66675</xdr:colOff>
      <xdr:row>93</xdr:row>
      <xdr:rowOff>81136</xdr:rowOff>
    </xdr:to>
    <xdr:pic>
      <xdr:nvPicPr>
        <xdr:cNvPr id="126" name="図 125" descr="033c7d64-bbc9-4d85-8c6e-ecbd40fe80fc@jpnprd01">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43547" y="20278725"/>
          <a:ext cx="1005003" cy="1043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207930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70" y="3402509"/>
          <a:ext cx="1750529" cy="2187046"/>
        </a:xfrm>
        <a:prstGeom prst="rect">
          <a:avLst/>
        </a:prstGeom>
        <a:ln>
          <a:solidFill>
            <a:schemeClr val="bg1">
              <a:lumMod val="50000"/>
            </a:schemeClr>
          </a:solidFill>
        </a:ln>
      </xdr:spPr>
    </xdr:pic>
    <xdr:clientData/>
  </xdr:twoCellAnchor>
  <xdr:twoCellAnchor>
    <xdr:from>
      <xdr:col>4</xdr:col>
      <xdr:colOff>107406</xdr:colOff>
      <xdr:row>19</xdr:row>
      <xdr:rowOff>221435</xdr:rowOff>
    </xdr:from>
    <xdr:to>
      <xdr:col>11</xdr:col>
      <xdr:colOff>115128</xdr:colOff>
      <xdr:row>20</xdr:row>
      <xdr:rowOff>166687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86844" y="4491810"/>
          <a:ext cx="896722" cy="1754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0025" y="10523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5346" y="651462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25709" y="6520383"/>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576453" y="1836081"/>
          <a:ext cx="13252" cy="4333165"/>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6901892" y="61941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207930</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3" y="3390900"/>
          <a:ext cx="1759821" cy="2198655"/>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158750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969268" y="4495123"/>
          <a:ext cx="899483" cy="16419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214044</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a:srcRect l="4987" t="1935" r="4567" b="17434"/>
        <a:stretch/>
      </xdr:blipFill>
      <xdr:spPr>
        <a:xfrm>
          <a:off x="3668794" y="3397108"/>
          <a:ext cx="1760456" cy="2198561"/>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023572" y="50619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600699" y="30765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188576" y="62049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209550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rotWithShape="1">
        <a:blip xmlns:r="http://schemas.openxmlformats.org/officeDocument/2006/relationships" r:embed="rId3"/>
        <a:srcRect l="3445" t="3916" b="13397"/>
        <a:stretch/>
      </xdr:blipFill>
      <xdr:spPr>
        <a:xfrm>
          <a:off x="5581649" y="3390899"/>
          <a:ext cx="1818122" cy="2200276"/>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273460" y="46457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539870" y="46693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rot="16200000">
          <a:off x="3651690" y="31230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214750" y="52739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99390</xdr:rowOff>
    </xdr:from>
    <xdr:to>
      <xdr:col>51</xdr:col>
      <xdr:colOff>19050</xdr:colOff>
      <xdr:row>23</xdr:row>
      <xdr:rowOff>55563</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6053860" y="5060328"/>
          <a:ext cx="513628" cy="18636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033900" y="52263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26" name="線吹き出し 1 (枠付き) 25">
          <a:extLst>
            <a:ext uri="{FF2B5EF4-FFF2-40B4-BE49-F238E27FC236}">
              <a16:creationId xmlns:a16="http://schemas.microsoft.com/office/drawing/2014/main" id="{00000000-0008-0000-0100-00001A000000}"/>
            </a:ext>
          </a:extLst>
        </xdr:cNvPr>
        <xdr:cNvSpPr/>
      </xdr:nvSpPr>
      <xdr:spPr>
        <a:xfrm>
          <a:off x="5695950" y="40481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27" name="左矢印 26">
          <a:extLst>
            <a:ext uri="{FF2B5EF4-FFF2-40B4-BE49-F238E27FC236}">
              <a16:creationId xmlns:a16="http://schemas.microsoft.com/office/drawing/2014/main" id="{00000000-0008-0000-0100-00001B000000}"/>
            </a:ext>
          </a:extLst>
        </xdr:cNvPr>
        <xdr:cNvSpPr/>
      </xdr:nvSpPr>
      <xdr:spPr>
        <a:xfrm rot="16200000">
          <a:off x="5582149" y="56957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76200</xdr:rowOff>
    </xdr:from>
    <xdr:ext cx="1750529" cy="1038225"/>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9801225"/>
          <a:ext cx="1750529" cy="1038225"/>
        </a:xfrm>
        <a:prstGeom prst="rect">
          <a:avLst/>
        </a:prstGeom>
        <a:ln>
          <a:solidFill>
            <a:schemeClr val="bg1">
              <a:lumMod val="50000"/>
            </a:schemeClr>
          </a:solidFill>
        </a:ln>
      </xdr:spPr>
    </xdr:pic>
    <xdr:clientData/>
  </xdr:oneCellAnchor>
  <xdr:twoCellAnchor>
    <xdr:from>
      <xdr:col>4</xdr:col>
      <xdr:colOff>91530</xdr:colOff>
      <xdr:row>44</xdr:row>
      <xdr:rowOff>206375</xdr:rowOff>
    </xdr:from>
    <xdr:to>
      <xdr:col>11</xdr:col>
      <xdr:colOff>99252</xdr:colOff>
      <xdr:row>45</xdr:row>
      <xdr:rowOff>142876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70968" y="10231438"/>
          <a:ext cx="896722" cy="166688"/>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94061" y="7803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9039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63629" y="12240825"/>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17426" y="12246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6901891" y="11680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72278</xdr:rowOff>
    </xdr:from>
    <xdr:ext cx="1759821" cy="1040466"/>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6913" y="9797303"/>
          <a:ext cx="1759821" cy="1040466"/>
        </a:xfrm>
        <a:prstGeom prst="rect">
          <a:avLst/>
        </a:prstGeom>
        <a:ln>
          <a:solidFill>
            <a:schemeClr val="tx1">
              <a:lumMod val="65000"/>
              <a:lumOff val="35000"/>
            </a:schemeClr>
          </a:solidFill>
        </a:ln>
      </xdr:spPr>
    </xdr:pic>
    <xdr:clientData/>
  </xdr:oneCellAnchor>
  <xdr:twoCellAnchor>
    <xdr:from>
      <xdr:col>14</xdr:col>
      <xdr:colOff>96016</xdr:colOff>
      <xdr:row>44</xdr:row>
      <xdr:rowOff>190500</xdr:rowOff>
    </xdr:from>
    <xdr:to>
      <xdr:col>21</xdr:col>
      <xdr:colOff>106499</xdr:colOff>
      <xdr:row>45</xdr:row>
      <xdr:rowOff>111126</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945454" y="10215563"/>
          <a:ext cx="899483" cy="15081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81242</xdr:rowOff>
    </xdr:from>
    <xdr:ext cx="1760456" cy="1042708"/>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68794" y="9806267"/>
          <a:ext cx="1760456" cy="1042708"/>
        </a:xfrm>
        <a:prstGeom prst="rect">
          <a:avLst/>
        </a:prstGeom>
        <a:ln>
          <a:solidFill>
            <a:schemeClr val="bg1">
              <a:lumMod val="50000"/>
            </a:schemeClr>
          </a:solidFill>
        </a:ln>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5023572" y="10593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08966" y="9448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648075" y="9382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5600699" y="9432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7199782" y="11691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48186</xdr:rowOff>
    </xdr:from>
    <xdr:ext cx="1818122" cy="1077443"/>
    <xdr:pic>
      <xdr:nvPicPr>
        <xdr:cNvPr id="45" name="図 44">
          <a:extLst>
            <a:ext uri="{FF2B5EF4-FFF2-40B4-BE49-F238E27FC236}">
              <a16:creationId xmlns:a16="http://schemas.microsoft.com/office/drawing/2014/main" id="{00000000-0008-0000-0100-00002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81649" y="9773211"/>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1273460" y="10402130"/>
          <a:ext cx="36000" cy="602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539869" y="10392603"/>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rot="16200000">
          <a:off x="3651690" y="8620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5214750" y="10827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39688</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6053860" y="10601878"/>
          <a:ext cx="513628" cy="15343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033900" y="10779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52" name="線吹き出し 1 (枠付き) 51">
          <a:extLst>
            <a:ext uri="{FF2B5EF4-FFF2-40B4-BE49-F238E27FC236}">
              <a16:creationId xmlns:a16="http://schemas.microsoft.com/office/drawing/2014/main" id="{00000000-0008-0000-0100-000034000000}"/>
            </a:ext>
          </a:extLst>
        </xdr:cNvPr>
        <xdr:cNvSpPr/>
      </xdr:nvSpPr>
      <xdr:spPr>
        <a:xfrm>
          <a:off x="5695950" y="9763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53" name="左矢印 52">
          <a:extLst>
            <a:ext uri="{FF2B5EF4-FFF2-40B4-BE49-F238E27FC236}">
              <a16:creationId xmlns:a16="http://schemas.microsoft.com/office/drawing/2014/main" id="{00000000-0008-0000-0100-000035000000}"/>
            </a:ext>
          </a:extLst>
        </xdr:cNvPr>
        <xdr:cNvSpPr/>
      </xdr:nvSpPr>
      <xdr:spPr>
        <a:xfrm rot="16200000">
          <a:off x="5630506" y="11174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5600700" y="11153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472988" y="1561687"/>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539821" y="183023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574992" y="8270500"/>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95250</xdr:rowOff>
    </xdr:from>
    <xdr:ext cx="1750529" cy="1038225"/>
    <xdr:pic>
      <xdr:nvPicPr>
        <xdr:cNvPr id="61" name="図 60">
          <a:extLst>
            <a:ext uri="{FF2B5EF4-FFF2-40B4-BE49-F238E27FC236}">
              <a16:creationId xmlns:a16="http://schemas.microsoft.com/office/drawing/2014/main" id="{00000000-0008-0000-0100-00003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15535275"/>
          <a:ext cx="1750529" cy="1038225"/>
        </a:xfrm>
        <a:prstGeom prst="rect">
          <a:avLst/>
        </a:prstGeom>
        <a:ln>
          <a:solidFill>
            <a:schemeClr val="bg1">
              <a:lumMod val="50000"/>
            </a:schemeClr>
          </a:solidFill>
        </a:ln>
      </xdr:spPr>
    </xdr:pic>
    <xdr:clientData/>
  </xdr:oneCellAnchor>
  <xdr:twoCellAnchor>
    <xdr:from>
      <xdr:col>4</xdr:col>
      <xdr:colOff>91530</xdr:colOff>
      <xdr:row>69</xdr:row>
      <xdr:rowOff>221435</xdr:rowOff>
    </xdr:from>
    <xdr:to>
      <xdr:col>11</xdr:col>
      <xdr:colOff>99252</xdr:colOff>
      <xdr:row>70</xdr:row>
      <xdr:rowOff>158750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670968" y="15969435"/>
          <a:ext cx="896722" cy="16750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4061" y="13518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55357" y="17947542"/>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7426" y="17961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6901891" y="17395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100853</xdr:rowOff>
    </xdr:from>
    <xdr:ext cx="1759821" cy="1040466"/>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6913" y="15540878"/>
          <a:ext cx="1759821" cy="1040466"/>
        </a:xfrm>
        <a:prstGeom prst="rect">
          <a:avLst/>
        </a:prstGeom>
        <a:ln>
          <a:solidFill>
            <a:schemeClr val="bg1">
              <a:lumMod val="50000"/>
            </a:schemeClr>
          </a:solidFill>
        </a:ln>
      </xdr:spPr>
    </xdr:pic>
    <xdr:clientData/>
  </xdr:oneCellAnchor>
  <xdr:twoCellAnchor>
    <xdr:from>
      <xdr:col>14</xdr:col>
      <xdr:colOff>103954</xdr:colOff>
      <xdr:row>69</xdr:row>
      <xdr:rowOff>208182</xdr:rowOff>
    </xdr:from>
    <xdr:to>
      <xdr:col>21</xdr:col>
      <xdr:colOff>114437</xdr:colOff>
      <xdr:row>70</xdr:row>
      <xdr:rowOff>170206</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1953392" y="15956182"/>
          <a:ext cx="899483" cy="19221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100292</xdr:rowOff>
    </xdr:from>
    <xdr:ext cx="1760456" cy="1042708"/>
    <xdr:pic>
      <xdr:nvPicPr>
        <xdr:cNvPr id="71" name="図 70">
          <a:extLst>
            <a:ext uri="{FF2B5EF4-FFF2-40B4-BE49-F238E27FC236}">
              <a16:creationId xmlns:a16="http://schemas.microsoft.com/office/drawing/2014/main" id="{00000000-0008-0000-0100-00004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68794" y="15540317"/>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5023572" y="16308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508966" y="15163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3648075" y="15097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5600699" y="15147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a:off x="7199782" y="17406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67236</xdr:rowOff>
    </xdr:from>
    <xdr:ext cx="1818122" cy="1077443"/>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81649" y="15507261"/>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1273460" y="16075715"/>
          <a:ext cx="36000" cy="6614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2539869" y="16091037"/>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rot="16200000">
          <a:off x="3651690" y="14335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5214750" y="16542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133006</xdr:rowOff>
    </xdr:from>
    <xdr:to>
      <xdr:col>51</xdr:col>
      <xdr:colOff>19050</xdr:colOff>
      <xdr:row>72</xdr:row>
      <xdr:rowOff>71437</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6053860" y="16341381"/>
          <a:ext cx="513628" cy="168619"/>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6033900" y="16494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84" name="線吹き出し 1 (枠付き) 83">
          <a:extLst>
            <a:ext uri="{FF2B5EF4-FFF2-40B4-BE49-F238E27FC236}">
              <a16:creationId xmlns:a16="http://schemas.microsoft.com/office/drawing/2014/main" id="{00000000-0008-0000-0100-000054000000}"/>
            </a:ext>
          </a:extLst>
        </xdr:cNvPr>
        <xdr:cNvSpPr/>
      </xdr:nvSpPr>
      <xdr:spPr>
        <a:xfrm>
          <a:off x="5695950" y="15478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85" name="左矢印 84">
          <a:extLst>
            <a:ext uri="{FF2B5EF4-FFF2-40B4-BE49-F238E27FC236}">
              <a16:creationId xmlns:a16="http://schemas.microsoft.com/office/drawing/2014/main" id="{00000000-0008-0000-0100-000055000000}"/>
            </a:ext>
          </a:extLst>
        </xdr:cNvPr>
        <xdr:cNvSpPr/>
      </xdr:nvSpPr>
      <xdr:spPr>
        <a:xfrm rot="16200000">
          <a:off x="5630506" y="16889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5600700" y="16868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7583275" y="13968934"/>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464699" y="8012176"/>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7531532" y="8280728"/>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456416" y="13710621"/>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7523249" y="13979173"/>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89647</xdr:colOff>
      <xdr:row>89</xdr:row>
      <xdr:rowOff>0</xdr:rowOff>
    </xdr:from>
    <xdr:to>
      <xdr:col>49</xdr:col>
      <xdr:colOff>111673</xdr:colOff>
      <xdr:row>92</xdr:row>
      <xdr:rowOff>191647</xdr:rowOff>
    </xdr:to>
    <xdr:grpSp>
      <xdr:nvGrpSpPr>
        <xdr:cNvPr id="95" name="グループ化 94">
          <a:extLst>
            <a:ext uri="{FF2B5EF4-FFF2-40B4-BE49-F238E27FC236}">
              <a16:creationId xmlns:a16="http://schemas.microsoft.com/office/drawing/2014/main" id="{00000000-0008-0000-0100-00005F000000}"/>
            </a:ext>
          </a:extLst>
        </xdr:cNvPr>
        <xdr:cNvGrpSpPr/>
      </xdr:nvGrpSpPr>
      <xdr:grpSpPr>
        <a:xfrm>
          <a:off x="89647" y="19985182"/>
          <a:ext cx="6040094" cy="867056"/>
          <a:chOff x="1" y="56475"/>
          <a:chExt cx="2339975" cy="1387438"/>
        </a:xfrm>
      </xdr:grpSpPr>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 name="テキスト ボックス 2">
            <a:extLst>
              <a:ext uri="{FF2B5EF4-FFF2-40B4-BE49-F238E27FC236}">
                <a16:creationId xmlns:a16="http://schemas.microsoft.com/office/drawing/2014/main" id="{00000000-0008-0000-0100-000061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無償化」で検索していただいても表示されます。）記載例などの資料を紙で受け取りたい場合は，ご利用の施設又は市子育てあんしん課へお申出ください。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oneCellAnchor>
    <xdr:from>
      <xdr:col>52</xdr:col>
      <xdr:colOff>67235</xdr:colOff>
      <xdr:row>2</xdr:row>
      <xdr:rowOff>33618</xdr:rowOff>
    </xdr:from>
    <xdr:ext cx="954107" cy="425822"/>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82335" y="490818"/>
          <a:ext cx="954107" cy="42582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17</xdr:col>
      <xdr:colOff>111499</xdr:colOff>
      <xdr:row>0</xdr:row>
      <xdr:rowOff>68916</xdr:rowOff>
    </xdr:from>
    <xdr:to>
      <xdr:col>44</xdr:col>
      <xdr:colOff>76931</xdr:colOff>
      <xdr:row>6</xdr:row>
      <xdr:rowOff>91888</xdr:rowOff>
    </xdr:to>
    <xdr:sp macro="" textlink="">
      <xdr:nvSpPr>
        <xdr:cNvPr id="100" name="線吹き出し 2 (枠付き) 99">
          <a:extLst>
            <a:ext uri="{FF2B5EF4-FFF2-40B4-BE49-F238E27FC236}">
              <a16:creationId xmlns:a16="http://schemas.microsoft.com/office/drawing/2014/main" id="{00000000-0008-0000-0100-000064000000}"/>
            </a:ext>
          </a:extLst>
        </xdr:cNvPr>
        <xdr:cNvSpPr/>
      </xdr:nvSpPr>
      <xdr:spPr>
        <a:xfrm>
          <a:off x="2250294" y="68916"/>
          <a:ext cx="3238569" cy="1269881"/>
        </a:xfrm>
        <a:prstGeom prst="borderCallout2">
          <a:avLst>
            <a:gd name="adj1" fmla="val 48150"/>
            <a:gd name="adj2" fmla="val 101328"/>
            <a:gd name="adj3" fmla="val 48525"/>
            <a:gd name="adj4" fmla="val 105796"/>
            <a:gd name="adj5" fmla="val 3617"/>
            <a:gd name="adj6" fmla="val 13468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このシートで請求できるのは，３歳児クラスから５歳児クラスの子どもで市から施設等利用給付認定を受けた方です。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０歳児クラスから２歳児クラスの子どもで住民税非課税世帯の場合は，「新３号認定用」と記載されている計算シートをご利用ください。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6</xdr:col>
      <xdr:colOff>22412</xdr:colOff>
      <xdr:row>16</xdr:row>
      <xdr:rowOff>78441</xdr:rowOff>
    </xdr:from>
    <xdr:ext cx="6210301" cy="54292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841562" y="3631266"/>
          <a:ext cx="6210301" cy="542925"/>
        </a:xfrm>
        <a:prstGeom prst="rect">
          <a:avLst/>
        </a:prstGeom>
        <a:solidFill>
          <a:sysClr val="window" lastClr="FFFFFF"/>
        </a:solidFill>
        <a:ln w="19050">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HGPｺﾞｼｯｸM" panose="020B0600000000000000" pitchFamily="50" charset="-128"/>
              <a:ea typeface="HGPｺﾞｼｯｸM" panose="020B0600000000000000" pitchFamily="50" charset="-128"/>
            </a:rPr>
            <a:t>ご利用の施設から交付されている書類で，無償化の対象となる金額が書かれている場所を見本として示しています。</a:t>
          </a:r>
          <a:endParaRPr kumimoji="1" lang="en-US" altLang="ja-JP" sz="10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（この見本の点線の枠内に金額などを記載する必要はありません。）</a:t>
          </a:r>
          <a:endParaRPr kumimoji="1" lang="ja-JP" altLang="en-US" sz="1100">
            <a:latin typeface="HGPｺﾞｼｯｸM" panose="020B0600000000000000" pitchFamily="50" charset="-128"/>
            <a:ea typeface="HGPｺﾞｼｯｸM" panose="020B0600000000000000" pitchFamily="50" charset="-128"/>
          </a:endParaRPr>
        </a:p>
      </xdr:txBody>
    </xdr:sp>
    <xdr:clientData/>
  </xdr:oneCellAnchor>
  <xdr:twoCellAnchor>
    <xdr:from>
      <xdr:col>10</xdr:col>
      <xdr:colOff>6723</xdr:colOff>
      <xdr:row>23</xdr:row>
      <xdr:rowOff>79563</xdr:rowOff>
    </xdr:from>
    <xdr:to>
      <xdr:col>36</xdr:col>
      <xdr:colOff>95980</xdr:colOff>
      <xdr:row>31</xdr:row>
      <xdr:rowOff>123705</xdr:rowOff>
    </xdr:to>
    <xdr:sp macro="" textlink="">
      <xdr:nvSpPr>
        <xdr:cNvPr id="102" name="線吹き出し 2 (枠付き) 101">
          <a:extLst>
            <a:ext uri="{FF2B5EF4-FFF2-40B4-BE49-F238E27FC236}">
              <a16:creationId xmlns:a16="http://schemas.microsoft.com/office/drawing/2014/main" id="{00000000-0008-0000-0100-000066000000}"/>
            </a:ext>
          </a:extLst>
        </xdr:cNvPr>
        <xdr:cNvSpPr/>
      </xdr:nvSpPr>
      <xdr:spPr>
        <a:xfrm>
          <a:off x="1321173" y="5232588"/>
          <a:ext cx="3308707" cy="1872942"/>
        </a:xfrm>
        <a:prstGeom prst="borderCallout2">
          <a:avLst>
            <a:gd name="adj1" fmla="val 48150"/>
            <a:gd name="adj2" fmla="val 101328"/>
            <a:gd name="adj3" fmla="val 48525"/>
            <a:gd name="adj4" fmla="val 105796"/>
            <a:gd name="adj5" fmla="val 48743"/>
            <a:gd name="adj6" fmla="val 137755"/>
          </a:avLst>
        </a:prstGeom>
        <a:ln>
          <a:solidFill>
            <a:srgbClr val="FFC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無償化の</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対象となる額は保育料又は利用料のみ</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対象となる金額は，それぞれの施設から発行される書類の上記の欄に記載されています。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他の自治体の施設の書類などで様式が異なる場合は，「特定子ども・子育て支援利用料」と示されている金額が無償化の対象額です。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上記以外の施設や事業を利用した場合は無償化の対象となりませんので，請求に含めないでください。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71718</xdr:colOff>
      <xdr:row>70</xdr:row>
      <xdr:rowOff>139513</xdr:rowOff>
    </xdr:from>
    <xdr:to>
      <xdr:col>35</xdr:col>
      <xdr:colOff>13277</xdr:colOff>
      <xdr:row>79</xdr:row>
      <xdr:rowOff>166602</xdr:rowOff>
    </xdr:to>
    <xdr:sp macro="" textlink="">
      <xdr:nvSpPr>
        <xdr:cNvPr id="103" name="線吹き出し 2 (枠付き) 102">
          <a:extLst>
            <a:ext uri="{FF2B5EF4-FFF2-40B4-BE49-F238E27FC236}">
              <a16:creationId xmlns:a16="http://schemas.microsoft.com/office/drawing/2014/main" id="{00000000-0008-0000-0100-000067000000}"/>
            </a:ext>
          </a:extLst>
        </xdr:cNvPr>
        <xdr:cNvSpPr/>
      </xdr:nvSpPr>
      <xdr:spPr>
        <a:xfrm>
          <a:off x="890868" y="16036738"/>
          <a:ext cx="3532484" cy="2084489"/>
        </a:xfrm>
        <a:prstGeom prst="borderCallout2">
          <a:avLst>
            <a:gd name="adj1" fmla="val 48150"/>
            <a:gd name="adj2" fmla="val 101328"/>
            <a:gd name="adj3" fmla="val 48125"/>
            <a:gd name="adj4" fmla="val 116322"/>
            <a:gd name="adj5" fmla="val -76792"/>
            <a:gd name="adj6" fmla="val 14344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認定期間が月の途中で始まっている，又は終わっている場合，その月の給付の上限額は日割り計算となりますので，上記</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B</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に沿って上限額を計算してください。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この記載例は，認定期間が</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日で終了している場合としています。</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月に認定を受けていた日数が</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日間となりますので，上限額の計算は</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37,000</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÷31</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16,709.677…</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となりますが，小数点以下の端数は切り捨てますので，</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月の上限額は</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16,709</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50</xdr:col>
      <xdr:colOff>77932</xdr:colOff>
      <xdr:row>88</xdr:row>
      <xdr:rowOff>216477</xdr:rowOff>
    </xdr:from>
    <xdr:to>
      <xdr:col>59</xdr:col>
      <xdr:colOff>115166</xdr:colOff>
      <xdr:row>93</xdr:row>
      <xdr:rowOff>172057</xdr:rowOff>
    </xdr:to>
    <xdr:pic>
      <xdr:nvPicPr>
        <xdr:cNvPr id="106" name="図 105" descr="033c7d64-bbc9-4d85-8c6e-ecbd40fe80fc@jpnprd01">
          <a:extLst>
            <a:ext uri="{FF2B5EF4-FFF2-40B4-BE49-F238E27FC236}">
              <a16:creationId xmlns:a16="http://schemas.microsoft.com/office/drawing/2014/main" id="{00000000-0008-0000-0100-00006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17227" y="19898591"/>
          <a:ext cx="1128280" cy="115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168088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30" y="3339196"/>
          <a:ext cx="1742685" cy="2106863"/>
        </a:xfrm>
        <a:prstGeom prst="rect">
          <a:avLst/>
        </a:prstGeom>
        <a:ln>
          <a:solidFill>
            <a:schemeClr val="bg1">
              <a:lumMod val="50000"/>
            </a:schemeClr>
          </a:solidFill>
        </a:ln>
      </xdr:spPr>
    </xdr:pic>
    <xdr:clientData/>
  </xdr:twoCellAnchor>
  <xdr:twoCellAnchor>
    <xdr:from>
      <xdr:col>4</xdr:col>
      <xdr:colOff>107406</xdr:colOff>
      <xdr:row>19</xdr:row>
      <xdr:rowOff>221435</xdr:rowOff>
    </xdr:from>
    <xdr:to>
      <xdr:col>11</xdr:col>
      <xdr:colOff>115128</xdr:colOff>
      <xdr:row>20</xdr:row>
      <xdr:rowOff>142875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78906" y="4460060"/>
          <a:ext cx="874497" cy="1500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00025" y="10523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55346" y="651462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rot="5400000" flipH="1">
          <a:off x="425709" y="6520383"/>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7576453" y="1836081"/>
          <a:ext cx="13252" cy="4333165"/>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6901892" y="61941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168088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srcRect l="8966" t="2146" r="8276" b="15226"/>
        <a:stretch/>
      </xdr:blipFill>
      <xdr:spPr>
        <a:xfrm>
          <a:off x="1721870" y="3327587"/>
          <a:ext cx="1751977" cy="2118472"/>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133350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929580" y="4463373"/>
          <a:ext cx="874083" cy="13720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145676</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rotWithShape="1">
        <a:blip xmlns:r="http://schemas.openxmlformats.org/officeDocument/2006/relationships" r:embed="rId2"/>
        <a:srcRect l="4987" t="1935" r="4567" b="17434"/>
        <a:stretch/>
      </xdr:blipFill>
      <xdr:spPr>
        <a:xfrm>
          <a:off x="3654787" y="3333795"/>
          <a:ext cx="1752612" cy="2089852"/>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023572" y="50619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600699" y="30765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a:off x="7188576" y="62049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156882</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l="3445" t="3916" b="13397"/>
        <a:stretch/>
      </xdr:blipFill>
      <xdr:spPr>
        <a:xfrm>
          <a:off x="5559237" y="3327586"/>
          <a:ext cx="1809718" cy="2107267"/>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273460" y="46457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2539870" y="46693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rot="16200000">
          <a:off x="3651690" y="31230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5214750" y="52739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99391</xdr:rowOff>
    </xdr:from>
    <xdr:to>
      <xdr:col>51</xdr:col>
      <xdr:colOff>19050</xdr:colOff>
      <xdr:row>23</xdr:row>
      <xdr:rowOff>19051</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5909397" y="5023816"/>
          <a:ext cx="500928" cy="14826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6033900" y="52263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26" name="線吹き出し 1 (枠付き) 25">
          <a:extLst>
            <a:ext uri="{FF2B5EF4-FFF2-40B4-BE49-F238E27FC236}">
              <a16:creationId xmlns:a16="http://schemas.microsoft.com/office/drawing/2014/main" id="{00000000-0008-0000-0200-00001A000000}"/>
            </a:ext>
          </a:extLst>
        </xdr:cNvPr>
        <xdr:cNvSpPr/>
      </xdr:nvSpPr>
      <xdr:spPr>
        <a:xfrm>
          <a:off x="5695950" y="40481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27" name="左矢印 26">
          <a:extLst>
            <a:ext uri="{FF2B5EF4-FFF2-40B4-BE49-F238E27FC236}">
              <a16:creationId xmlns:a16="http://schemas.microsoft.com/office/drawing/2014/main" id="{00000000-0008-0000-0200-00001B000000}"/>
            </a:ext>
          </a:extLst>
        </xdr:cNvPr>
        <xdr:cNvSpPr/>
      </xdr:nvSpPr>
      <xdr:spPr>
        <a:xfrm rot="16200000">
          <a:off x="5582149" y="56957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72838</xdr:rowOff>
    </xdr:from>
    <xdr:ext cx="1750529" cy="1038225"/>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9609044"/>
          <a:ext cx="1750529" cy="1038225"/>
        </a:xfrm>
        <a:prstGeom prst="rect">
          <a:avLst/>
        </a:prstGeom>
        <a:ln>
          <a:solidFill>
            <a:schemeClr val="bg1">
              <a:lumMod val="50000"/>
            </a:schemeClr>
          </a:solidFill>
        </a:ln>
      </xdr:spPr>
    </xdr:pic>
    <xdr:clientData/>
  </xdr:oneCellAnchor>
  <xdr:twoCellAnchor>
    <xdr:from>
      <xdr:col>4</xdr:col>
      <xdr:colOff>107406</xdr:colOff>
      <xdr:row>44</xdr:row>
      <xdr:rowOff>209550</xdr:rowOff>
    </xdr:from>
    <xdr:to>
      <xdr:col>11</xdr:col>
      <xdr:colOff>115128</xdr:colOff>
      <xdr:row>45</xdr:row>
      <xdr:rowOff>142875</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678906" y="10163175"/>
          <a:ext cx="874497" cy="16192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H="1">
          <a:off x="294061" y="7803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180975" y="9039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63629" y="12240825"/>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rot="5400000" flipH="1">
          <a:off x="417426" y="12246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6901891" y="11680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78441</xdr:rowOff>
    </xdr:from>
    <xdr:ext cx="1759821" cy="1040466"/>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614647"/>
          <a:ext cx="1759821" cy="1040466"/>
        </a:xfrm>
        <a:prstGeom prst="rect">
          <a:avLst/>
        </a:prstGeom>
        <a:ln>
          <a:solidFill>
            <a:schemeClr val="tx1">
              <a:lumMod val="65000"/>
              <a:lumOff val="35000"/>
            </a:schemeClr>
          </a:solidFill>
        </a:ln>
      </xdr:spPr>
    </xdr:pic>
    <xdr:clientData/>
  </xdr:oneCellAnchor>
  <xdr:twoCellAnchor>
    <xdr:from>
      <xdr:col>14</xdr:col>
      <xdr:colOff>100780</xdr:colOff>
      <xdr:row>44</xdr:row>
      <xdr:rowOff>200026</xdr:rowOff>
    </xdr:from>
    <xdr:to>
      <xdr:col>21</xdr:col>
      <xdr:colOff>108088</xdr:colOff>
      <xdr:row>45</xdr:row>
      <xdr:rowOff>123826</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1910530" y="10153651"/>
          <a:ext cx="874083" cy="15240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77880</xdr:rowOff>
    </xdr:from>
    <xdr:ext cx="1760456" cy="1042708"/>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614086"/>
          <a:ext cx="1760456" cy="1042708"/>
        </a:xfrm>
        <a:prstGeom prst="rect">
          <a:avLst/>
        </a:prstGeom>
        <a:ln>
          <a:solidFill>
            <a:schemeClr val="bg1">
              <a:lumMod val="50000"/>
            </a:schemeClr>
          </a:solidFill>
        </a:ln>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5023572" y="10593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508966" y="9448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648075" y="9382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600699" y="9432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7199782" y="11691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44824</xdr:rowOff>
    </xdr:from>
    <xdr:ext cx="1818122" cy="1077443"/>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581030"/>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1273460" y="10402130"/>
          <a:ext cx="36000" cy="602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539869" y="10392603"/>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rot="16200000">
          <a:off x="3651690" y="8620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5214750" y="10827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57150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5909397" y="10527265"/>
          <a:ext cx="500928" cy="16931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6033900" y="10779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52" name="線吹き出し 1 (枠付き) 51">
          <a:extLst>
            <a:ext uri="{FF2B5EF4-FFF2-40B4-BE49-F238E27FC236}">
              <a16:creationId xmlns:a16="http://schemas.microsoft.com/office/drawing/2014/main" id="{00000000-0008-0000-0200-000034000000}"/>
            </a:ext>
          </a:extLst>
        </xdr:cNvPr>
        <xdr:cNvSpPr/>
      </xdr:nvSpPr>
      <xdr:spPr>
        <a:xfrm>
          <a:off x="5695950" y="9763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53" name="左矢印 52">
          <a:extLst>
            <a:ext uri="{FF2B5EF4-FFF2-40B4-BE49-F238E27FC236}">
              <a16:creationId xmlns:a16="http://schemas.microsoft.com/office/drawing/2014/main" id="{00000000-0008-0000-0200-000035000000}"/>
            </a:ext>
          </a:extLst>
        </xdr:cNvPr>
        <xdr:cNvSpPr/>
      </xdr:nvSpPr>
      <xdr:spPr>
        <a:xfrm rot="16200000">
          <a:off x="5630506" y="11174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5600700" y="11153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58" name="右大かっこ 57">
          <a:extLst>
            <a:ext uri="{FF2B5EF4-FFF2-40B4-BE49-F238E27FC236}">
              <a16:creationId xmlns:a16="http://schemas.microsoft.com/office/drawing/2014/main" id="{00000000-0008-0000-0200-00003A000000}"/>
            </a:ext>
          </a:extLst>
        </xdr:cNvPr>
        <xdr:cNvSpPr/>
      </xdr:nvSpPr>
      <xdr:spPr>
        <a:xfrm>
          <a:off x="7472988" y="1561687"/>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7539821" y="183023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574992" y="8270500"/>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50426</xdr:rowOff>
    </xdr:from>
    <xdr:ext cx="1750529" cy="1038225"/>
    <xdr:pic>
      <xdr:nvPicPr>
        <xdr:cNvPr id="61" name="図 60">
          <a:extLst>
            <a:ext uri="{FF2B5EF4-FFF2-40B4-BE49-F238E27FC236}">
              <a16:creationId xmlns:a16="http://schemas.microsoft.com/office/drawing/2014/main" id="{00000000-0008-0000-0200-00003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15256808"/>
          <a:ext cx="1750529" cy="1038225"/>
        </a:xfrm>
        <a:prstGeom prst="rect">
          <a:avLst/>
        </a:prstGeom>
        <a:ln>
          <a:solidFill>
            <a:schemeClr val="bg1">
              <a:lumMod val="50000"/>
            </a:schemeClr>
          </a:solidFill>
        </a:ln>
      </xdr:spPr>
    </xdr:pic>
    <xdr:clientData/>
  </xdr:oneCellAnchor>
  <xdr:twoCellAnchor>
    <xdr:from>
      <xdr:col>4</xdr:col>
      <xdr:colOff>107406</xdr:colOff>
      <xdr:row>69</xdr:row>
      <xdr:rowOff>221435</xdr:rowOff>
    </xdr:from>
    <xdr:to>
      <xdr:col>11</xdr:col>
      <xdr:colOff>115128</xdr:colOff>
      <xdr:row>70</xdr:row>
      <xdr:rowOff>104775</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678906" y="15947210"/>
          <a:ext cx="874497" cy="1119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H="1">
          <a:off x="294061" y="13518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555357" y="17947542"/>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rot="5400000" flipH="1">
          <a:off x="417426" y="17961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6901891" y="17395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56029</xdr:rowOff>
    </xdr:from>
    <xdr:ext cx="1759821" cy="1040466"/>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15262411"/>
          <a:ext cx="1759821" cy="1040466"/>
        </a:xfrm>
        <a:prstGeom prst="rect">
          <a:avLst/>
        </a:prstGeom>
        <a:ln>
          <a:solidFill>
            <a:schemeClr val="bg1">
              <a:lumMod val="50000"/>
            </a:schemeClr>
          </a:solidFill>
        </a:ln>
      </xdr:spPr>
    </xdr:pic>
    <xdr:clientData/>
  </xdr:oneCellAnchor>
  <xdr:twoCellAnchor>
    <xdr:from>
      <xdr:col>14</xdr:col>
      <xdr:colOff>110305</xdr:colOff>
      <xdr:row>69</xdr:row>
      <xdr:rowOff>171451</xdr:rowOff>
    </xdr:from>
    <xdr:to>
      <xdr:col>21</xdr:col>
      <xdr:colOff>117613</xdr:colOff>
      <xdr:row>70</xdr:row>
      <xdr:rowOff>95251</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20055" y="15897226"/>
          <a:ext cx="874083" cy="15240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55468</xdr:rowOff>
    </xdr:from>
    <xdr:ext cx="1760456" cy="1042708"/>
    <xdr:pic>
      <xdr:nvPicPr>
        <xdr:cNvPr id="71" name="図 70">
          <a:extLst>
            <a:ext uri="{FF2B5EF4-FFF2-40B4-BE49-F238E27FC236}">
              <a16:creationId xmlns:a16="http://schemas.microsoft.com/office/drawing/2014/main" id="{00000000-0008-0000-0200-00004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15261850"/>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5023572" y="16308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508966" y="15163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648075" y="15097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5600699" y="15147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76" name="直線矢印コネクタ 75">
          <a:extLst>
            <a:ext uri="{FF2B5EF4-FFF2-40B4-BE49-F238E27FC236}">
              <a16:creationId xmlns:a16="http://schemas.microsoft.com/office/drawing/2014/main" id="{00000000-0008-0000-0200-00004C000000}"/>
            </a:ext>
          </a:extLst>
        </xdr:cNvPr>
        <xdr:cNvCxnSpPr/>
      </xdr:nvCxnSpPr>
      <xdr:spPr>
        <a:xfrm>
          <a:off x="7199782" y="17406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22412</xdr:rowOff>
    </xdr:from>
    <xdr:ext cx="1818122" cy="1077443"/>
    <xdr:pic>
      <xdr:nvPicPr>
        <xdr:cNvPr id="77" name="図 76">
          <a:extLst>
            <a:ext uri="{FF2B5EF4-FFF2-40B4-BE49-F238E27FC236}">
              <a16:creationId xmlns:a16="http://schemas.microsoft.com/office/drawing/2014/main" id="{00000000-0008-0000-0200-00004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15228794"/>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1273460" y="16075715"/>
          <a:ext cx="36000" cy="6614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2539869" y="16091037"/>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rot="16200000">
          <a:off x="3651690" y="14335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5214750" y="16542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95250</xdr:rowOff>
    </xdr:from>
    <xdr:to>
      <xdr:col>51</xdr:col>
      <xdr:colOff>19050</xdr:colOff>
      <xdr:row>72</xdr:row>
      <xdr:rowOff>28575</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5909397" y="16278225"/>
          <a:ext cx="500928" cy="16192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6033900" y="16494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84" name="線吹き出し 1 (枠付き) 83">
          <a:extLst>
            <a:ext uri="{FF2B5EF4-FFF2-40B4-BE49-F238E27FC236}">
              <a16:creationId xmlns:a16="http://schemas.microsoft.com/office/drawing/2014/main" id="{00000000-0008-0000-0200-000054000000}"/>
            </a:ext>
          </a:extLst>
        </xdr:cNvPr>
        <xdr:cNvSpPr/>
      </xdr:nvSpPr>
      <xdr:spPr>
        <a:xfrm>
          <a:off x="5695950" y="15478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85" name="左矢印 84">
          <a:extLst>
            <a:ext uri="{FF2B5EF4-FFF2-40B4-BE49-F238E27FC236}">
              <a16:creationId xmlns:a16="http://schemas.microsoft.com/office/drawing/2014/main" id="{00000000-0008-0000-0200-000055000000}"/>
            </a:ext>
          </a:extLst>
        </xdr:cNvPr>
        <xdr:cNvSpPr/>
      </xdr:nvSpPr>
      <xdr:spPr>
        <a:xfrm rot="16200000">
          <a:off x="5630506" y="16889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5600700" y="16868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a:off x="7583275" y="13968934"/>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89" name="右大かっこ 88">
          <a:extLst>
            <a:ext uri="{FF2B5EF4-FFF2-40B4-BE49-F238E27FC236}">
              <a16:creationId xmlns:a16="http://schemas.microsoft.com/office/drawing/2014/main" id="{00000000-0008-0000-0200-000059000000}"/>
            </a:ext>
          </a:extLst>
        </xdr:cNvPr>
        <xdr:cNvSpPr/>
      </xdr:nvSpPr>
      <xdr:spPr>
        <a:xfrm>
          <a:off x="7464699" y="8012176"/>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90" name="直線コネクタ 89">
          <a:extLst>
            <a:ext uri="{FF2B5EF4-FFF2-40B4-BE49-F238E27FC236}">
              <a16:creationId xmlns:a16="http://schemas.microsoft.com/office/drawing/2014/main" id="{00000000-0008-0000-0200-00005A000000}"/>
            </a:ext>
          </a:extLst>
        </xdr:cNvPr>
        <xdr:cNvCxnSpPr/>
      </xdr:nvCxnSpPr>
      <xdr:spPr>
        <a:xfrm>
          <a:off x="7531532" y="8280728"/>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91" name="右大かっこ 90">
          <a:extLst>
            <a:ext uri="{FF2B5EF4-FFF2-40B4-BE49-F238E27FC236}">
              <a16:creationId xmlns:a16="http://schemas.microsoft.com/office/drawing/2014/main" id="{00000000-0008-0000-0200-00005B000000}"/>
            </a:ext>
          </a:extLst>
        </xdr:cNvPr>
        <xdr:cNvSpPr/>
      </xdr:nvSpPr>
      <xdr:spPr>
        <a:xfrm>
          <a:off x="7456416" y="13710621"/>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7523249" y="13979173"/>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94" name="屈折矢印 93">
          <a:extLst>
            <a:ext uri="{FF2B5EF4-FFF2-40B4-BE49-F238E27FC236}">
              <a16:creationId xmlns:a16="http://schemas.microsoft.com/office/drawing/2014/main" id="{00000000-0008-0000-02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89646</xdr:colOff>
      <xdr:row>89</xdr:row>
      <xdr:rowOff>0</xdr:rowOff>
    </xdr:from>
    <xdr:to>
      <xdr:col>50</xdr:col>
      <xdr:colOff>44824</xdr:colOff>
      <xdr:row>92</xdr:row>
      <xdr:rowOff>191647</xdr:rowOff>
    </xdr:to>
    <xdr:grpSp>
      <xdr:nvGrpSpPr>
        <xdr:cNvPr id="95" name="グループ化 94">
          <a:extLst>
            <a:ext uri="{FF2B5EF4-FFF2-40B4-BE49-F238E27FC236}">
              <a16:creationId xmlns:a16="http://schemas.microsoft.com/office/drawing/2014/main" id="{00000000-0008-0000-0200-00005F000000}"/>
            </a:ext>
          </a:extLst>
        </xdr:cNvPr>
        <xdr:cNvGrpSpPr/>
      </xdr:nvGrpSpPr>
      <xdr:grpSpPr>
        <a:xfrm>
          <a:off x="89646" y="20421600"/>
          <a:ext cx="6222628" cy="877447"/>
          <a:chOff x="1" y="56475"/>
          <a:chExt cx="2339975" cy="1387438"/>
        </a:xfrm>
      </xdr:grpSpPr>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 name="テキスト ボックス 2">
            <a:extLst>
              <a:ext uri="{FF2B5EF4-FFF2-40B4-BE49-F238E27FC236}">
                <a16:creationId xmlns:a16="http://schemas.microsoft.com/office/drawing/2014/main" id="{00000000-0008-0000-0200-000061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無償化」で検索していただいても表示されます。）記載例などの資料を紙で受け取りたい場合は，ご利用の施設又は市子育てあんしん課へお申出ください。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51</xdr:col>
      <xdr:colOff>19050</xdr:colOff>
      <xdr:row>88</xdr:row>
      <xdr:rowOff>161925</xdr:rowOff>
    </xdr:from>
    <xdr:to>
      <xdr:col>60</xdr:col>
      <xdr:colOff>38100</xdr:colOff>
      <xdr:row>93</xdr:row>
      <xdr:rowOff>138286</xdr:rowOff>
    </xdr:to>
    <xdr:pic>
      <xdr:nvPicPr>
        <xdr:cNvPr id="100" name="図 99" descr="033c7d64-bbc9-4d85-8c6e-ecbd40fe80fc@jpnprd01">
          <a:extLst>
            <a:ext uri="{FF2B5EF4-FFF2-40B4-BE49-F238E27FC236}">
              <a16:creationId xmlns:a16="http://schemas.microsoft.com/office/drawing/2014/main" id="{00000000-0008-0000-0200-00006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410325" y="20297775"/>
          <a:ext cx="1133475" cy="1176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89"/>
  <sheetViews>
    <sheetView showGridLines="0" tabSelected="1" view="pageBreakPreview" zoomScaleNormal="100" zoomScaleSheetLayoutView="100" workbookViewId="0">
      <selection activeCell="H26" sqref="H26"/>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68" t="s">
        <v>17</v>
      </c>
      <c r="B1" s="69"/>
      <c r="C1" s="69"/>
      <c r="D1" s="69"/>
      <c r="E1" s="69"/>
      <c r="F1" s="69"/>
      <c r="G1" s="69"/>
      <c r="H1" s="70"/>
      <c r="I1" s="71"/>
      <c r="J1" s="72"/>
      <c r="K1" s="72"/>
      <c r="L1" s="72"/>
      <c r="M1" s="72"/>
      <c r="N1" s="72"/>
      <c r="O1" s="72"/>
      <c r="P1" s="72"/>
      <c r="Q1" s="73"/>
      <c r="BA1" s="75" t="s">
        <v>18</v>
      </c>
      <c r="BB1" s="76"/>
      <c r="BC1" s="76"/>
      <c r="BD1" s="76"/>
      <c r="BE1" s="76"/>
      <c r="BF1" s="76"/>
      <c r="BG1" s="76"/>
      <c r="BH1" s="76"/>
      <c r="BI1" s="77"/>
    </row>
    <row r="2" spans="1:108" s="2" customFormat="1" ht="18" customHeight="1" thickBot="1" x14ac:dyDescent="0.2">
      <c r="A2" s="34"/>
      <c r="B2" s="4"/>
      <c r="C2" s="4"/>
      <c r="D2" s="4"/>
      <c r="E2" s="4"/>
      <c r="F2" s="4"/>
      <c r="G2" s="4"/>
      <c r="H2" s="4"/>
      <c r="I2" s="101" t="s">
        <v>57</v>
      </c>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2"/>
      <c r="BA2" s="78"/>
      <c r="BB2" s="79"/>
      <c r="BC2" s="79"/>
      <c r="BD2" s="79"/>
      <c r="BE2" s="79"/>
      <c r="BF2" s="79"/>
      <c r="BG2" s="79"/>
      <c r="BH2" s="79"/>
      <c r="BI2" s="80"/>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
        <v>58</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41</v>
      </c>
      <c r="AR6" s="10"/>
    </row>
    <row r="7" spans="1:108" s="3" customFormat="1" ht="18" customHeight="1" x14ac:dyDescent="0.15">
      <c r="D7" s="9"/>
      <c r="AR7" s="10"/>
    </row>
    <row r="8" spans="1:108" s="3" customFormat="1" ht="18" customHeight="1" x14ac:dyDescent="0.15">
      <c r="D8" s="3" t="s">
        <v>47</v>
      </c>
      <c r="AR8" s="5" t="s">
        <v>9</v>
      </c>
      <c r="AS8" s="41" t="s">
        <v>13</v>
      </c>
      <c r="AT8" s="40"/>
      <c r="AU8" s="87">
        <v>37000</v>
      </c>
      <c r="AV8" s="87"/>
      <c r="AW8" s="87"/>
      <c r="AX8" s="87"/>
      <c r="AY8" s="87"/>
      <c r="AZ8" s="7"/>
      <c r="BA8" s="51" t="s">
        <v>0</v>
      </c>
    </row>
    <row r="9" spans="1:108" s="3" customFormat="1" ht="18" customHeight="1" x14ac:dyDescent="0.15">
      <c r="D9" s="3" t="s">
        <v>54</v>
      </c>
      <c r="AR9" s="42"/>
    </row>
    <row r="10" spans="1:108" s="3" customFormat="1" ht="18" customHeight="1" x14ac:dyDescent="0.15">
      <c r="F10" s="3" t="s">
        <v>19</v>
      </c>
      <c r="AG10" s="98"/>
      <c r="AH10" s="99"/>
      <c r="AI10" s="99"/>
      <c r="AJ10" s="8"/>
      <c r="AK10" s="50" t="s">
        <v>2</v>
      </c>
      <c r="AL10" s="66" t="s">
        <v>4</v>
      </c>
      <c r="AM10" s="67"/>
      <c r="AN10" s="43" t="s">
        <v>39</v>
      </c>
      <c r="AO10" s="35"/>
      <c r="AP10" s="35"/>
      <c r="AQ10" s="67" t="s">
        <v>3</v>
      </c>
      <c r="AR10" s="67"/>
      <c r="AS10" s="41" t="s">
        <v>14</v>
      </c>
      <c r="AT10" s="44"/>
      <c r="AU10" s="100"/>
      <c r="AV10" s="100"/>
      <c r="AW10" s="100"/>
      <c r="AX10" s="100"/>
      <c r="AY10" s="100"/>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
        <v>38</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40</v>
      </c>
      <c r="BB11" s="18"/>
      <c r="BC11" s="18"/>
      <c r="BD11" s="18"/>
    </row>
    <row r="12" spans="1:108" s="3" customFormat="1" ht="18" customHeight="1" x14ac:dyDescent="0.15"/>
    <row r="13" spans="1:108" s="3" customFormat="1" ht="18" customHeight="1" x14ac:dyDescent="0.15">
      <c r="D13" s="88" t="s">
        <v>42</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11"/>
    </row>
    <row r="14" spans="1:108" s="3" customFormat="1" ht="18" customHeight="1" x14ac:dyDescent="0.15">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6</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61" t="s">
        <v>59</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7</v>
      </c>
      <c r="AE28" s="5"/>
      <c r="AF28" s="5"/>
      <c r="AG28" s="23"/>
      <c r="AO28" s="24"/>
      <c r="AT28" s="9"/>
      <c r="AU28" s="6" t="s">
        <v>8</v>
      </c>
      <c r="AV28" s="7"/>
      <c r="AW28" s="74"/>
      <c r="AX28" s="74"/>
      <c r="AY28" s="74"/>
      <c r="AZ28" s="74"/>
      <c r="BA28" s="74"/>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43</v>
      </c>
      <c r="H30" s="14"/>
      <c r="AU30" s="81" t="s">
        <v>49</v>
      </c>
      <c r="AV30" s="82"/>
      <c r="AW30" s="82"/>
      <c r="AX30" s="82"/>
      <c r="AY30" s="83"/>
      <c r="AZ30" s="12"/>
      <c r="BA30" s="12"/>
      <c r="BB30" s="89"/>
      <c r="BC30" s="89"/>
      <c r="BD30" s="89"/>
      <c r="BE30" s="89"/>
      <c r="BF30" s="89"/>
      <c r="BG30" s="12"/>
      <c r="BH30" s="13"/>
      <c r="BI30" s="30"/>
      <c r="BL30" s="91"/>
      <c r="BM30" s="91"/>
      <c r="BN30" s="91"/>
      <c r="BO30" s="91"/>
      <c r="BP30" s="91"/>
      <c r="BQ30" s="91"/>
    </row>
    <row r="31" spans="1:69" ht="18" customHeight="1" thickBot="1" x14ac:dyDescent="0.2">
      <c r="AU31" s="84"/>
      <c r="AV31" s="85"/>
      <c r="AW31" s="85"/>
      <c r="AX31" s="85"/>
      <c r="AY31" s="86"/>
      <c r="AZ31" s="15" t="s">
        <v>16</v>
      </c>
      <c r="BA31" s="16"/>
      <c r="BB31" s="90"/>
      <c r="BC31" s="90"/>
      <c r="BD31" s="90"/>
      <c r="BE31" s="90"/>
      <c r="BF31" s="90"/>
      <c r="BG31" s="16"/>
      <c r="BH31" s="17" t="s">
        <v>0</v>
      </c>
      <c r="BI31" s="30"/>
      <c r="BL31" s="91"/>
      <c r="BM31" s="91"/>
      <c r="BN31" s="91"/>
      <c r="BO31" s="91"/>
      <c r="BP31" s="91"/>
      <c r="BQ31" s="91"/>
    </row>
    <row r="32" spans="1:69" s="3" customFormat="1" ht="18" customHeight="1" x14ac:dyDescent="0.15">
      <c r="A32" s="38" t="s">
        <v>60</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
        <v>48</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10</v>
      </c>
      <c r="AR34" s="10"/>
    </row>
    <row r="35" spans="2:62" s="3" customFormat="1" ht="18" customHeight="1" x14ac:dyDescent="0.15">
      <c r="D35" s="9"/>
      <c r="AR35" s="10"/>
    </row>
    <row r="36" spans="2:62" s="3" customFormat="1" ht="18" customHeight="1" x14ac:dyDescent="0.15">
      <c r="D36" s="3" t="s">
        <v>52</v>
      </c>
      <c r="AR36" s="10"/>
      <c r="AS36" s="6" t="s">
        <v>20</v>
      </c>
      <c r="AT36" s="40"/>
      <c r="AU36" s="87">
        <v>37000</v>
      </c>
      <c r="AV36" s="87"/>
      <c r="AW36" s="87"/>
      <c r="AX36" s="87"/>
      <c r="AY36" s="87"/>
      <c r="AZ36" s="7"/>
      <c r="BA36" s="51" t="s">
        <v>0</v>
      </c>
    </row>
    <row r="37" spans="2:62" s="3" customFormat="1" ht="18" customHeight="1" x14ac:dyDescent="0.15">
      <c r="D37" s="3" t="s">
        <v>55</v>
      </c>
      <c r="AR37" s="10"/>
    </row>
    <row r="38" spans="2:62" s="3" customFormat="1" ht="18" customHeight="1" x14ac:dyDescent="0.15">
      <c r="E38" s="9"/>
      <c r="F38" s="3" t="s">
        <v>19</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96"/>
      <c r="AH38" s="97"/>
      <c r="AI38" s="97"/>
      <c r="AJ38" s="47"/>
      <c r="AK38" s="50" t="s">
        <v>2</v>
      </c>
      <c r="AL38" s="94" t="s">
        <v>4</v>
      </c>
      <c r="AM38" s="95"/>
      <c r="AN38" s="48" t="s">
        <v>61</v>
      </c>
      <c r="AO38" s="49"/>
      <c r="AP38" s="49"/>
      <c r="AQ38" s="95" t="s">
        <v>3</v>
      </c>
      <c r="AR38" s="95"/>
      <c r="AS38" s="6" t="s">
        <v>21</v>
      </c>
      <c r="AT38" s="37"/>
      <c r="AU38" s="100"/>
      <c r="AV38" s="100"/>
      <c r="AW38" s="100"/>
      <c r="AX38" s="100"/>
      <c r="AY38" s="100"/>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
        <v>37</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40</v>
      </c>
      <c r="BB39" s="18"/>
      <c r="BC39" s="18"/>
      <c r="BD39" s="18"/>
    </row>
    <row r="40" spans="2:62" s="3" customFormat="1" ht="18" customHeight="1" x14ac:dyDescent="0.15">
      <c r="D40" s="9"/>
      <c r="AR40" s="10"/>
    </row>
    <row r="41" spans="2:62" s="3" customFormat="1" ht="18" customHeight="1" x14ac:dyDescent="0.15">
      <c r="D41" s="88" t="s">
        <v>44</v>
      </c>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11"/>
    </row>
    <row r="42" spans="2:62" s="3" customFormat="1" ht="18" customHeight="1" x14ac:dyDescent="0.15">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18"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61" t="s">
        <v>62</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7</v>
      </c>
      <c r="AE52" s="5"/>
      <c r="AF52" s="5"/>
      <c r="AG52" s="23"/>
      <c r="AO52" s="24"/>
      <c r="AT52" s="9"/>
      <c r="AU52" s="6" t="s">
        <v>22</v>
      </c>
      <c r="AV52" s="7"/>
      <c r="AW52" s="74"/>
      <c r="AX52" s="74"/>
      <c r="AY52" s="74"/>
      <c r="AZ52" s="74"/>
      <c r="BA52" s="74"/>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81" t="s">
        <v>50</v>
      </c>
      <c r="AV54" s="82"/>
      <c r="AW54" s="82"/>
      <c r="AX54" s="82"/>
      <c r="AY54" s="83"/>
      <c r="AZ54" s="12"/>
      <c r="BA54" s="12"/>
      <c r="BB54" s="89"/>
      <c r="BC54" s="89"/>
      <c r="BD54" s="89"/>
      <c r="BE54" s="89"/>
      <c r="BF54" s="89"/>
      <c r="BG54" s="12"/>
      <c r="BH54" s="13"/>
      <c r="BI54" s="30"/>
      <c r="BL54" s="91"/>
      <c r="BM54" s="91"/>
      <c r="BN54" s="91"/>
      <c r="BO54" s="91"/>
      <c r="BP54" s="91"/>
      <c r="BQ54" s="91"/>
    </row>
    <row r="55" spans="1:69" ht="18" customHeight="1" thickBot="1" x14ac:dyDescent="0.2">
      <c r="G55" s="14" t="s">
        <v>45</v>
      </c>
      <c r="AU55" s="84"/>
      <c r="AV55" s="85"/>
      <c r="AW55" s="85"/>
      <c r="AX55" s="85"/>
      <c r="AY55" s="86"/>
      <c r="AZ55" s="15" t="s">
        <v>23</v>
      </c>
      <c r="BA55" s="16"/>
      <c r="BB55" s="90"/>
      <c r="BC55" s="90"/>
      <c r="BD55" s="90"/>
      <c r="BE55" s="90"/>
      <c r="BF55" s="90"/>
      <c r="BG55" s="16"/>
      <c r="BH55" s="17" t="s">
        <v>0</v>
      </c>
      <c r="BI55" s="30"/>
      <c r="BL55" s="91"/>
      <c r="BM55" s="91"/>
      <c r="BN55" s="91"/>
      <c r="BO55" s="91"/>
      <c r="BP55" s="91"/>
      <c r="BQ55" s="91"/>
    </row>
    <row r="56" spans="1:69" ht="18" customHeight="1" x14ac:dyDescent="0.15">
      <c r="H56" s="14"/>
      <c r="AU56" s="52"/>
      <c r="AV56" s="52"/>
      <c r="AW56" s="52"/>
      <c r="AX56" s="52"/>
      <c r="AY56" s="52"/>
      <c r="AZ56" s="23"/>
      <c r="BA56" s="3"/>
      <c r="BB56" s="3"/>
      <c r="BC56" s="3"/>
      <c r="BD56" s="3"/>
      <c r="BE56" s="3"/>
      <c r="BF56" s="3"/>
      <c r="BG56" s="3"/>
      <c r="BH56" s="24" t="s">
        <v>24</v>
      </c>
      <c r="BI56" s="30"/>
      <c r="BL56" s="46"/>
      <c r="BM56" s="46"/>
      <c r="BN56" s="46"/>
      <c r="BO56" s="46"/>
      <c r="BP56" s="46"/>
      <c r="BQ56" s="46"/>
    </row>
    <row r="57" spans="1:69" s="3" customFormat="1" ht="18" customHeight="1" x14ac:dyDescent="0.15">
      <c r="A57" s="38" t="s">
        <v>63</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B33</f>
        <v>１月分と同様の手順で計算してください。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10</v>
      </c>
      <c r="AR59" s="10"/>
    </row>
    <row r="60" spans="1:69" s="3" customFormat="1" ht="18" customHeight="1" x14ac:dyDescent="0.15">
      <c r="D60" s="9"/>
      <c r="AR60" s="10"/>
    </row>
    <row r="61" spans="1:69" s="3" customFormat="1" ht="18" customHeight="1" x14ac:dyDescent="0.15">
      <c r="D61" s="3" t="s">
        <v>53</v>
      </c>
      <c r="AR61" s="10"/>
      <c r="AS61" s="6" t="s">
        <v>25</v>
      </c>
      <c r="AT61" s="40"/>
      <c r="AU61" s="87">
        <v>37000</v>
      </c>
      <c r="AV61" s="87"/>
      <c r="AW61" s="87"/>
      <c r="AX61" s="87"/>
      <c r="AY61" s="87"/>
      <c r="AZ61" s="7"/>
      <c r="BA61" s="51" t="s">
        <v>0</v>
      </c>
    </row>
    <row r="62" spans="1:69" s="3" customFormat="1" ht="18" customHeight="1" x14ac:dyDescent="0.15">
      <c r="D62" s="3" t="s">
        <v>56</v>
      </c>
      <c r="AR62" s="10"/>
    </row>
    <row r="63" spans="1:69" s="3" customFormat="1" ht="18" customHeight="1" x14ac:dyDescent="0.15">
      <c r="E63" s="9"/>
      <c r="F63" s="3" t="s">
        <v>19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2"/>
      <c r="AH63" s="93"/>
      <c r="AI63" s="93"/>
      <c r="AJ63" s="36"/>
      <c r="AK63" s="50" t="s">
        <v>2</v>
      </c>
      <c r="AL63" s="94" t="s">
        <v>4</v>
      </c>
      <c r="AM63" s="95"/>
      <c r="AN63" s="48" t="s">
        <v>39</v>
      </c>
      <c r="AO63" s="49"/>
      <c r="AP63" s="49"/>
      <c r="AQ63" s="95" t="s">
        <v>3</v>
      </c>
      <c r="AR63" s="95"/>
      <c r="AS63" s="6" t="s">
        <v>26</v>
      </c>
      <c r="AT63" s="37"/>
      <c r="AU63" s="74"/>
      <c r="AV63" s="74"/>
      <c r="AW63" s="74"/>
      <c r="AX63" s="74"/>
      <c r="AY63" s="74"/>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
        <v>38</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40</v>
      </c>
      <c r="BB64" s="18"/>
      <c r="BC64" s="18"/>
      <c r="BD64" s="18"/>
    </row>
    <row r="65" spans="4:69" s="3" customFormat="1" ht="18" customHeight="1" x14ac:dyDescent="0.15">
      <c r="D65" s="9"/>
      <c r="AR65" s="10"/>
    </row>
    <row r="66" spans="4:69" s="3" customFormat="1" ht="18" customHeight="1" x14ac:dyDescent="0.15">
      <c r="D66" s="88" t="s">
        <v>44</v>
      </c>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11"/>
    </row>
    <row r="67" spans="4:69" s="3" customFormat="1" ht="18" customHeight="1" x14ac:dyDescent="0.15">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18"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61" t="s">
        <v>64</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7</v>
      </c>
      <c r="AE77" s="5"/>
      <c r="AF77" s="5"/>
      <c r="AG77" s="23"/>
      <c r="AO77" s="24"/>
      <c r="AT77" s="9"/>
      <c r="AU77" s="6" t="s">
        <v>27</v>
      </c>
      <c r="AV77" s="7"/>
      <c r="AW77" s="74"/>
      <c r="AX77" s="74"/>
      <c r="AY77" s="74"/>
      <c r="AZ77" s="74"/>
      <c r="BA77" s="74"/>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81" t="s">
        <v>51</v>
      </c>
      <c r="AV79" s="82"/>
      <c r="AW79" s="82"/>
      <c r="AX79" s="82"/>
      <c r="AY79" s="83"/>
      <c r="AZ79" s="12"/>
      <c r="BA79" s="12"/>
      <c r="BB79" s="89"/>
      <c r="BC79" s="89"/>
      <c r="BD79" s="89"/>
      <c r="BE79" s="89"/>
      <c r="BF79" s="89"/>
      <c r="BG79" s="12"/>
      <c r="BH79" s="13"/>
      <c r="BI79" s="30"/>
      <c r="BL79" s="91"/>
      <c r="BM79" s="91"/>
      <c r="BN79" s="91"/>
      <c r="BO79" s="91"/>
      <c r="BP79" s="91"/>
      <c r="BQ79" s="91"/>
    </row>
    <row r="80" spans="4:69" ht="18" customHeight="1" thickBot="1" x14ac:dyDescent="0.2">
      <c r="G80" s="14" t="s">
        <v>45</v>
      </c>
      <c r="AU80" s="84"/>
      <c r="AV80" s="85"/>
      <c r="AW80" s="85"/>
      <c r="AX80" s="85"/>
      <c r="AY80" s="86"/>
      <c r="AZ80" s="15" t="s">
        <v>28</v>
      </c>
      <c r="BA80" s="16"/>
      <c r="BB80" s="90"/>
      <c r="BC80" s="90"/>
      <c r="BD80" s="90"/>
      <c r="BE80" s="90"/>
      <c r="BF80" s="90"/>
      <c r="BG80" s="16"/>
      <c r="BH80" s="17" t="s">
        <v>0</v>
      </c>
      <c r="BI80" s="30"/>
      <c r="BL80" s="91"/>
      <c r="BM80" s="91"/>
      <c r="BN80" s="91"/>
      <c r="BO80" s="91"/>
      <c r="BP80" s="91"/>
      <c r="BQ80" s="91"/>
    </row>
    <row r="83" spans="2:60" ht="18" customHeight="1" x14ac:dyDescent="0.15">
      <c r="B83" s="32" t="s">
        <v>46</v>
      </c>
    </row>
    <row r="84" spans="2:60" ht="18" customHeight="1" thickBot="1" x14ac:dyDescent="0.2"/>
    <row r="85" spans="2:60" ht="18" customHeight="1" x14ac:dyDescent="0.15">
      <c r="B85" s="110" t="str">
        <f>AU30</f>
        <v>１月分
請求額</v>
      </c>
      <c r="C85" s="111"/>
      <c r="D85" s="111"/>
      <c r="E85" s="111"/>
      <c r="F85" s="112"/>
      <c r="G85" s="62"/>
      <c r="H85" s="63"/>
      <c r="I85" s="63"/>
      <c r="J85" s="63"/>
      <c r="K85" s="63"/>
      <c r="L85" s="63"/>
      <c r="M85" s="53"/>
      <c r="N85" s="54"/>
      <c r="O85" s="104" t="s">
        <v>30</v>
      </c>
      <c r="P85" s="105"/>
      <c r="Q85" s="110" t="str">
        <f>AU54</f>
        <v>２月分
請求額</v>
      </c>
      <c r="R85" s="111"/>
      <c r="S85" s="111"/>
      <c r="T85" s="111"/>
      <c r="U85" s="112"/>
      <c r="V85" s="62"/>
      <c r="W85" s="63"/>
      <c r="X85" s="63"/>
      <c r="Y85" s="63"/>
      <c r="Z85" s="63"/>
      <c r="AA85" s="63"/>
      <c r="AB85" s="53"/>
      <c r="AC85" s="54"/>
      <c r="AD85" s="104" t="s">
        <v>30</v>
      </c>
      <c r="AE85" s="105"/>
      <c r="AF85" s="110" t="str">
        <f>AU79</f>
        <v>３月分
請求額</v>
      </c>
      <c r="AG85" s="111"/>
      <c r="AH85" s="111"/>
      <c r="AI85" s="111"/>
      <c r="AJ85" s="112"/>
      <c r="AK85" s="62"/>
      <c r="AL85" s="63"/>
      <c r="AM85" s="63"/>
      <c r="AN85" s="63"/>
      <c r="AO85" s="63"/>
      <c r="AP85" s="63"/>
      <c r="AQ85" s="53"/>
      <c r="AR85" s="54"/>
      <c r="AS85" s="104" t="s">
        <v>31</v>
      </c>
      <c r="AT85" s="105"/>
      <c r="AU85" s="116" t="s">
        <v>36</v>
      </c>
      <c r="AV85" s="117"/>
      <c r="AW85" s="117"/>
      <c r="AX85" s="117"/>
      <c r="AY85" s="118"/>
      <c r="AZ85" s="106"/>
      <c r="BA85" s="107"/>
      <c r="BB85" s="107"/>
      <c r="BC85" s="107"/>
      <c r="BD85" s="107"/>
      <c r="BE85" s="107"/>
      <c r="BF85" s="55"/>
      <c r="BG85" s="56"/>
    </row>
    <row r="86" spans="2:60" ht="18" customHeight="1" thickBot="1" x14ac:dyDescent="0.2">
      <c r="B86" s="113"/>
      <c r="C86" s="114"/>
      <c r="D86" s="114"/>
      <c r="E86" s="114"/>
      <c r="F86" s="115"/>
      <c r="G86" s="64"/>
      <c r="H86" s="65"/>
      <c r="I86" s="65"/>
      <c r="J86" s="65"/>
      <c r="K86" s="65"/>
      <c r="L86" s="65"/>
      <c r="M86" s="57"/>
      <c r="N86" s="58" t="s">
        <v>0</v>
      </c>
      <c r="O86" s="104"/>
      <c r="P86" s="105"/>
      <c r="Q86" s="113"/>
      <c r="R86" s="114"/>
      <c r="S86" s="114"/>
      <c r="T86" s="114"/>
      <c r="U86" s="115"/>
      <c r="V86" s="64"/>
      <c r="W86" s="65"/>
      <c r="X86" s="65"/>
      <c r="Y86" s="65"/>
      <c r="Z86" s="65"/>
      <c r="AA86" s="65"/>
      <c r="AB86" s="57"/>
      <c r="AC86" s="58" t="s">
        <v>0</v>
      </c>
      <c r="AD86" s="104"/>
      <c r="AE86" s="105"/>
      <c r="AF86" s="113"/>
      <c r="AG86" s="114"/>
      <c r="AH86" s="114"/>
      <c r="AI86" s="114"/>
      <c r="AJ86" s="115"/>
      <c r="AK86" s="64"/>
      <c r="AL86" s="65"/>
      <c r="AM86" s="65"/>
      <c r="AN86" s="65"/>
      <c r="AO86" s="65"/>
      <c r="AP86" s="65"/>
      <c r="AQ86" s="57"/>
      <c r="AR86" s="58" t="s">
        <v>0</v>
      </c>
      <c r="AS86" s="104"/>
      <c r="AT86" s="105"/>
      <c r="AU86" s="119"/>
      <c r="AV86" s="120"/>
      <c r="AW86" s="120"/>
      <c r="AX86" s="120"/>
      <c r="AY86" s="121"/>
      <c r="AZ86" s="108"/>
      <c r="BA86" s="109"/>
      <c r="BB86" s="109"/>
      <c r="BC86" s="109"/>
      <c r="BD86" s="109"/>
      <c r="BE86" s="109"/>
      <c r="BF86" s="16"/>
      <c r="BG86" s="59" t="s">
        <v>0</v>
      </c>
    </row>
    <row r="87" spans="2:60" ht="18" customHeight="1" x14ac:dyDescent="0.15">
      <c r="BA87" s="3"/>
      <c r="BB87" s="60" t="s">
        <v>35</v>
      </c>
    </row>
    <row r="88" spans="2:60" ht="18" customHeight="1" x14ac:dyDescent="0.15">
      <c r="B88" s="103" t="s">
        <v>65</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row>
    <row r="89" spans="2:60" ht="24.75"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row>
  </sheetData>
  <mergeCells count="46">
    <mergeCell ref="I2:AZ2"/>
    <mergeCell ref="B88:BH89"/>
    <mergeCell ref="AQ10:AR10"/>
    <mergeCell ref="BL54:BQ55"/>
    <mergeCell ref="O85:P86"/>
    <mergeCell ref="AZ85:BE86"/>
    <mergeCell ref="AU36:AY36"/>
    <mergeCell ref="AD85:AE86"/>
    <mergeCell ref="AF85:AJ86"/>
    <mergeCell ref="AK85:AP86"/>
    <mergeCell ref="AS85:AT86"/>
    <mergeCell ref="AU85:AY86"/>
    <mergeCell ref="B85:F86"/>
    <mergeCell ref="G85:L86"/>
    <mergeCell ref="AU30:AY31"/>
    <mergeCell ref="Q85:U86"/>
    <mergeCell ref="BL30:BQ31"/>
    <mergeCell ref="AG38:AI38"/>
    <mergeCell ref="AL38:AM38"/>
    <mergeCell ref="AQ38:AR38"/>
    <mergeCell ref="AG10:AI10"/>
    <mergeCell ref="D13:BG14"/>
    <mergeCell ref="AU10:AY10"/>
    <mergeCell ref="AU38:AY38"/>
    <mergeCell ref="BL79:BQ80"/>
    <mergeCell ref="AU61:AY61"/>
    <mergeCell ref="AG63:AI63"/>
    <mergeCell ref="AL63:AM63"/>
    <mergeCell ref="AQ63:AR63"/>
    <mergeCell ref="D66:BG67"/>
    <mergeCell ref="V85:AA86"/>
    <mergeCell ref="AL10:AM10"/>
    <mergeCell ref="A1:H1"/>
    <mergeCell ref="I1:Q1"/>
    <mergeCell ref="AW28:BA28"/>
    <mergeCell ref="BA1:BI2"/>
    <mergeCell ref="AU79:AY80"/>
    <mergeCell ref="AU8:AY8"/>
    <mergeCell ref="D41:BG42"/>
    <mergeCell ref="AU54:AY55"/>
    <mergeCell ref="BB79:BF80"/>
    <mergeCell ref="BB30:BF31"/>
    <mergeCell ref="AW52:BA52"/>
    <mergeCell ref="BB54:BF55"/>
    <mergeCell ref="AU63:AY63"/>
    <mergeCell ref="AW77:BA77"/>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89"/>
  <sheetViews>
    <sheetView showGridLines="0" view="pageBreakPreview" topLeftCell="A73" zoomScale="110" zoomScaleNormal="100" zoomScaleSheetLayoutView="110" workbookViewId="0">
      <selection activeCell="AK87" sqref="AK87"/>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68" t="s">
        <v>17</v>
      </c>
      <c r="B1" s="69"/>
      <c r="C1" s="69"/>
      <c r="D1" s="69"/>
      <c r="E1" s="69"/>
      <c r="F1" s="69"/>
      <c r="G1" s="69"/>
      <c r="H1" s="70"/>
      <c r="I1" s="71" t="s">
        <v>33</v>
      </c>
      <c r="J1" s="72"/>
      <c r="K1" s="72"/>
      <c r="L1" s="72"/>
      <c r="M1" s="72"/>
      <c r="N1" s="72"/>
      <c r="O1" s="72"/>
      <c r="P1" s="72"/>
      <c r="Q1" s="73"/>
      <c r="BA1" s="75" t="s">
        <v>18</v>
      </c>
      <c r="BB1" s="76"/>
      <c r="BC1" s="76"/>
      <c r="BD1" s="76"/>
      <c r="BE1" s="76"/>
      <c r="BF1" s="76"/>
      <c r="BG1" s="76"/>
      <c r="BH1" s="76"/>
      <c r="BI1" s="77"/>
    </row>
    <row r="2" spans="1:108" s="2" customFormat="1" ht="18" customHeight="1" thickBot="1" x14ac:dyDescent="0.2">
      <c r="A2" s="34"/>
      <c r="B2" s="4"/>
      <c r="C2" s="4"/>
      <c r="D2" s="4"/>
      <c r="E2" s="4"/>
      <c r="F2" s="4"/>
      <c r="G2" s="4"/>
      <c r="H2" s="4"/>
      <c r="I2" s="101" t="str">
        <f>計算シート!I2</f>
        <v>認可外保育施設等利用料の請求額計算シート【令和７年１月から３月分】</v>
      </c>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2"/>
      <c r="BA2" s="78"/>
      <c r="BB2" s="79"/>
      <c r="BC2" s="79"/>
      <c r="BD2" s="79"/>
      <c r="BE2" s="79"/>
      <c r="BF2" s="79"/>
      <c r="BG2" s="79"/>
      <c r="BH2" s="79"/>
      <c r="BI2" s="80"/>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tr">
        <f>計算シート!A5</f>
        <v>■令和７年１月分</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41</v>
      </c>
      <c r="AR6" s="10"/>
    </row>
    <row r="7" spans="1:108" s="3" customFormat="1" ht="18" customHeight="1" x14ac:dyDescent="0.15">
      <c r="D7" s="9"/>
      <c r="AR7" s="10"/>
    </row>
    <row r="8" spans="1:108" s="3" customFormat="1" ht="18" customHeight="1" x14ac:dyDescent="0.15">
      <c r="D8" s="3" t="str">
        <f>計算シート!D8</f>
        <v>A　１月の初日から末日まで認定を受けていた場合</v>
      </c>
      <c r="AR8" s="5" t="s">
        <v>9</v>
      </c>
      <c r="AS8" s="41" t="s">
        <v>1</v>
      </c>
      <c r="AT8" s="40"/>
      <c r="AU8" s="87">
        <v>37000</v>
      </c>
      <c r="AV8" s="87"/>
      <c r="AW8" s="87"/>
      <c r="AX8" s="87"/>
      <c r="AY8" s="87"/>
      <c r="AZ8" s="7"/>
      <c r="BA8" s="51" t="s">
        <v>0</v>
      </c>
    </row>
    <row r="9" spans="1:108" s="3" customFormat="1" ht="18" customHeight="1" x14ac:dyDescent="0.15">
      <c r="D9" s="3" t="str">
        <f>計算シート!D9</f>
        <v>B　施設等利用給付認定の認定期間が１月の途中から始まっている、または１月の途中で終了している場合</v>
      </c>
      <c r="AR9" s="42"/>
    </row>
    <row r="10" spans="1:108" s="3" customFormat="1" ht="18" customHeight="1" x14ac:dyDescent="0.15">
      <c r="F10" s="3" t="s">
        <v>19</v>
      </c>
      <c r="AG10" s="98"/>
      <c r="AH10" s="99"/>
      <c r="AI10" s="99"/>
      <c r="AJ10" s="8"/>
      <c r="AK10" s="50" t="s">
        <v>2</v>
      </c>
      <c r="AL10" s="66" t="s">
        <v>4</v>
      </c>
      <c r="AM10" s="67"/>
      <c r="AN10" s="43" t="str">
        <f>計算シート!AN10</f>
        <v>31日</v>
      </c>
      <c r="AO10" s="35"/>
      <c r="AP10" s="35"/>
      <c r="AQ10" s="67" t="s">
        <v>3</v>
      </c>
      <c r="AR10" s="67"/>
      <c r="AS10" s="41" t="s">
        <v>14</v>
      </c>
      <c r="AT10" s="44"/>
      <c r="AU10" s="7"/>
      <c r="AV10" s="7"/>
      <c r="AW10" s="7"/>
      <c r="AX10" s="7"/>
      <c r="AY10" s="7"/>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tr">
        <f>計算シート!V11</f>
        <v>（例えば認定期間が18日から30日までなら13日と記入）</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40</v>
      </c>
      <c r="BB11" s="18"/>
      <c r="BC11" s="18"/>
      <c r="BD11" s="18"/>
    </row>
    <row r="12" spans="1:108" s="3" customFormat="1" ht="18" customHeight="1" x14ac:dyDescent="0.15"/>
    <row r="13" spans="1:108" s="3" customFormat="1" ht="18" customHeight="1" x14ac:dyDescent="0.15">
      <c r="D13" s="88" t="s">
        <v>42</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11"/>
    </row>
    <row r="14" spans="1:108" s="3" customFormat="1" ht="18" customHeight="1" x14ac:dyDescent="0.15">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6</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29" t="str">
        <f>計算シート!H26</f>
        <v>証明書類が複数枚発行されているときは、１月利用分の金額を全て合計してください。</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7</v>
      </c>
      <c r="AE28" s="5"/>
      <c r="AF28" s="5"/>
      <c r="AG28" s="23"/>
      <c r="AO28" s="24"/>
      <c r="AT28" s="9"/>
      <c r="AU28" s="6" t="s">
        <v>8</v>
      </c>
      <c r="AV28" s="7"/>
      <c r="AW28" s="136">
        <v>35000</v>
      </c>
      <c r="AX28" s="136"/>
      <c r="AY28" s="136"/>
      <c r="AZ28" s="136"/>
      <c r="BA28" s="136"/>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43</v>
      </c>
      <c r="H30" s="14"/>
      <c r="AU30" s="81" t="str">
        <f>計算シート!AU30</f>
        <v>１月分
請求額</v>
      </c>
      <c r="AV30" s="82"/>
      <c r="AW30" s="82"/>
      <c r="AX30" s="82"/>
      <c r="AY30" s="83"/>
      <c r="AZ30" s="12"/>
      <c r="BA30" s="12"/>
      <c r="BB30" s="137">
        <v>35000</v>
      </c>
      <c r="BC30" s="137"/>
      <c r="BD30" s="137"/>
      <c r="BE30" s="137"/>
      <c r="BF30" s="137"/>
      <c r="BG30" s="12"/>
      <c r="BH30" s="13"/>
      <c r="BI30" s="30"/>
      <c r="BL30" s="91"/>
      <c r="BM30" s="91"/>
      <c r="BN30" s="91"/>
      <c r="BO30" s="91"/>
      <c r="BP30" s="91"/>
      <c r="BQ30" s="91"/>
    </row>
    <row r="31" spans="1:69" ht="18" customHeight="1" thickBot="1" x14ac:dyDescent="0.2">
      <c r="AU31" s="84"/>
      <c r="AV31" s="85"/>
      <c r="AW31" s="85"/>
      <c r="AX31" s="85"/>
      <c r="AY31" s="86"/>
      <c r="AZ31" s="15" t="s">
        <v>16</v>
      </c>
      <c r="BA31" s="16"/>
      <c r="BB31" s="138"/>
      <c r="BC31" s="138"/>
      <c r="BD31" s="138"/>
      <c r="BE31" s="138"/>
      <c r="BF31" s="138"/>
      <c r="BG31" s="16"/>
      <c r="BH31" s="17" t="s">
        <v>0</v>
      </c>
      <c r="BI31" s="30"/>
      <c r="BL31" s="91"/>
      <c r="BM31" s="91"/>
      <c r="BN31" s="91"/>
      <c r="BO31" s="91"/>
      <c r="BP31" s="91"/>
      <c r="BQ31" s="91"/>
    </row>
    <row r="32" spans="1:69" s="3" customFormat="1" ht="18" customHeight="1" x14ac:dyDescent="0.15">
      <c r="A32" s="38" t="str">
        <f>計算シート!A32</f>
        <v>■令和７年２月分</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tr">
        <f>計算シート!B33</f>
        <v>１月分と同様の手順で計算してください。</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10</v>
      </c>
      <c r="AR34" s="10"/>
    </row>
    <row r="35" spans="2:62" s="3" customFormat="1" ht="18" customHeight="1" x14ac:dyDescent="0.15">
      <c r="D35" s="9"/>
      <c r="AR35" s="10"/>
    </row>
    <row r="36" spans="2:62" s="3" customFormat="1" ht="18" customHeight="1" x14ac:dyDescent="0.15">
      <c r="D36" s="3" t="str">
        <f>計算シート!D36</f>
        <v>A　２月の初日から末日まで認定を受けていた場合</v>
      </c>
      <c r="AR36" s="10"/>
      <c r="AS36" s="6" t="s">
        <v>1</v>
      </c>
      <c r="AT36" s="40"/>
      <c r="AU36" s="87">
        <v>37000</v>
      </c>
      <c r="AV36" s="87"/>
      <c r="AW36" s="87"/>
      <c r="AX36" s="87"/>
      <c r="AY36" s="87"/>
      <c r="AZ36" s="7"/>
      <c r="BA36" s="51" t="s">
        <v>0</v>
      </c>
    </row>
    <row r="37" spans="2:62" s="3" customFormat="1" ht="18" customHeight="1" x14ac:dyDescent="0.15">
      <c r="D37" s="3" t="str">
        <f>計算シート!D37</f>
        <v>B　施設等利用給付認定の認定期間が２月の途中から始まっている、または２月の途中で終了している場合</v>
      </c>
      <c r="AR37" s="10"/>
    </row>
    <row r="38" spans="2:62" s="3" customFormat="1" ht="18" customHeight="1" x14ac:dyDescent="0.15">
      <c r="E38" s="9"/>
      <c r="F38" s="3" t="s">
        <v>19</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96"/>
      <c r="AH38" s="97"/>
      <c r="AI38" s="97"/>
      <c r="AJ38" s="47"/>
      <c r="AK38" s="50" t="s">
        <v>2</v>
      </c>
      <c r="AL38" s="94" t="s">
        <v>4</v>
      </c>
      <c r="AM38" s="95"/>
      <c r="AN38" s="48" t="str">
        <f>計算シート!AN38</f>
        <v>28日</v>
      </c>
      <c r="AO38" s="49"/>
      <c r="AP38" s="49"/>
      <c r="AQ38" s="95" t="s">
        <v>3</v>
      </c>
      <c r="AR38" s="141"/>
      <c r="AS38" s="6" t="s">
        <v>14</v>
      </c>
      <c r="AT38" s="37"/>
      <c r="AU38" s="7"/>
      <c r="AV38" s="7"/>
      <c r="AW38" s="7"/>
      <c r="AX38" s="7"/>
      <c r="AY38" s="7"/>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tr">
        <f>計算シート!V39</f>
        <v>（例えば認定期間が18日から31日までなら14日と記入）</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40</v>
      </c>
      <c r="BB39" s="18"/>
      <c r="BC39" s="18"/>
      <c r="BD39" s="18"/>
    </row>
    <row r="40" spans="2:62" s="3" customFormat="1" ht="18" customHeight="1" x14ac:dyDescent="0.15">
      <c r="D40" s="9"/>
      <c r="AR40" s="10"/>
    </row>
    <row r="41" spans="2:62" s="3" customFormat="1" ht="18" customHeight="1" x14ac:dyDescent="0.15">
      <c r="D41" s="88" t="s">
        <v>44</v>
      </c>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11"/>
    </row>
    <row r="42" spans="2:62" s="3" customFormat="1" ht="18" customHeight="1" x14ac:dyDescent="0.15">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15.75"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29" t="str">
        <f>計算シート!H50</f>
        <v>証明書類が複数枚発行されているときは、２月利用分の金額を全て合計してください。</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7</v>
      </c>
      <c r="AE52" s="5"/>
      <c r="AF52" s="5"/>
      <c r="AG52" s="23"/>
      <c r="AO52" s="24"/>
      <c r="AT52" s="9"/>
      <c r="AU52" s="6" t="s">
        <v>8</v>
      </c>
      <c r="AV52" s="7"/>
      <c r="AW52" s="136">
        <v>43700</v>
      </c>
      <c r="AX52" s="136"/>
      <c r="AY52" s="136"/>
      <c r="AZ52" s="136"/>
      <c r="BA52" s="136"/>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81" t="str">
        <f>計算シート!AU54</f>
        <v>２月分
請求額</v>
      </c>
      <c r="AV54" s="82"/>
      <c r="AW54" s="82"/>
      <c r="AX54" s="82"/>
      <c r="AY54" s="83"/>
      <c r="AZ54" s="12"/>
      <c r="BA54" s="12"/>
      <c r="BB54" s="137">
        <v>37000</v>
      </c>
      <c r="BC54" s="137"/>
      <c r="BD54" s="137"/>
      <c r="BE54" s="137"/>
      <c r="BF54" s="137"/>
      <c r="BG54" s="12"/>
      <c r="BH54" s="13"/>
      <c r="BI54" s="30"/>
      <c r="BL54" s="91"/>
      <c r="BM54" s="91"/>
      <c r="BN54" s="91"/>
      <c r="BO54" s="91"/>
      <c r="BP54" s="91"/>
      <c r="BQ54" s="91"/>
    </row>
    <row r="55" spans="1:69" ht="18" customHeight="1" thickBot="1" x14ac:dyDescent="0.2">
      <c r="G55" s="14" t="s">
        <v>45</v>
      </c>
      <c r="AU55" s="84"/>
      <c r="AV55" s="85"/>
      <c r="AW55" s="85"/>
      <c r="AX55" s="85"/>
      <c r="AY55" s="86"/>
      <c r="AZ55" s="15" t="s">
        <v>16</v>
      </c>
      <c r="BA55" s="16"/>
      <c r="BB55" s="138"/>
      <c r="BC55" s="138"/>
      <c r="BD55" s="138"/>
      <c r="BE55" s="138"/>
      <c r="BF55" s="138"/>
      <c r="BG55" s="16"/>
      <c r="BH55" s="17" t="s">
        <v>0</v>
      </c>
      <c r="BI55" s="30"/>
      <c r="BL55" s="91"/>
      <c r="BM55" s="91"/>
      <c r="BN55" s="91"/>
      <c r="BO55" s="91"/>
      <c r="BP55" s="91"/>
      <c r="BQ55" s="91"/>
    </row>
    <row r="56" spans="1:69" ht="18" customHeight="1" x14ac:dyDescent="0.15">
      <c r="H56" s="14"/>
      <c r="AU56" s="52"/>
      <c r="AV56" s="52"/>
      <c r="AW56" s="52"/>
      <c r="AX56" s="52"/>
      <c r="AY56" s="52"/>
      <c r="AZ56" s="23"/>
      <c r="BA56" s="3"/>
      <c r="BB56" s="3"/>
      <c r="BC56" s="3"/>
      <c r="BD56" s="3"/>
      <c r="BE56" s="3"/>
      <c r="BF56" s="3"/>
      <c r="BG56" s="3"/>
      <c r="BH56" s="24" t="s">
        <v>24</v>
      </c>
      <c r="BI56" s="30"/>
      <c r="BL56" s="46"/>
      <c r="BM56" s="46"/>
      <c r="BN56" s="46"/>
      <c r="BO56" s="46"/>
      <c r="BP56" s="46"/>
      <c r="BQ56" s="46"/>
    </row>
    <row r="57" spans="1:69" s="3" customFormat="1" ht="18" customHeight="1" x14ac:dyDescent="0.15">
      <c r="A57" s="38" t="str">
        <f>計算シート!A57</f>
        <v>■令和７年３月分</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計算シート!B58</f>
        <v>１月分と同様の手順で計算してください。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10</v>
      </c>
      <c r="AR59" s="10"/>
    </row>
    <row r="60" spans="1:69" s="3" customFormat="1" ht="18" customHeight="1" x14ac:dyDescent="0.15">
      <c r="D60" s="9"/>
      <c r="AR60" s="10"/>
    </row>
    <row r="61" spans="1:69" s="3" customFormat="1" ht="18" customHeight="1" x14ac:dyDescent="0.15">
      <c r="D61" s="3" t="str">
        <f>計算シート!D61</f>
        <v>A　３月の初日から末日まで認定を受けていた場合</v>
      </c>
      <c r="AR61" s="10"/>
      <c r="AS61" s="6" t="s">
        <v>1</v>
      </c>
      <c r="AT61" s="40"/>
      <c r="AU61" s="87">
        <v>37000</v>
      </c>
      <c r="AV61" s="87"/>
      <c r="AW61" s="87"/>
      <c r="AX61" s="87"/>
      <c r="AY61" s="87"/>
      <c r="AZ61" s="7"/>
      <c r="BA61" s="51" t="s">
        <v>0</v>
      </c>
    </row>
    <row r="62" spans="1:69" s="3" customFormat="1" ht="18" customHeight="1" x14ac:dyDescent="0.15">
      <c r="D62" s="3" t="str">
        <f>計算シート!D62</f>
        <v>B　施設等利用給付認定の認定期間が３月の途中から始まっている、または３月の途中で終了している場合</v>
      </c>
      <c r="AR62" s="10"/>
    </row>
    <row r="63" spans="1:69" s="3" customFormat="1" ht="18" customHeight="1" x14ac:dyDescent="0.15">
      <c r="E63" s="9"/>
      <c r="F63" s="3" t="s">
        <v>19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139">
        <v>14</v>
      </c>
      <c r="AH63" s="140"/>
      <c r="AI63" s="140"/>
      <c r="AJ63" s="36"/>
      <c r="AK63" s="50" t="s">
        <v>2</v>
      </c>
      <c r="AL63" s="94" t="s">
        <v>4</v>
      </c>
      <c r="AM63" s="95"/>
      <c r="AN63" s="48" t="str">
        <f>計算シート!AN63</f>
        <v>31日</v>
      </c>
      <c r="AO63" s="49"/>
      <c r="AP63" s="49"/>
      <c r="AQ63" s="95" t="s">
        <v>3</v>
      </c>
      <c r="AR63" s="141"/>
      <c r="AS63" s="6" t="s">
        <v>14</v>
      </c>
      <c r="AT63" s="37"/>
      <c r="AU63" s="136">
        <f>ROUNDDOWN(37000*14/31,0)</f>
        <v>16709</v>
      </c>
      <c r="AV63" s="136"/>
      <c r="AW63" s="136"/>
      <c r="AX63" s="136"/>
      <c r="AY63" s="136"/>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tr">
        <f>計算シート!V64</f>
        <v>（例えば認定期間が18日から30日までなら13日と記入）</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40</v>
      </c>
      <c r="BB64" s="18"/>
      <c r="BC64" s="18"/>
      <c r="BD64" s="18"/>
    </row>
    <row r="65" spans="4:69" s="3" customFormat="1" ht="18" customHeight="1" x14ac:dyDescent="0.15">
      <c r="D65" s="9"/>
      <c r="AR65" s="10"/>
    </row>
    <row r="66" spans="4:69" s="3" customFormat="1" ht="18" customHeight="1" x14ac:dyDescent="0.15">
      <c r="D66" s="88" t="s">
        <v>44</v>
      </c>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11"/>
    </row>
    <row r="67" spans="4:69" s="3" customFormat="1" ht="18" customHeight="1" x14ac:dyDescent="0.15">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18"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29" t="str">
        <f>計算シート!H75</f>
        <v>証明書類が複数枚発行されているときは、３月利用分の金額を全て合計してください。</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7</v>
      </c>
      <c r="AE77" s="5"/>
      <c r="AF77" s="5"/>
      <c r="AG77" s="23"/>
      <c r="AO77" s="24"/>
      <c r="AT77" s="9"/>
      <c r="AU77" s="6" t="s">
        <v>8</v>
      </c>
      <c r="AV77" s="7"/>
      <c r="AW77" s="136">
        <v>35000</v>
      </c>
      <c r="AX77" s="136"/>
      <c r="AY77" s="136"/>
      <c r="AZ77" s="136"/>
      <c r="BA77" s="136"/>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81" t="str">
        <f>計算シート!AU79</f>
        <v>３月分
請求額</v>
      </c>
      <c r="AV79" s="82"/>
      <c r="AW79" s="82"/>
      <c r="AX79" s="82"/>
      <c r="AY79" s="83"/>
      <c r="AZ79" s="12"/>
      <c r="BA79" s="12"/>
      <c r="BB79" s="137">
        <v>16709</v>
      </c>
      <c r="BC79" s="137"/>
      <c r="BD79" s="137"/>
      <c r="BE79" s="137"/>
      <c r="BF79" s="137"/>
      <c r="BG79" s="12"/>
      <c r="BH79" s="13"/>
      <c r="BI79" s="30"/>
      <c r="BL79" s="91"/>
      <c r="BM79" s="91"/>
      <c r="BN79" s="91"/>
      <c r="BO79" s="91"/>
      <c r="BP79" s="91"/>
      <c r="BQ79" s="91"/>
    </row>
    <row r="80" spans="4:69" ht="18" customHeight="1" thickBot="1" x14ac:dyDescent="0.2">
      <c r="G80" s="14" t="s">
        <v>45</v>
      </c>
      <c r="AU80" s="84"/>
      <c r="AV80" s="85"/>
      <c r="AW80" s="85"/>
      <c r="AX80" s="85"/>
      <c r="AY80" s="86"/>
      <c r="AZ80" s="15" t="s">
        <v>16</v>
      </c>
      <c r="BA80" s="16"/>
      <c r="BB80" s="138"/>
      <c r="BC80" s="138"/>
      <c r="BD80" s="138"/>
      <c r="BE80" s="138"/>
      <c r="BF80" s="138"/>
      <c r="BG80" s="16"/>
      <c r="BH80" s="17" t="s">
        <v>0</v>
      </c>
      <c r="BI80" s="30"/>
      <c r="BL80" s="91"/>
      <c r="BM80" s="91"/>
      <c r="BN80" s="91"/>
      <c r="BO80" s="91"/>
      <c r="BP80" s="91"/>
      <c r="BQ80" s="91"/>
    </row>
    <row r="83" spans="2:60" ht="18" customHeight="1" x14ac:dyDescent="0.15">
      <c r="B83" s="32" t="s">
        <v>46</v>
      </c>
    </row>
    <row r="84" spans="2:60" ht="18" customHeight="1" thickBot="1" x14ac:dyDescent="0.2"/>
    <row r="85" spans="2:60" ht="18" customHeight="1" x14ac:dyDescent="0.15">
      <c r="B85" s="110" t="str">
        <f>計算シート!B85</f>
        <v>１月分
請求額</v>
      </c>
      <c r="C85" s="111"/>
      <c r="D85" s="111"/>
      <c r="E85" s="111"/>
      <c r="F85" s="112"/>
      <c r="G85" s="122">
        <v>35000</v>
      </c>
      <c r="H85" s="123"/>
      <c r="I85" s="123"/>
      <c r="J85" s="123"/>
      <c r="K85" s="123"/>
      <c r="L85" s="123"/>
      <c r="M85" s="53"/>
      <c r="N85" s="54"/>
      <c r="O85" s="104" t="s">
        <v>30</v>
      </c>
      <c r="P85" s="105"/>
      <c r="Q85" s="110" t="str">
        <f>計算シート!Q85</f>
        <v>２月分
請求額</v>
      </c>
      <c r="R85" s="111"/>
      <c r="S85" s="111"/>
      <c r="T85" s="111"/>
      <c r="U85" s="112"/>
      <c r="V85" s="122">
        <v>37000</v>
      </c>
      <c r="W85" s="123"/>
      <c r="X85" s="123"/>
      <c r="Y85" s="123"/>
      <c r="Z85" s="123"/>
      <c r="AA85" s="123"/>
      <c r="AB85" s="53"/>
      <c r="AC85" s="54"/>
      <c r="AD85" s="104" t="s">
        <v>30</v>
      </c>
      <c r="AE85" s="105"/>
      <c r="AF85" s="110" t="str">
        <f>計算シート!AF85</f>
        <v>３月分
請求額</v>
      </c>
      <c r="AG85" s="111"/>
      <c r="AH85" s="111"/>
      <c r="AI85" s="111"/>
      <c r="AJ85" s="112"/>
      <c r="AK85" s="122">
        <v>16709</v>
      </c>
      <c r="AL85" s="123"/>
      <c r="AM85" s="123"/>
      <c r="AN85" s="123"/>
      <c r="AO85" s="123"/>
      <c r="AP85" s="123"/>
      <c r="AQ85" s="53"/>
      <c r="AR85" s="54"/>
      <c r="AS85" s="104" t="s">
        <v>3</v>
      </c>
      <c r="AT85" s="102"/>
      <c r="AU85" s="126" t="s">
        <v>29</v>
      </c>
      <c r="AV85" s="127"/>
      <c r="AW85" s="127"/>
      <c r="AX85" s="127"/>
      <c r="AY85" s="128"/>
      <c r="AZ85" s="132">
        <f>+G85+V85+AK85</f>
        <v>88709</v>
      </c>
      <c r="BA85" s="133"/>
      <c r="BB85" s="133"/>
      <c r="BC85" s="133"/>
      <c r="BD85" s="133"/>
      <c r="BE85" s="133"/>
      <c r="BF85" s="55"/>
      <c r="BG85" s="56"/>
    </row>
    <row r="86" spans="2:60" ht="18" customHeight="1" thickBot="1" x14ac:dyDescent="0.2">
      <c r="B86" s="113"/>
      <c r="C86" s="114"/>
      <c r="D86" s="114"/>
      <c r="E86" s="114"/>
      <c r="F86" s="115"/>
      <c r="G86" s="124"/>
      <c r="H86" s="125"/>
      <c r="I86" s="125"/>
      <c r="J86" s="125"/>
      <c r="K86" s="125"/>
      <c r="L86" s="125"/>
      <c r="M86" s="57"/>
      <c r="N86" s="58" t="s">
        <v>0</v>
      </c>
      <c r="O86" s="104"/>
      <c r="P86" s="105"/>
      <c r="Q86" s="113"/>
      <c r="R86" s="114"/>
      <c r="S86" s="114"/>
      <c r="T86" s="114"/>
      <c r="U86" s="115"/>
      <c r="V86" s="124"/>
      <c r="W86" s="125"/>
      <c r="X86" s="125"/>
      <c r="Y86" s="125"/>
      <c r="Z86" s="125"/>
      <c r="AA86" s="125"/>
      <c r="AB86" s="57"/>
      <c r="AC86" s="58" t="s">
        <v>0</v>
      </c>
      <c r="AD86" s="104"/>
      <c r="AE86" s="105"/>
      <c r="AF86" s="113"/>
      <c r="AG86" s="114"/>
      <c r="AH86" s="114"/>
      <c r="AI86" s="114"/>
      <c r="AJ86" s="115"/>
      <c r="AK86" s="124"/>
      <c r="AL86" s="125"/>
      <c r="AM86" s="125"/>
      <c r="AN86" s="125"/>
      <c r="AO86" s="125"/>
      <c r="AP86" s="125"/>
      <c r="AQ86" s="57"/>
      <c r="AR86" s="58" t="s">
        <v>0</v>
      </c>
      <c r="AS86" s="104"/>
      <c r="AT86" s="102"/>
      <c r="AU86" s="129"/>
      <c r="AV86" s="130"/>
      <c r="AW86" s="130"/>
      <c r="AX86" s="130"/>
      <c r="AY86" s="131"/>
      <c r="AZ86" s="134"/>
      <c r="BA86" s="135"/>
      <c r="BB86" s="135"/>
      <c r="BC86" s="135"/>
      <c r="BD86" s="135"/>
      <c r="BE86" s="135"/>
      <c r="BF86" s="16"/>
      <c r="BG86" s="59" t="s">
        <v>0</v>
      </c>
    </row>
    <row r="87" spans="2:60" ht="18" customHeight="1" x14ac:dyDescent="0.15">
      <c r="BA87" s="3"/>
      <c r="BB87" s="60" t="s">
        <v>35</v>
      </c>
    </row>
    <row r="88" spans="2:60" ht="18" customHeight="1" x14ac:dyDescent="0.15">
      <c r="B88" s="103" t="str">
        <f>計算シート!B88</f>
        <v>令和６年12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row>
    <row r="89" spans="2:60" ht="24"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row>
  </sheetData>
  <mergeCells count="44">
    <mergeCell ref="D13:BG14"/>
    <mergeCell ref="AW28:BA28"/>
    <mergeCell ref="AU30:AY31"/>
    <mergeCell ref="BB30:BF31"/>
    <mergeCell ref="A1:H1"/>
    <mergeCell ref="I1:Q1"/>
    <mergeCell ref="BA1:BI2"/>
    <mergeCell ref="AU8:AY8"/>
    <mergeCell ref="AG10:AI10"/>
    <mergeCell ref="AL10:AM10"/>
    <mergeCell ref="AQ10:AR10"/>
    <mergeCell ref="I2:AZ2"/>
    <mergeCell ref="BL30:BQ31"/>
    <mergeCell ref="AG38:AI38"/>
    <mergeCell ref="AL38:AM38"/>
    <mergeCell ref="AQ38:AR38"/>
    <mergeCell ref="D41:BG42"/>
    <mergeCell ref="AU36:AY36"/>
    <mergeCell ref="AW52:BA52"/>
    <mergeCell ref="BL54:BQ55"/>
    <mergeCell ref="AU61:AY61"/>
    <mergeCell ref="AG63:AI63"/>
    <mergeCell ref="AL63:AM63"/>
    <mergeCell ref="AQ63:AR63"/>
    <mergeCell ref="AU63:AY63"/>
    <mergeCell ref="AU54:AY55"/>
    <mergeCell ref="BB54:BF55"/>
    <mergeCell ref="D66:BG67"/>
    <mergeCell ref="AW77:BA77"/>
    <mergeCell ref="AU79:AY80"/>
    <mergeCell ref="BB79:BF80"/>
    <mergeCell ref="BL79:BQ80"/>
    <mergeCell ref="B88:BH89"/>
    <mergeCell ref="AD85:AE86"/>
    <mergeCell ref="AF85:AJ86"/>
    <mergeCell ref="AK85:AP86"/>
    <mergeCell ref="AS85:AT86"/>
    <mergeCell ref="AU85:AY86"/>
    <mergeCell ref="AZ85:BE86"/>
    <mergeCell ref="B85:F86"/>
    <mergeCell ref="G85:L86"/>
    <mergeCell ref="O85:P86"/>
    <mergeCell ref="Q85:U86"/>
    <mergeCell ref="V85:AA86"/>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D89"/>
  <sheetViews>
    <sheetView showGridLines="0" view="pageBreakPreview" topLeftCell="A46" zoomScaleNormal="100" zoomScaleSheetLayoutView="100" workbookViewId="0">
      <selection activeCell="AN10" sqref="AN10"/>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68" t="s">
        <v>17</v>
      </c>
      <c r="B1" s="69"/>
      <c r="C1" s="69"/>
      <c r="D1" s="69"/>
      <c r="E1" s="69"/>
      <c r="F1" s="69"/>
      <c r="G1" s="69"/>
      <c r="H1" s="70"/>
      <c r="I1" s="142"/>
      <c r="J1" s="143"/>
      <c r="K1" s="143"/>
      <c r="L1" s="143"/>
      <c r="M1" s="143"/>
      <c r="N1" s="143"/>
      <c r="O1" s="143"/>
      <c r="P1" s="143"/>
      <c r="Q1" s="144"/>
      <c r="BA1" s="75" t="s">
        <v>18</v>
      </c>
      <c r="BB1" s="76"/>
      <c r="BC1" s="76"/>
      <c r="BD1" s="76"/>
      <c r="BE1" s="76"/>
      <c r="BF1" s="76"/>
      <c r="BG1" s="76"/>
      <c r="BH1" s="76"/>
      <c r="BI1" s="77"/>
    </row>
    <row r="2" spans="1:108" s="2" customFormat="1" ht="18" customHeight="1" thickBot="1" x14ac:dyDescent="0.2">
      <c r="A2" s="34"/>
      <c r="B2" s="4"/>
      <c r="C2" s="4"/>
      <c r="D2" s="4"/>
      <c r="E2" s="4"/>
      <c r="F2" s="4"/>
      <c r="G2" s="4"/>
      <c r="H2" s="4"/>
      <c r="I2" s="101" t="str">
        <f>計算シート!I2</f>
        <v>認可外保育施設等利用料の請求額計算シート【令和７年１月から３月分】</v>
      </c>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2"/>
      <c r="BA2" s="78"/>
      <c r="BB2" s="79"/>
      <c r="BC2" s="79"/>
      <c r="BD2" s="79"/>
      <c r="BE2" s="79"/>
      <c r="BF2" s="79"/>
      <c r="BG2" s="79"/>
      <c r="BH2" s="79"/>
      <c r="BI2" s="80"/>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tr">
        <f>計算シート!A5</f>
        <v>■令和７年１月分</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12</v>
      </c>
      <c r="AR6" s="10"/>
    </row>
    <row r="7" spans="1:108" s="3" customFormat="1" ht="18" customHeight="1" x14ac:dyDescent="0.15">
      <c r="D7" s="9"/>
      <c r="AR7" s="10"/>
    </row>
    <row r="8" spans="1:108" s="3" customFormat="1" ht="18" customHeight="1" x14ac:dyDescent="0.15">
      <c r="D8" s="3" t="str">
        <f>計算シート!D8</f>
        <v>A　１月の初日から末日まで認定を受けていた場合</v>
      </c>
      <c r="AR8" s="5" t="s">
        <v>9</v>
      </c>
      <c r="AS8" s="41" t="s">
        <v>1</v>
      </c>
      <c r="AT8" s="40"/>
      <c r="AU8" s="87">
        <v>37000</v>
      </c>
      <c r="AV8" s="87"/>
      <c r="AW8" s="87"/>
      <c r="AX8" s="87"/>
      <c r="AY8" s="87"/>
      <c r="AZ8" s="7"/>
      <c r="BA8" s="51" t="s">
        <v>0</v>
      </c>
    </row>
    <row r="9" spans="1:108" s="3" customFormat="1" ht="18" customHeight="1" x14ac:dyDescent="0.15">
      <c r="D9" s="3" t="str">
        <f>計算シート!D9</f>
        <v>B　施設等利用給付認定の認定期間が１月の途中から始まっている、または１月の途中で終了している場合</v>
      </c>
      <c r="AR9" s="42"/>
    </row>
    <row r="10" spans="1:108" s="3" customFormat="1" ht="18" customHeight="1" x14ac:dyDescent="0.15">
      <c r="F10" s="3" t="s">
        <v>19</v>
      </c>
      <c r="AG10" s="145"/>
      <c r="AH10" s="146"/>
      <c r="AI10" s="146"/>
      <c r="AJ10" s="8"/>
      <c r="AK10" s="50" t="s">
        <v>2</v>
      </c>
      <c r="AL10" s="66" t="s">
        <v>4</v>
      </c>
      <c r="AM10" s="67"/>
      <c r="AN10" s="43" t="str">
        <f>計算シート!AN10</f>
        <v>31日</v>
      </c>
      <c r="AO10" s="35"/>
      <c r="AP10" s="35"/>
      <c r="AQ10" s="67" t="s">
        <v>3</v>
      </c>
      <c r="AR10" s="67"/>
      <c r="AS10" s="41" t="s">
        <v>14</v>
      </c>
      <c r="AT10" s="44"/>
      <c r="AU10" s="87" t="str">
        <f>IF(AG10="","",ROUNDDOWN(37000*AG10/31,0))</f>
        <v/>
      </c>
      <c r="AV10" s="87"/>
      <c r="AW10" s="87"/>
      <c r="AX10" s="87"/>
      <c r="AY10" s="87"/>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tr">
        <f>計算シート!V11</f>
        <v>（例えば認定期間が18日から30日までなら13日と記入）</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40</v>
      </c>
      <c r="BB11" s="18"/>
      <c r="BC11" s="18"/>
      <c r="BD11" s="18"/>
    </row>
    <row r="12" spans="1:108" s="3" customFormat="1" ht="18" customHeight="1" x14ac:dyDescent="0.15"/>
    <row r="13" spans="1:108" s="3" customFormat="1" ht="18" customHeight="1" x14ac:dyDescent="0.15">
      <c r="D13" s="88" t="s">
        <v>5</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11"/>
    </row>
    <row r="14" spans="1:108" s="3" customFormat="1" ht="18" customHeight="1" x14ac:dyDescent="0.15">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6</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29" t="str">
        <f>計算シート!H26</f>
        <v>証明書類が複数枚発行されているときは、１月利用分の金額を全て合計してください。</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7</v>
      </c>
      <c r="AE28" s="5"/>
      <c r="AF28" s="5"/>
      <c r="AG28" s="23"/>
      <c r="AO28" s="24"/>
      <c r="AT28" s="9"/>
      <c r="AU28" s="6" t="s">
        <v>8</v>
      </c>
      <c r="AV28" s="7"/>
      <c r="AW28" s="150"/>
      <c r="AX28" s="150"/>
      <c r="AY28" s="150"/>
      <c r="AZ28" s="150"/>
      <c r="BA28" s="150"/>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15</v>
      </c>
      <c r="H30" s="14"/>
      <c r="AU30" s="81" t="str">
        <f>計算シート!AU30</f>
        <v>１月分
請求額</v>
      </c>
      <c r="AV30" s="82"/>
      <c r="AW30" s="82"/>
      <c r="AX30" s="82"/>
      <c r="AY30" s="83"/>
      <c r="AZ30" s="12"/>
      <c r="BA30" s="12"/>
      <c r="BB30" s="148">
        <f>MIN(AU8,AU10,AW28)</f>
        <v>37000</v>
      </c>
      <c r="BC30" s="148"/>
      <c r="BD30" s="148"/>
      <c r="BE30" s="148"/>
      <c r="BF30" s="148"/>
      <c r="BG30" s="12"/>
      <c r="BH30" s="13"/>
      <c r="BI30" s="30"/>
      <c r="BL30" s="91"/>
      <c r="BM30" s="91"/>
      <c r="BN30" s="91"/>
      <c r="BO30" s="91"/>
      <c r="BP30" s="91"/>
      <c r="BQ30" s="91"/>
    </row>
    <row r="31" spans="1:69" ht="18" customHeight="1" thickBot="1" x14ac:dyDescent="0.2">
      <c r="AU31" s="84"/>
      <c r="AV31" s="85"/>
      <c r="AW31" s="85"/>
      <c r="AX31" s="85"/>
      <c r="AY31" s="86"/>
      <c r="AZ31" s="15" t="s">
        <v>16</v>
      </c>
      <c r="BA31" s="16"/>
      <c r="BB31" s="149"/>
      <c r="BC31" s="149"/>
      <c r="BD31" s="149"/>
      <c r="BE31" s="149"/>
      <c r="BF31" s="149"/>
      <c r="BG31" s="16"/>
      <c r="BH31" s="17" t="s">
        <v>0</v>
      </c>
      <c r="BI31" s="30"/>
      <c r="BL31" s="91"/>
      <c r="BM31" s="91"/>
      <c r="BN31" s="91"/>
      <c r="BO31" s="91"/>
      <c r="BP31" s="91"/>
      <c r="BQ31" s="91"/>
    </row>
    <row r="32" spans="1:69" s="3" customFormat="1" ht="18" customHeight="1" x14ac:dyDescent="0.15">
      <c r="A32" s="38" t="str">
        <f>計算シート!A32</f>
        <v>■令和７年２月分</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tr">
        <f>計算シート!B33</f>
        <v>１月分と同様の手順で計算してください。</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10</v>
      </c>
      <c r="AR34" s="10"/>
    </row>
    <row r="35" spans="2:62" s="3" customFormat="1" ht="18" customHeight="1" x14ac:dyDescent="0.15">
      <c r="D35" s="9"/>
      <c r="AR35" s="10"/>
    </row>
    <row r="36" spans="2:62" s="3" customFormat="1" ht="18" customHeight="1" x14ac:dyDescent="0.15">
      <c r="D36" s="3" t="str">
        <f>計算シート!D36</f>
        <v>A　２月の初日から末日まで認定を受けていた場合</v>
      </c>
      <c r="AR36" s="10"/>
      <c r="AS36" s="6" t="s">
        <v>1</v>
      </c>
      <c r="AT36" s="40"/>
      <c r="AU36" s="87">
        <v>37000</v>
      </c>
      <c r="AV36" s="87"/>
      <c r="AW36" s="87"/>
      <c r="AX36" s="87"/>
      <c r="AY36" s="87"/>
      <c r="AZ36" s="7"/>
      <c r="BA36" s="51" t="s">
        <v>0</v>
      </c>
    </row>
    <row r="37" spans="2:62" s="3" customFormat="1" ht="18" customHeight="1" x14ac:dyDescent="0.15">
      <c r="D37" s="3" t="str">
        <f>計算シート!D37</f>
        <v>B　施設等利用給付認定の認定期間が２月の途中から始まっている、または２月の途中で終了している場合</v>
      </c>
      <c r="AR37" s="10"/>
    </row>
    <row r="38" spans="2:62" s="3" customFormat="1" ht="18" customHeight="1" x14ac:dyDescent="0.15">
      <c r="E38" s="9"/>
      <c r="F38" s="3" t="s">
        <v>19</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151"/>
      <c r="AH38" s="152"/>
      <c r="AI38" s="152"/>
      <c r="AJ38" s="47"/>
      <c r="AK38" s="50" t="s">
        <v>2</v>
      </c>
      <c r="AL38" s="94" t="s">
        <v>4</v>
      </c>
      <c r="AM38" s="95"/>
      <c r="AN38" s="48" t="str">
        <f>計算シート!AN38</f>
        <v>28日</v>
      </c>
      <c r="AO38" s="49"/>
      <c r="AP38" s="49"/>
      <c r="AQ38" s="95" t="s">
        <v>3</v>
      </c>
      <c r="AR38" s="95"/>
      <c r="AS38" s="6" t="s">
        <v>14</v>
      </c>
      <c r="AT38" s="37"/>
      <c r="AU38" s="87" t="str">
        <f>IF(AG38="","",ROUNDDOWN(37000*AG38/29,0))</f>
        <v/>
      </c>
      <c r="AV38" s="87"/>
      <c r="AW38" s="87"/>
      <c r="AX38" s="87"/>
      <c r="AY38" s="87"/>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tr">
        <f>計算シート!V39</f>
        <v>（例えば認定期間が18日から31日までなら14日と記入）</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40</v>
      </c>
      <c r="BB39" s="18"/>
      <c r="BC39" s="18"/>
      <c r="BD39" s="18"/>
    </row>
    <row r="40" spans="2:62" s="3" customFormat="1" ht="18" customHeight="1" x14ac:dyDescent="0.15">
      <c r="D40" s="9"/>
      <c r="AR40" s="10"/>
    </row>
    <row r="41" spans="2:62" s="3" customFormat="1" ht="18" customHeight="1" x14ac:dyDescent="0.15">
      <c r="D41" s="88" t="s">
        <v>11</v>
      </c>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11"/>
    </row>
    <row r="42" spans="2:62" s="3" customFormat="1" ht="18" customHeight="1" x14ac:dyDescent="0.15">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22.5"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29" t="str">
        <f>計算シート!H50</f>
        <v>証明書類が複数枚発行されているときは、２月利用分の金額を全て合計してください。</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7</v>
      </c>
      <c r="AE52" s="5"/>
      <c r="AF52" s="5"/>
      <c r="AG52" s="23"/>
      <c r="AO52" s="24"/>
      <c r="AT52" s="9"/>
      <c r="AU52" s="6" t="s">
        <v>8</v>
      </c>
      <c r="AV52" s="7"/>
      <c r="AW52" s="147"/>
      <c r="AX52" s="147"/>
      <c r="AY52" s="147"/>
      <c r="AZ52" s="147"/>
      <c r="BA52" s="147"/>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81" t="str">
        <f>計算シート!AU54</f>
        <v>２月分
請求額</v>
      </c>
      <c r="AV54" s="82"/>
      <c r="AW54" s="82"/>
      <c r="AX54" s="82"/>
      <c r="AY54" s="83"/>
      <c r="AZ54" s="12"/>
      <c r="BA54" s="12"/>
      <c r="BB54" s="148">
        <f>MIN(AU36,AU38,AW52)</f>
        <v>37000</v>
      </c>
      <c r="BC54" s="148"/>
      <c r="BD54" s="148"/>
      <c r="BE54" s="148"/>
      <c r="BF54" s="148"/>
      <c r="BG54" s="12"/>
      <c r="BH54" s="13"/>
      <c r="BI54" s="30"/>
      <c r="BL54" s="91"/>
      <c r="BM54" s="91"/>
      <c r="BN54" s="91"/>
      <c r="BO54" s="91"/>
      <c r="BP54" s="91"/>
      <c r="BQ54" s="91"/>
    </row>
    <row r="55" spans="1:69" ht="18" customHeight="1" thickBot="1" x14ac:dyDescent="0.2">
      <c r="G55" s="14" t="s">
        <v>34</v>
      </c>
      <c r="AU55" s="84"/>
      <c r="AV55" s="85"/>
      <c r="AW55" s="85"/>
      <c r="AX55" s="85"/>
      <c r="AY55" s="86"/>
      <c r="AZ55" s="15" t="s">
        <v>16</v>
      </c>
      <c r="BA55" s="16"/>
      <c r="BB55" s="149"/>
      <c r="BC55" s="149"/>
      <c r="BD55" s="149"/>
      <c r="BE55" s="149"/>
      <c r="BF55" s="149"/>
      <c r="BG55" s="16"/>
      <c r="BH55" s="17" t="s">
        <v>0</v>
      </c>
      <c r="BI55" s="30"/>
      <c r="BL55" s="91"/>
      <c r="BM55" s="91"/>
      <c r="BN55" s="91"/>
      <c r="BO55" s="91"/>
      <c r="BP55" s="91"/>
      <c r="BQ55" s="91"/>
    </row>
    <row r="56" spans="1:69" ht="18" customHeight="1" x14ac:dyDescent="0.15">
      <c r="H56" s="14"/>
      <c r="AU56" s="52"/>
      <c r="AV56" s="52"/>
      <c r="AW56" s="52"/>
      <c r="AX56" s="52"/>
      <c r="AY56" s="52"/>
      <c r="AZ56" s="23"/>
      <c r="BA56" s="3"/>
      <c r="BB56" s="3"/>
      <c r="BC56" s="3"/>
      <c r="BD56" s="3"/>
      <c r="BE56" s="3"/>
      <c r="BF56" s="3"/>
      <c r="BG56" s="3"/>
      <c r="BH56" s="24" t="s">
        <v>24</v>
      </c>
      <c r="BI56" s="30"/>
      <c r="BL56" s="46"/>
      <c r="BM56" s="46"/>
      <c r="BN56" s="46"/>
      <c r="BO56" s="46"/>
      <c r="BP56" s="46"/>
      <c r="BQ56" s="46"/>
    </row>
    <row r="57" spans="1:69" s="3" customFormat="1" ht="18" customHeight="1" x14ac:dyDescent="0.15">
      <c r="A57" s="38" t="str">
        <f>計算シート!A57</f>
        <v>■令和７年３月分</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計算シート!B58</f>
        <v>１月分と同様の手順で計算してください。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10</v>
      </c>
      <c r="AR59" s="10"/>
    </row>
    <row r="60" spans="1:69" s="3" customFormat="1" ht="18" customHeight="1" x14ac:dyDescent="0.15">
      <c r="D60" s="9"/>
      <c r="AR60" s="10"/>
    </row>
    <row r="61" spans="1:69" s="3" customFormat="1" ht="18" customHeight="1" x14ac:dyDescent="0.15">
      <c r="D61" s="3" t="str">
        <f>計算シート!D61</f>
        <v>A　３月の初日から末日まで認定を受けていた場合</v>
      </c>
      <c r="AR61" s="10"/>
      <c r="AS61" s="6" t="s">
        <v>1</v>
      </c>
      <c r="AT61" s="40"/>
      <c r="AU61" s="87">
        <v>37000</v>
      </c>
      <c r="AV61" s="87"/>
      <c r="AW61" s="87"/>
      <c r="AX61" s="87"/>
      <c r="AY61" s="87"/>
      <c r="AZ61" s="7"/>
      <c r="BA61" s="51" t="s">
        <v>0</v>
      </c>
    </row>
    <row r="62" spans="1:69" s="3" customFormat="1" ht="18" customHeight="1" x14ac:dyDescent="0.15">
      <c r="D62" s="3" t="str">
        <f>計算シート!D62</f>
        <v>B　施設等利用給付認定の認定期間が３月の途中から始まっている、または３月の途中で終了している場合</v>
      </c>
      <c r="AR62" s="10"/>
    </row>
    <row r="63" spans="1:69" s="3" customFormat="1" ht="18" customHeight="1" x14ac:dyDescent="0.15">
      <c r="E63" s="9"/>
      <c r="F63" s="3" t="s">
        <v>19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151"/>
      <c r="AH63" s="152"/>
      <c r="AI63" s="152"/>
      <c r="AJ63" s="36"/>
      <c r="AK63" s="50" t="s">
        <v>2</v>
      </c>
      <c r="AL63" s="94" t="s">
        <v>4</v>
      </c>
      <c r="AM63" s="95"/>
      <c r="AN63" s="48" t="str">
        <f>計算シート!AN63</f>
        <v>31日</v>
      </c>
      <c r="AO63" s="49"/>
      <c r="AP63" s="49"/>
      <c r="AQ63" s="95" t="s">
        <v>3</v>
      </c>
      <c r="AR63" s="95"/>
      <c r="AS63" s="6" t="s">
        <v>14</v>
      </c>
      <c r="AT63" s="37"/>
      <c r="AU63" s="87" t="str">
        <f>IF(AG63="","",ROUNDDOWN(37000*AG63/31,0))</f>
        <v/>
      </c>
      <c r="AV63" s="87"/>
      <c r="AW63" s="87"/>
      <c r="AX63" s="87"/>
      <c r="AY63" s="87"/>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tr">
        <f>計算シート!V64</f>
        <v>（例えば認定期間が18日から30日までなら13日と記入）</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40</v>
      </c>
      <c r="BB64" s="18"/>
      <c r="BC64" s="18"/>
      <c r="BD64" s="18"/>
    </row>
    <row r="65" spans="4:69" s="3" customFormat="1" ht="18" customHeight="1" x14ac:dyDescent="0.15">
      <c r="D65" s="9"/>
      <c r="AR65" s="10"/>
    </row>
    <row r="66" spans="4:69" s="3" customFormat="1" ht="18" customHeight="1" x14ac:dyDescent="0.15">
      <c r="D66" s="88" t="s">
        <v>11</v>
      </c>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11"/>
    </row>
    <row r="67" spans="4:69" s="3" customFormat="1" ht="18" customHeight="1" x14ac:dyDescent="0.15">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23.25"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29" t="str">
        <f>計算シート!H75</f>
        <v>証明書類が複数枚発行されているときは、３月利用分の金額を全て合計してください。</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7</v>
      </c>
      <c r="AE77" s="5"/>
      <c r="AF77" s="5"/>
      <c r="AG77" s="23"/>
      <c r="AO77" s="24"/>
      <c r="AT77" s="9"/>
      <c r="AU77" s="6" t="s">
        <v>8</v>
      </c>
      <c r="AV77" s="7"/>
      <c r="AW77" s="147"/>
      <c r="AX77" s="147"/>
      <c r="AY77" s="147"/>
      <c r="AZ77" s="147"/>
      <c r="BA77" s="147"/>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81" t="str">
        <f>計算シート!AU79</f>
        <v>３月分
請求額</v>
      </c>
      <c r="AV79" s="82"/>
      <c r="AW79" s="82"/>
      <c r="AX79" s="82"/>
      <c r="AY79" s="83"/>
      <c r="AZ79" s="12"/>
      <c r="BA79" s="12"/>
      <c r="BB79" s="148">
        <f>MIN(AU61,AU63,AW77)</f>
        <v>37000</v>
      </c>
      <c r="BC79" s="148"/>
      <c r="BD79" s="148"/>
      <c r="BE79" s="148"/>
      <c r="BF79" s="148"/>
      <c r="BG79" s="12"/>
      <c r="BH79" s="13"/>
      <c r="BI79" s="30"/>
      <c r="BL79" s="91"/>
      <c r="BM79" s="91"/>
      <c r="BN79" s="91"/>
      <c r="BO79" s="91"/>
      <c r="BP79" s="91"/>
      <c r="BQ79" s="91"/>
    </row>
    <row r="80" spans="4:69" ht="18" customHeight="1" thickBot="1" x14ac:dyDescent="0.2">
      <c r="G80" s="14" t="s">
        <v>34</v>
      </c>
      <c r="AU80" s="84"/>
      <c r="AV80" s="85"/>
      <c r="AW80" s="85"/>
      <c r="AX80" s="85"/>
      <c r="AY80" s="86"/>
      <c r="AZ80" s="15" t="s">
        <v>16</v>
      </c>
      <c r="BA80" s="16"/>
      <c r="BB80" s="149"/>
      <c r="BC80" s="149"/>
      <c r="BD80" s="149"/>
      <c r="BE80" s="149"/>
      <c r="BF80" s="149"/>
      <c r="BG80" s="16"/>
      <c r="BH80" s="17" t="s">
        <v>0</v>
      </c>
      <c r="BI80" s="30"/>
      <c r="BL80" s="91"/>
      <c r="BM80" s="91"/>
      <c r="BN80" s="91"/>
      <c r="BO80" s="91"/>
      <c r="BP80" s="91"/>
      <c r="BQ80" s="91"/>
    </row>
    <row r="83" spans="2:60" ht="18" customHeight="1" x14ac:dyDescent="0.15">
      <c r="B83" s="32" t="s">
        <v>32</v>
      </c>
    </row>
    <row r="84" spans="2:60" ht="18" customHeight="1" thickBot="1" x14ac:dyDescent="0.2"/>
    <row r="85" spans="2:60" ht="18" customHeight="1" x14ac:dyDescent="0.15">
      <c r="B85" s="110" t="str">
        <f>計算シート!B85</f>
        <v>１月分
請求額</v>
      </c>
      <c r="C85" s="111"/>
      <c r="D85" s="111"/>
      <c r="E85" s="111"/>
      <c r="F85" s="112"/>
      <c r="G85" s="153">
        <f>BB30</f>
        <v>37000</v>
      </c>
      <c r="H85" s="154"/>
      <c r="I85" s="154"/>
      <c r="J85" s="154"/>
      <c r="K85" s="154"/>
      <c r="L85" s="154"/>
      <c r="M85" s="53"/>
      <c r="N85" s="54"/>
      <c r="O85" s="104" t="s">
        <v>30</v>
      </c>
      <c r="P85" s="105"/>
      <c r="Q85" s="110" t="str">
        <f>計算シート!Q85</f>
        <v>２月分
請求額</v>
      </c>
      <c r="R85" s="111"/>
      <c r="S85" s="111"/>
      <c r="T85" s="111"/>
      <c r="U85" s="112"/>
      <c r="V85" s="153">
        <f>BB54</f>
        <v>37000</v>
      </c>
      <c r="W85" s="154"/>
      <c r="X85" s="154"/>
      <c r="Y85" s="154"/>
      <c r="Z85" s="154"/>
      <c r="AA85" s="154"/>
      <c r="AB85" s="53"/>
      <c r="AC85" s="54"/>
      <c r="AD85" s="104" t="s">
        <v>30</v>
      </c>
      <c r="AE85" s="105"/>
      <c r="AF85" s="110" t="str">
        <f>計算シート!AF85</f>
        <v>３月分
請求額</v>
      </c>
      <c r="AG85" s="111"/>
      <c r="AH85" s="111"/>
      <c r="AI85" s="111"/>
      <c r="AJ85" s="112"/>
      <c r="AK85" s="153">
        <f>BB79</f>
        <v>37000</v>
      </c>
      <c r="AL85" s="154"/>
      <c r="AM85" s="154"/>
      <c r="AN85" s="154"/>
      <c r="AO85" s="154"/>
      <c r="AP85" s="154"/>
      <c r="AQ85" s="53"/>
      <c r="AR85" s="54"/>
      <c r="AS85" s="104" t="s">
        <v>3</v>
      </c>
      <c r="AT85" s="105"/>
      <c r="AU85" s="116" t="s">
        <v>36</v>
      </c>
      <c r="AV85" s="117"/>
      <c r="AW85" s="117"/>
      <c r="AX85" s="117"/>
      <c r="AY85" s="118"/>
      <c r="AZ85" s="157">
        <f>G85+V85+AK85</f>
        <v>111000</v>
      </c>
      <c r="BA85" s="158"/>
      <c r="BB85" s="158"/>
      <c r="BC85" s="158"/>
      <c r="BD85" s="158"/>
      <c r="BE85" s="158"/>
      <c r="BF85" s="55"/>
      <c r="BG85" s="56"/>
    </row>
    <row r="86" spans="2:60" ht="18" customHeight="1" thickBot="1" x14ac:dyDescent="0.2">
      <c r="B86" s="113"/>
      <c r="C86" s="114"/>
      <c r="D86" s="114"/>
      <c r="E86" s="114"/>
      <c r="F86" s="115"/>
      <c r="G86" s="155"/>
      <c r="H86" s="156"/>
      <c r="I86" s="156"/>
      <c r="J86" s="156"/>
      <c r="K86" s="156"/>
      <c r="L86" s="156"/>
      <c r="M86" s="57"/>
      <c r="N86" s="58" t="s">
        <v>0</v>
      </c>
      <c r="O86" s="104"/>
      <c r="P86" s="105"/>
      <c r="Q86" s="113"/>
      <c r="R86" s="114"/>
      <c r="S86" s="114"/>
      <c r="T86" s="114"/>
      <c r="U86" s="115"/>
      <c r="V86" s="155"/>
      <c r="W86" s="156"/>
      <c r="X86" s="156"/>
      <c r="Y86" s="156"/>
      <c r="Z86" s="156"/>
      <c r="AA86" s="156"/>
      <c r="AB86" s="57"/>
      <c r="AC86" s="58" t="s">
        <v>0</v>
      </c>
      <c r="AD86" s="104"/>
      <c r="AE86" s="105"/>
      <c r="AF86" s="113"/>
      <c r="AG86" s="114"/>
      <c r="AH86" s="114"/>
      <c r="AI86" s="114"/>
      <c r="AJ86" s="115"/>
      <c r="AK86" s="155"/>
      <c r="AL86" s="156"/>
      <c r="AM86" s="156"/>
      <c r="AN86" s="156"/>
      <c r="AO86" s="156"/>
      <c r="AP86" s="156"/>
      <c r="AQ86" s="57"/>
      <c r="AR86" s="58" t="s">
        <v>0</v>
      </c>
      <c r="AS86" s="104"/>
      <c r="AT86" s="105"/>
      <c r="AU86" s="119"/>
      <c r="AV86" s="120"/>
      <c r="AW86" s="120"/>
      <c r="AX86" s="120"/>
      <c r="AY86" s="121"/>
      <c r="AZ86" s="159"/>
      <c r="BA86" s="160"/>
      <c r="BB86" s="160"/>
      <c r="BC86" s="160"/>
      <c r="BD86" s="160"/>
      <c r="BE86" s="160"/>
      <c r="BF86" s="16"/>
      <c r="BG86" s="59" t="s">
        <v>0</v>
      </c>
    </row>
    <row r="87" spans="2:60" ht="18" customHeight="1" x14ac:dyDescent="0.15">
      <c r="BA87" s="3"/>
      <c r="BB87" s="60" t="s">
        <v>35</v>
      </c>
    </row>
    <row r="88" spans="2:60" ht="18" customHeight="1" x14ac:dyDescent="0.15">
      <c r="B88" s="103" t="str">
        <f>計算シート!B88</f>
        <v>令和６年12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row>
    <row r="89" spans="2:60" ht="22.5"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row>
  </sheetData>
  <mergeCells count="46">
    <mergeCell ref="B88:BH89"/>
    <mergeCell ref="AU10:AY10"/>
    <mergeCell ref="AD85:AE86"/>
    <mergeCell ref="AF85:AJ86"/>
    <mergeCell ref="AK85:AP86"/>
    <mergeCell ref="AS85:AT86"/>
    <mergeCell ref="AU85:AY86"/>
    <mergeCell ref="AZ85:BE86"/>
    <mergeCell ref="D66:BG67"/>
    <mergeCell ref="AW77:BA77"/>
    <mergeCell ref="AU79:AY80"/>
    <mergeCell ref="BB79:BF80"/>
    <mergeCell ref="AG38:AI38"/>
    <mergeCell ref="AL38:AM38"/>
    <mergeCell ref="AQ38:AR38"/>
    <mergeCell ref="D41:BG42"/>
    <mergeCell ref="BL79:BQ80"/>
    <mergeCell ref="B85:F86"/>
    <mergeCell ref="G85:L86"/>
    <mergeCell ref="O85:P86"/>
    <mergeCell ref="Q85:U86"/>
    <mergeCell ref="V85:AA86"/>
    <mergeCell ref="BL54:BQ55"/>
    <mergeCell ref="AU61:AY61"/>
    <mergeCell ref="AG63:AI63"/>
    <mergeCell ref="AL63:AM63"/>
    <mergeCell ref="AQ63:AR63"/>
    <mergeCell ref="AU63:AY63"/>
    <mergeCell ref="AW52:BA52"/>
    <mergeCell ref="AU54:AY55"/>
    <mergeCell ref="BB54:BF55"/>
    <mergeCell ref="D13:BG14"/>
    <mergeCell ref="AW28:BA28"/>
    <mergeCell ref="AU30:AY31"/>
    <mergeCell ref="BB30:BF31"/>
    <mergeCell ref="AU38:AY38"/>
    <mergeCell ref="BL30:BQ31"/>
    <mergeCell ref="AU36:AY36"/>
    <mergeCell ref="A1:H1"/>
    <mergeCell ref="I1:Q1"/>
    <mergeCell ref="BA1:BI2"/>
    <mergeCell ref="AU8:AY8"/>
    <mergeCell ref="AG10:AI10"/>
    <mergeCell ref="AL10:AM10"/>
    <mergeCell ref="AQ10:AR10"/>
    <mergeCell ref="I2:AZ2"/>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計算シート</vt:lpstr>
      <vt:lpstr>記載例</vt:lpstr>
      <vt:lpstr>計算式入</vt:lpstr>
      <vt:lpstr>記載例!Print_Area</vt:lpstr>
      <vt:lpstr>計算シート!Print_Area</vt:lpstr>
      <vt:lpstr>計算式入!Print_Area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智裕</dc:creator>
  <cp:lastModifiedBy>花坂　郁也</cp:lastModifiedBy>
  <cp:lastPrinted>2023-12-08T05:03:54Z</cp:lastPrinted>
  <dcterms:created xsi:type="dcterms:W3CDTF">2019-12-09T10:55:20Z</dcterms:created>
  <dcterms:modified xsi:type="dcterms:W3CDTF">2025-02-14T01:27:38Z</dcterms:modified>
</cp:coreProperties>
</file>