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gw.city.morioka.iwate.jp\fs\05環境部\054500資源循環推進課\50_啓発・生ごみ処理\50-50_地域循環型生ごみ処理事業(5)\09チラシ、ホームページ、資料\ホームページデータ\"/>
    </mc:Choice>
  </mc:AlternateContent>
  <xr:revisionPtr revIDLastSave="0" documentId="13_ncr:1_{39E1817C-35A4-4A3D-875D-896547F60045}" xr6:coauthVersionLast="46" xr6:coauthVersionMax="47" xr10:uidLastSave="{00000000-0000-0000-0000-000000000000}"/>
  <bookViews>
    <workbookView xWindow="4404" yWindow="12" windowWidth="17184" windowHeight="12456" firstSheet="5" xr2:uid="{00000000-000D-0000-FFFF-FFFF00000000}"/>
  </bookViews>
  <sheets>
    <sheet name="令和５年度" sheetId="19" r:id="rId1"/>
    <sheet name="令和４年度" sheetId="20" r:id="rId2"/>
    <sheet name="令和３年度" sheetId="18" r:id="rId3"/>
    <sheet name="令和２年度" sheetId="1" r:id="rId4"/>
    <sheet name="令和元年度" sheetId="10" r:id="rId5"/>
    <sheet name="平成30年度" sheetId="12" r:id="rId6"/>
    <sheet name="平成29年度" sheetId="13" r:id="rId7"/>
    <sheet name="平成28年度" sheetId="15" r:id="rId8"/>
    <sheet name="平成27年度" sheetId="16" r:id="rId9"/>
    <sheet name="平成26年度" sheetId="1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20" l="1"/>
  <c r="M32" i="20"/>
  <c r="L32" i="20"/>
  <c r="K32" i="20"/>
  <c r="J32" i="20"/>
  <c r="I32" i="20"/>
  <c r="H32" i="20"/>
  <c r="G32" i="20"/>
  <c r="F32" i="20"/>
  <c r="E32" i="20"/>
  <c r="D32" i="20"/>
  <c r="C32" i="20"/>
  <c r="O32" i="20" s="1"/>
  <c r="N24" i="20"/>
  <c r="M24" i="20"/>
  <c r="L24" i="20"/>
  <c r="K24" i="20"/>
  <c r="J24" i="20"/>
  <c r="I24" i="20"/>
  <c r="H24" i="20"/>
  <c r="G24" i="20"/>
  <c r="F24" i="20"/>
  <c r="E24" i="20"/>
  <c r="D24" i="20"/>
  <c r="C24" i="20"/>
  <c r="O24" i="20" s="1"/>
  <c r="O18" i="20"/>
  <c r="O12" i="20"/>
  <c r="O6" i="20"/>
  <c r="O32" i="19" l="1"/>
  <c r="O18" i="19"/>
  <c r="O12" i="19"/>
  <c r="O6" i="19"/>
  <c r="O18" i="18" l="1"/>
  <c r="O12" i="18"/>
  <c r="O6" i="18"/>
  <c r="O12" i="17"/>
  <c r="O18" i="17"/>
  <c r="O32" i="17"/>
  <c r="O6" i="17"/>
  <c r="O12" i="16"/>
  <c r="O18" i="16"/>
  <c r="O32" i="16"/>
  <c r="O6" i="16"/>
  <c r="O12" i="15"/>
  <c r="O18" i="15"/>
  <c r="O6" i="15"/>
  <c r="O12" i="13"/>
  <c r="O32" i="13" s="1"/>
  <c r="O18" i="13"/>
  <c r="O6" i="13"/>
  <c r="O6" i="12"/>
  <c r="O18" i="12"/>
  <c r="O12" i="12"/>
  <c r="O32" i="12" s="1"/>
  <c r="O18" i="10"/>
  <c r="O12" i="10"/>
  <c r="O32" i="10"/>
  <c r="O6" i="10"/>
  <c r="O18" i="1"/>
  <c r="O12" i="1"/>
  <c r="O6" i="1"/>
  <c r="O32" i="15" l="1"/>
  <c r="O32" i="18"/>
  <c r="O32" i="1"/>
</calcChain>
</file>

<file path=xl/sharedStrings.xml><?xml version="1.0" encoding="utf-8"?>
<sst xmlns="http://schemas.openxmlformats.org/spreadsheetml/2006/main" count="781" uniqueCount="37">
  <si>
    <t>１　月ごとの投入重量</t>
    <rPh sb="2" eb="3">
      <t>ツキ</t>
    </rPh>
    <rPh sb="6" eb="8">
      <t>トウニュウ</t>
    </rPh>
    <rPh sb="8" eb="10">
      <t>ジュウリョウ</t>
    </rPh>
    <phoneticPr fontId="1"/>
  </si>
  <si>
    <t>２　月ごとの投入世帯数（のべ世帯数）</t>
    <rPh sb="2" eb="3">
      <t>ツキ</t>
    </rPh>
    <rPh sb="6" eb="8">
      <t>トウニュウ</t>
    </rPh>
    <rPh sb="8" eb="11">
      <t>セタイスウ</t>
    </rPh>
    <rPh sb="14" eb="17">
      <t>セタイスウ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</si>
  <si>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</si>
  <si>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</si>
  <si>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</si>
  <si>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</si>
  <si>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</si>
  <si>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</si>
  <si>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１月</t>
  </si>
  <si>
    <t>２月</t>
  </si>
  <si>
    <t>３月</t>
  </si>
  <si>
    <t>10月</t>
    <phoneticPr fontId="1"/>
  </si>
  <si>
    <t>11月</t>
    <phoneticPr fontId="1"/>
  </si>
  <si>
    <t>12月</t>
    <phoneticPr fontId="1"/>
  </si>
  <si>
    <t>投入重量（㎏）</t>
    <rPh sb="0" eb="2">
      <t>トウニュウ</t>
    </rPh>
    <rPh sb="2" eb="4">
      <t>ジュウリョウ</t>
    </rPh>
    <phoneticPr fontId="1"/>
  </si>
  <si>
    <t>５　１日当たりの平均利用世帯数</t>
    <rPh sb="3" eb="4">
      <t>ニチ</t>
    </rPh>
    <rPh sb="4" eb="5">
      <t>ア</t>
    </rPh>
    <rPh sb="8" eb="10">
      <t>ヘイキン</t>
    </rPh>
    <rPh sb="10" eb="12">
      <t>リヨウ</t>
    </rPh>
    <rPh sb="12" eb="14">
      <t>セタイ</t>
    </rPh>
    <rPh sb="14" eb="15">
      <t>スウ</t>
    </rPh>
    <phoneticPr fontId="1"/>
  </si>
  <si>
    <t>４　１日当たりの平均投入重量</t>
    <rPh sb="3" eb="4">
      <t>ニチ</t>
    </rPh>
    <rPh sb="4" eb="5">
      <t>ア</t>
    </rPh>
    <rPh sb="8" eb="10">
      <t>ヘイキン</t>
    </rPh>
    <rPh sb="10" eb="12">
      <t>トウニュウ</t>
    </rPh>
    <rPh sb="12" eb="14">
      <t>ジュウリョウ</t>
    </rPh>
    <phoneticPr fontId="1"/>
  </si>
  <si>
    <t>月ごとの投入重量を，月ごとの投入があった日数で割り返したものです。</t>
    <rPh sb="0" eb="1">
      <t>ツキ</t>
    </rPh>
    <rPh sb="4" eb="6">
      <t>トウニュウ</t>
    </rPh>
    <rPh sb="6" eb="8">
      <t>ジュウリョウ</t>
    </rPh>
    <rPh sb="10" eb="11">
      <t>ツキ</t>
    </rPh>
    <rPh sb="14" eb="16">
      <t>トウニュウ</t>
    </rPh>
    <rPh sb="20" eb="22">
      <t>ニッスウ</t>
    </rPh>
    <rPh sb="23" eb="24">
      <t>ワ</t>
    </rPh>
    <rPh sb="25" eb="26">
      <t>カエ</t>
    </rPh>
    <phoneticPr fontId="1"/>
  </si>
  <si>
    <t>３　月ごとの投入があった日数</t>
    <rPh sb="2" eb="3">
      <t>ツキ</t>
    </rPh>
    <rPh sb="6" eb="8">
      <t>トウニュウ</t>
    </rPh>
    <rPh sb="12" eb="14">
      <t>ニッスウ</t>
    </rPh>
    <phoneticPr fontId="1"/>
  </si>
  <si>
    <t>月ごとの投入世帯数（のべ世帯数）を，月ごとの投入があった日数で割り返したものです。</t>
    <rPh sb="0" eb="1">
      <t>ツキ</t>
    </rPh>
    <rPh sb="4" eb="6">
      <t>トウニュウ</t>
    </rPh>
    <rPh sb="6" eb="9">
      <t>セタイスウ</t>
    </rPh>
    <rPh sb="12" eb="15">
      <t>セタイスウ</t>
    </rPh>
    <rPh sb="18" eb="19">
      <t>ツキ</t>
    </rPh>
    <rPh sb="22" eb="24">
      <t>トウニュウ</t>
    </rPh>
    <rPh sb="28" eb="30">
      <t>ニッスウ</t>
    </rPh>
    <rPh sb="31" eb="32">
      <t>ワ</t>
    </rPh>
    <rPh sb="33" eb="34">
      <t>カエ</t>
    </rPh>
    <phoneticPr fontId="1"/>
  </si>
  <si>
    <t>世帯数（世帯）</t>
    <rPh sb="0" eb="3">
      <t>セタイスウ</t>
    </rPh>
    <rPh sb="4" eb="6">
      <t>セタイ</t>
    </rPh>
    <phoneticPr fontId="1"/>
  </si>
  <si>
    <t>日数（日）</t>
    <rPh sb="0" eb="2">
      <t>ニッスウ</t>
    </rPh>
    <rPh sb="3" eb="4">
      <t>ニチ</t>
    </rPh>
    <phoneticPr fontId="1"/>
  </si>
  <si>
    <t>合計</t>
    <rPh sb="0" eb="2">
      <t>ゴウケイ</t>
    </rPh>
    <phoneticPr fontId="1"/>
  </si>
  <si>
    <t>北厨川地区生ごみ処理機運用状況（令和２年度）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レイワ</t>
    </rPh>
    <rPh sb="19" eb="21">
      <t>ネンド</t>
    </rPh>
    <phoneticPr fontId="1"/>
  </si>
  <si>
    <t>北厨川地区生ごみ処理機運用状況（令和元年度）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レイワ</t>
    </rPh>
    <rPh sb="18" eb="19">
      <t>ガン</t>
    </rPh>
    <rPh sb="19" eb="21">
      <t>ネンド</t>
    </rPh>
    <phoneticPr fontId="1"/>
  </si>
  <si>
    <t>北厨川地区生ごみ処理機運用状況（平成30年度）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</si>
  <si>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北厨川地区生ごみ処理機運用状況（平成29年度）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</si>
  <si>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北厨川地区生ごみ処理機運用状況（平成28年度）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</si>
  <si>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北厨川地区生ごみ処理機運用状況（平成27年度）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</si>
  <si>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北厨川地区生ごみ処理機運用状況（平成26年度）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ヘイセイ</t>
    </rPh>
    <rPh sb="20" eb="22">
      <t>ネンド</t>
    </rPh>
    <phoneticPr fontId="1"/>
  </si>
  <si>
    <t>※平成26年12月から運用開始</t>
    <rPh sb="1" eb="3">
      <t>ヘイセイ</t>
    </rPh>
    <rPh sb="5" eb="6">
      <t>ネン</t>
    </rPh>
    <rPh sb="8" eb="9">
      <t>ガツ</t>
    </rPh>
    <rPh sb="11" eb="13">
      <t>ウンヨウ</t>
    </rPh>
    <rPh sb="13" eb="15">
      <t>カイシ</t>
    </rPh>
    <phoneticPr fontId="1"/>
  </si>
  <si>
    <t>北厨川地区生ごみ処理機運用状況（令和３年度）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レイワ</t>
    </rPh>
    <rPh sb="19" eb="21">
      <t>ネンド</t>
    </rPh>
    <phoneticPr fontId="1"/>
  </si>
  <si>
    <t>平均</t>
    <rPh sb="0" eb="2">
      <t>ヘイキン</t>
    </rPh>
    <phoneticPr fontId="1"/>
  </si>
  <si>
    <t>北厨川地区生ごみ処理機運用状況（令和４年度）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レイワ</t>
    </rPh>
    <rPh sb="19" eb="21">
      <t>ネンド</t>
    </rPh>
    <phoneticPr fontId="1"/>
  </si>
  <si>
    <t>月ごとの投入重量を、月ごとの投入があった日数で割り返したものです。</t>
    <rPh sb="0" eb="1">
      <t>ツキ</t>
    </rPh>
    <rPh sb="4" eb="6">
      <t>トウニュウ</t>
    </rPh>
    <rPh sb="6" eb="8">
      <t>ジュウリョウ</t>
    </rPh>
    <rPh sb="10" eb="11">
      <t>ツキ</t>
    </rPh>
    <rPh sb="14" eb="16">
      <t>トウニュウ</t>
    </rPh>
    <rPh sb="20" eb="22">
      <t>ニッスウ</t>
    </rPh>
    <rPh sb="23" eb="24">
      <t>ワ</t>
    </rPh>
    <rPh sb="25" eb="26">
      <t>カエ</t>
    </rPh>
    <phoneticPr fontId="1"/>
  </si>
  <si>
    <t>月ごとの投入世帯数（のべ世帯数）を、月ごとの投入があった日数で割り返したものです。</t>
    <rPh sb="0" eb="1">
      <t>ツキ</t>
    </rPh>
    <rPh sb="4" eb="6">
      <t>トウニュウ</t>
    </rPh>
    <rPh sb="6" eb="9">
      <t>セタイスウ</t>
    </rPh>
    <rPh sb="12" eb="15">
      <t>セタイスウ</t>
    </rPh>
    <rPh sb="18" eb="19">
      <t>ツキ</t>
    </rPh>
    <rPh sb="22" eb="24">
      <t>トウニュウ</t>
    </rPh>
    <rPh sb="28" eb="30">
      <t>ニッスウ</t>
    </rPh>
    <rPh sb="31" eb="32">
      <t>ワ</t>
    </rPh>
    <rPh sb="33" eb="34">
      <t>カエ</t>
    </rPh>
    <phoneticPr fontId="1"/>
  </si>
  <si>
    <t>北厨川地区生ごみ処理機運用状況（令和５年度）</t>
    <rPh sb="5" eb="6">
      <t>ナマ</t>
    </rPh>
    <rPh sb="8" eb="11">
      <t>ショリキ</t>
    </rPh>
    <rPh sb="11" eb="13">
      <t>ウンヨウ</t>
    </rPh>
    <rPh sb="13" eb="15">
      <t>ジョウキョウ</t>
    </rPh>
    <rPh sb="16" eb="18">
      <t>レイワ</t>
    </rPh>
    <rPh sb="19" eb="2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</si>
</sst>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b/>
      <sz val="14"/>
      <color theme="4" tint="-0.499984740745262"/>
      <name val="ＭＳ 明朝"/>
      <family val="1"/>
      <charset val="128"/>
    </font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1FFD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8">
    <xf numFmtId="0" fontId="0" fillId="0" borderId="0" xfId="0"/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38" fontId="2" fillId="2" borderId="2" xfId="1" applyFont="1" applyFill="1" applyBorder="1" applyAlignment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0" xfId="1" applyFont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40" fontId="2" fillId="0" borderId="1" xfId="1" applyNumberFormat="1" applyFont="1" applyBorder="1" applyAlignment="1">
      <alignment horizontal="right" vertical="center"/>
    </xf>
    <xf numFmtId="40" fontId="2" fillId="0" borderId="2" xfId="1" applyNumberFormat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16C0FC2-0A3D-40D1-916C-E234E2956E19}"/>
  </cellStyles>
  <dxfs count="0"/>
  <tableStyles count="0" defaultTableStyle="TableStyleMedium2" defaultPivotStyle="PivotStyleLight16"/>
  <colors>
    <mruColors>
      <color rgb="FFD1FFD1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15ED-B8FD-4FEA-B4E0-F98FD5CADC3B}">
  <dimension ref="A1:O34"/>
  <sheetViews>
    <sheetView showGridLines="0" tabSelected="1" view="pageBreakPreview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4">
        <v>120.514</v>
      </c>
      <c r="D6" s="14">
        <v>106.762</v>
      </c>
      <c r="E6" s="14">
        <v>105.133</v>
      </c>
      <c r="F6" s="14">
        <v>99.451000000000008</v>
      </c>
      <c r="G6" s="14">
        <v>158.61199999999999</v>
      </c>
      <c r="H6" s="14">
        <v>88.243999999999986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678.71600000000001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1">
        <v>138</v>
      </c>
      <c r="D12" s="11">
        <v>133</v>
      </c>
      <c r="E12" s="11">
        <v>124</v>
      </c>
      <c r="F12" s="11">
        <v>130</v>
      </c>
      <c r="G12" s="11">
        <v>169</v>
      </c>
      <c r="H12" s="11">
        <v>104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SUM(C12:N12)</f>
        <v>798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1">
        <v>30</v>
      </c>
      <c r="D18" s="11">
        <v>31</v>
      </c>
      <c r="E18" s="11">
        <v>28</v>
      </c>
      <c r="F18" s="11">
        <v>27</v>
      </c>
      <c r="G18" s="11">
        <v>30</v>
      </c>
      <c r="H18" s="11">
        <v>24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>SUM(C18:N18)</f>
        <v>170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32</v>
      </c>
    </row>
    <row r="24" spans="1:15" ht="24.9" customHeight="1">
      <c r="B24" s="10" t="s">
        <v>14</v>
      </c>
      <c r="C24" s="13">
        <v>4</v>
      </c>
      <c r="D24" s="13">
        <v>3.4</v>
      </c>
      <c r="E24" s="13">
        <v>3.8</v>
      </c>
      <c r="F24" s="13">
        <v>3.7</v>
      </c>
      <c r="G24" s="13">
        <v>5.3</v>
      </c>
      <c r="H24" s="13">
        <v>3.7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4</v>
      </c>
    </row>
    <row r="25" spans="1:15" ht="18.75" customHeight="1"/>
    <row r="26" spans="1:15" ht="18.75" customHeight="1">
      <c r="B26" s="7" t="s">
        <v>34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32</v>
      </c>
    </row>
    <row r="32" spans="1:15" ht="24.9" customHeight="1">
      <c r="B32" s="10" t="s">
        <v>20</v>
      </c>
      <c r="C32" s="13">
        <v>4.5999999999999996</v>
      </c>
      <c r="D32" s="13">
        <v>4.290322580645161</v>
      </c>
      <c r="E32" s="13">
        <v>4.4285714285714288</v>
      </c>
      <c r="F32" s="13">
        <v>4.8148148148148149</v>
      </c>
      <c r="G32" s="13">
        <v>5.6333333333333337</v>
      </c>
      <c r="H32" s="13">
        <v>4.333333333333333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>AVERAGE(C32:N32)</f>
        <v>2.3416979575581727</v>
      </c>
    </row>
    <row r="33" spans="2:2" ht="18.75" customHeight="1"/>
    <row r="34" spans="2:2" ht="18.75" customHeight="1">
      <c r="B34" s="7" t="s">
        <v>35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E98A-01E1-4E56-92D3-081198470940}">
  <dimension ref="A1:O34"/>
  <sheetViews>
    <sheetView showGridLines="0" tabSelected="1" view="pageBreakPreview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29</v>
      </c>
      <c r="C1" s="3"/>
      <c r="D1" s="3"/>
      <c r="E1" s="3"/>
      <c r="F1" s="3"/>
      <c r="G1" s="2" t="s">
        <v>30</v>
      </c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5">
        <v>120.514</v>
      </c>
      <c r="D6" s="15">
        <v>106.762</v>
      </c>
      <c r="E6" s="15">
        <v>105.133</v>
      </c>
      <c r="F6" s="15">
        <v>99.451000000000008</v>
      </c>
      <c r="G6" s="15">
        <v>158.61199999999999</v>
      </c>
      <c r="H6" s="15">
        <v>88.243999999999986</v>
      </c>
      <c r="I6" s="15">
        <v>0</v>
      </c>
      <c r="J6" s="15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678.71600000000001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6">
        <v>138</v>
      </c>
      <c r="D12" s="16">
        <v>133</v>
      </c>
      <c r="E12" s="16">
        <v>124</v>
      </c>
      <c r="F12" s="16">
        <v>130</v>
      </c>
      <c r="G12" s="16">
        <v>169</v>
      </c>
      <c r="H12" s="16">
        <v>104</v>
      </c>
      <c r="I12" s="16">
        <v>0</v>
      </c>
      <c r="J12" s="16">
        <v>0</v>
      </c>
      <c r="K12" s="11">
        <v>0</v>
      </c>
      <c r="L12" s="11">
        <v>0</v>
      </c>
      <c r="M12" s="11">
        <v>0</v>
      </c>
      <c r="N12" s="11">
        <v>0</v>
      </c>
      <c r="O12" s="11">
        <f>SUM(C12:N12)</f>
        <v>798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6">
        <v>30</v>
      </c>
      <c r="D18" s="16">
        <v>31</v>
      </c>
      <c r="E18" s="16">
        <v>28</v>
      </c>
      <c r="F18" s="16">
        <v>27</v>
      </c>
      <c r="G18" s="16">
        <v>30</v>
      </c>
      <c r="H18" s="16">
        <v>24</v>
      </c>
      <c r="I18" s="16">
        <v>0</v>
      </c>
      <c r="J18" s="16">
        <v>0</v>
      </c>
      <c r="K18" s="11">
        <v>0</v>
      </c>
      <c r="L18" s="11">
        <v>0</v>
      </c>
      <c r="M18" s="11">
        <v>0</v>
      </c>
      <c r="N18" s="11">
        <v>0</v>
      </c>
      <c r="O18" s="11">
        <f>SUM(C18:N18)</f>
        <v>170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" customHeight="1">
      <c r="B24" s="10" t="s">
        <v>14</v>
      </c>
      <c r="C24" s="17">
        <v>4</v>
      </c>
      <c r="D24" s="17">
        <v>3.4</v>
      </c>
      <c r="E24" s="17">
        <v>3.8</v>
      </c>
      <c r="F24" s="17">
        <v>3.7</v>
      </c>
      <c r="G24" s="17">
        <v>5.3</v>
      </c>
      <c r="H24" s="17">
        <v>3.7</v>
      </c>
      <c r="I24" s="17">
        <v>0</v>
      </c>
      <c r="J24" s="17">
        <v>0</v>
      </c>
      <c r="K24" s="13">
        <v>0</v>
      </c>
      <c r="L24" s="13">
        <v>0</v>
      </c>
      <c r="M24" s="13">
        <v>0</v>
      </c>
      <c r="N24" s="13">
        <v>0</v>
      </c>
      <c r="O24" s="13">
        <v>4</v>
      </c>
    </row>
    <row r="25" spans="1:15" ht="18.75" customHeight="1"/>
    <row r="26" spans="1:15" ht="18.75" customHeight="1">
      <c r="B26" s="7" t="s">
        <v>34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" customHeight="1">
      <c r="B32" s="10" t="s">
        <v>20</v>
      </c>
      <c r="C32" s="17">
        <v>4.5999999999999996</v>
      </c>
      <c r="D32" s="17">
        <v>4.290322580645161</v>
      </c>
      <c r="E32" s="17">
        <v>4.4285714285714288</v>
      </c>
      <c r="F32" s="17">
        <v>4.8148148148148149</v>
      </c>
      <c r="G32" s="17">
        <v>5.6333333333333337</v>
      </c>
      <c r="H32" s="17">
        <v>4.333333333333333</v>
      </c>
      <c r="I32" s="17">
        <v>0</v>
      </c>
      <c r="J32" s="17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ref="K32:O32" si="0">O12/O18</f>
        <v>4.6941176470588237</v>
      </c>
    </row>
    <row r="33" spans="2:2" ht="18.75" customHeight="1"/>
    <row r="34" spans="2:2" ht="18.75" customHeight="1">
      <c r="B34" s="7" t="s">
        <v>35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733B-C8B7-46F9-A905-EDAABC618017}">
  <dimension ref="A1:O34"/>
  <sheetViews>
    <sheetView showGridLines="0" tabSelected="1" view="pageBreakPreview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33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4">
        <v>140.45000000000002</v>
      </c>
      <c r="D6" s="14">
        <v>134.91</v>
      </c>
      <c r="E6" s="14">
        <v>151.32</v>
      </c>
      <c r="F6" s="14">
        <v>157.17000000000002</v>
      </c>
      <c r="G6" s="14">
        <v>183.42</v>
      </c>
      <c r="H6" s="14">
        <v>162.04999999999995</v>
      </c>
      <c r="I6" s="14">
        <v>144.37</v>
      </c>
      <c r="J6" s="14">
        <v>142.88</v>
      </c>
      <c r="K6" s="14">
        <v>142.32</v>
      </c>
      <c r="L6" s="14">
        <v>138.79999999999998</v>
      </c>
      <c r="M6" s="14">
        <v>113.23000000000003</v>
      </c>
      <c r="N6" s="14">
        <v>125.44999999999999</v>
      </c>
      <c r="O6" s="14">
        <f>SUM(C6:N6)</f>
        <v>1736.3700000000001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1">
        <v>159</v>
      </c>
      <c r="D12" s="11">
        <v>155</v>
      </c>
      <c r="E12" s="11">
        <v>161</v>
      </c>
      <c r="F12" s="11">
        <v>169</v>
      </c>
      <c r="G12" s="11">
        <v>193</v>
      </c>
      <c r="H12" s="11">
        <v>180</v>
      </c>
      <c r="I12" s="11">
        <v>165</v>
      </c>
      <c r="J12" s="11">
        <v>155</v>
      </c>
      <c r="K12" s="11">
        <v>150</v>
      </c>
      <c r="L12" s="11">
        <v>142</v>
      </c>
      <c r="M12" s="11">
        <v>129</v>
      </c>
      <c r="N12" s="11">
        <v>150</v>
      </c>
      <c r="O12" s="11">
        <f>SUM(C12:N12)</f>
        <v>1908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1">
        <v>26</v>
      </c>
      <c r="D18" s="11">
        <v>27</v>
      </c>
      <c r="E18" s="11">
        <v>25</v>
      </c>
      <c r="F18" s="11">
        <v>27</v>
      </c>
      <c r="G18" s="11">
        <v>26</v>
      </c>
      <c r="H18" s="11">
        <v>26</v>
      </c>
      <c r="I18" s="11">
        <v>26</v>
      </c>
      <c r="J18" s="11">
        <v>25</v>
      </c>
      <c r="K18" s="11">
        <v>27</v>
      </c>
      <c r="L18" s="11">
        <v>27</v>
      </c>
      <c r="M18" s="11">
        <v>24</v>
      </c>
      <c r="N18" s="11">
        <v>25</v>
      </c>
      <c r="O18" s="11">
        <f>SUM(C18:N18)</f>
        <v>311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32</v>
      </c>
    </row>
    <row r="24" spans="1:15" ht="24.9" customHeight="1">
      <c r="B24" s="10" t="s">
        <v>14</v>
      </c>
      <c r="C24" s="13">
        <f>C6/C18</f>
        <v>5.4019230769230777</v>
      </c>
      <c r="D24" s="13">
        <f t="shared" ref="D24:N24" si="0">D6/D18</f>
        <v>4.9966666666666661</v>
      </c>
      <c r="E24" s="13">
        <f t="shared" si="0"/>
        <v>6.0527999999999995</v>
      </c>
      <c r="F24" s="13">
        <f t="shared" si="0"/>
        <v>5.8211111111111116</v>
      </c>
      <c r="G24" s="13">
        <f t="shared" si="0"/>
        <v>7.0546153846153841</v>
      </c>
      <c r="H24" s="13">
        <f t="shared" si="0"/>
        <v>6.2326923076923055</v>
      </c>
      <c r="I24" s="13">
        <f t="shared" si="0"/>
        <v>5.5526923076923076</v>
      </c>
      <c r="J24" s="13">
        <f t="shared" si="0"/>
        <v>5.7151999999999994</v>
      </c>
      <c r="K24" s="13">
        <f t="shared" si="0"/>
        <v>5.2711111111111109</v>
      </c>
      <c r="L24" s="13">
        <f t="shared" si="0"/>
        <v>5.1407407407407399</v>
      </c>
      <c r="M24" s="13">
        <f t="shared" si="0"/>
        <v>4.7179166666666683</v>
      </c>
      <c r="N24" s="13">
        <f t="shared" si="0"/>
        <v>5.0179999999999998</v>
      </c>
      <c r="O24" s="13">
        <f>AVERAGE(C24:N24)</f>
        <v>5.5812891144349477</v>
      </c>
    </row>
    <row r="25" spans="1:15" ht="18.75" customHeight="1"/>
    <row r="26" spans="1:15" ht="18.75" customHeight="1">
      <c r="B26" s="7" t="s">
        <v>17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32</v>
      </c>
    </row>
    <row r="32" spans="1:15" ht="24.9" customHeight="1">
      <c r="B32" s="10" t="s">
        <v>20</v>
      </c>
      <c r="C32" s="13">
        <f>C12/C18</f>
        <v>6.115384615384615</v>
      </c>
      <c r="D32" s="13">
        <f t="shared" ref="D32:N32" si="1">D12/D18</f>
        <v>5.7407407407407405</v>
      </c>
      <c r="E32" s="13">
        <f t="shared" si="1"/>
        <v>6.44</v>
      </c>
      <c r="F32" s="13">
        <f t="shared" si="1"/>
        <v>6.2592592592592595</v>
      </c>
      <c r="G32" s="13">
        <f t="shared" si="1"/>
        <v>7.4230769230769234</v>
      </c>
      <c r="H32" s="13">
        <f t="shared" si="1"/>
        <v>6.9230769230769234</v>
      </c>
      <c r="I32" s="13">
        <f t="shared" si="1"/>
        <v>6.3461538461538458</v>
      </c>
      <c r="J32" s="13">
        <f t="shared" si="1"/>
        <v>6.2</v>
      </c>
      <c r="K32" s="13">
        <f t="shared" si="1"/>
        <v>5.5555555555555554</v>
      </c>
      <c r="L32" s="13">
        <f t="shared" si="1"/>
        <v>5.2592592592592595</v>
      </c>
      <c r="M32" s="13">
        <f t="shared" si="1"/>
        <v>5.375</v>
      </c>
      <c r="N32" s="13">
        <f t="shared" si="1"/>
        <v>6</v>
      </c>
      <c r="O32" s="13">
        <f>AVERAGE(C32:N32)</f>
        <v>6.1364589268755942</v>
      </c>
    </row>
    <row r="33" spans="2:2" ht="18.75" customHeight="1"/>
    <row r="34" spans="2:2" ht="18.75" customHeight="1">
      <c r="B34" s="7" t="s">
        <v>19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15A20-E015-4099-85C2-0E225B088004}">
  <dimension ref="A1:O34"/>
  <sheetViews>
    <sheetView showGridLines="0" tabSelected="1" view="pageBreakPreview" topLeftCell="A19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31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4">
        <v>120.514</v>
      </c>
      <c r="D6" s="14">
        <v>106.762</v>
      </c>
      <c r="E6" s="14">
        <v>105.133</v>
      </c>
      <c r="F6" s="14">
        <v>99.451000000000008</v>
      </c>
      <c r="G6" s="14">
        <v>158.61199999999999</v>
      </c>
      <c r="H6" s="14">
        <v>88.243999999999986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678.71600000000001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1">
        <v>138</v>
      </c>
      <c r="D12" s="11">
        <v>133</v>
      </c>
      <c r="E12" s="11">
        <v>124</v>
      </c>
      <c r="F12" s="11">
        <v>130</v>
      </c>
      <c r="G12" s="11">
        <v>169</v>
      </c>
      <c r="H12" s="11">
        <v>104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SUM(C12:N12)</f>
        <v>798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1">
        <v>30</v>
      </c>
      <c r="D18" s="11">
        <v>31</v>
      </c>
      <c r="E18" s="11">
        <v>28</v>
      </c>
      <c r="F18" s="11">
        <v>27</v>
      </c>
      <c r="G18" s="11">
        <v>30</v>
      </c>
      <c r="H18" s="11">
        <v>24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>SUM(C18:N18)</f>
        <v>170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32</v>
      </c>
    </row>
    <row r="24" spans="1:15" ht="24.9" customHeight="1">
      <c r="B24" s="10" t="s">
        <v>14</v>
      </c>
      <c r="C24" s="13">
        <v>4</v>
      </c>
      <c r="D24" s="13">
        <v>3.4</v>
      </c>
      <c r="E24" s="13">
        <v>3.8</v>
      </c>
      <c r="F24" s="13">
        <v>3.7</v>
      </c>
      <c r="G24" s="13">
        <v>5.3</v>
      </c>
      <c r="H24" s="13">
        <v>3.7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4</v>
      </c>
    </row>
    <row r="25" spans="1:15" ht="18.75" customHeight="1"/>
    <row r="26" spans="1:15" ht="18.75" customHeight="1">
      <c r="B26" s="7" t="s">
        <v>34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32</v>
      </c>
    </row>
    <row r="32" spans="1:15" ht="24.9" customHeight="1">
      <c r="B32" s="10" t="s">
        <v>20</v>
      </c>
      <c r="C32" s="13">
        <v>4.5999999999999996</v>
      </c>
      <c r="D32" s="13">
        <v>4.290322580645161</v>
      </c>
      <c r="E32" s="13">
        <v>4.4285714285714288</v>
      </c>
      <c r="F32" s="13">
        <v>4.8148148148148149</v>
      </c>
      <c r="G32" s="13">
        <v>5.6333333333333337</v>
      </c>
      <c r="H32" s="13">
        <v>4.333333333333333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>AVERAGE(C32:N32)</f>
        <v>2.3416979575581727</v>
      </c>
    </row>
    <row r="33" spans="2:2" ht="18.75" customHeight="1"/>
    <row r="34" spans="2:2" ht="18.75" customHeight="1">
      <c r="B34" s="7" t="s">
        <v>35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showGridLines="0" tabSelected="1" view="pageBreakPreview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23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4">
        <v>120.514</v>
      </c>
      <c r="D6" s="14">
        <v>106.762</v>
      </c>
      <c r="E6" s="14">
        <v>105.133</v>
      </c>
      <c r="F6" s="14">
        <v>99.451000000000008</v>
      </c>
      <c r="G6" s="14">
        <v>158.61199999999999</v>
      </c>
      <c r="H6" s="14">
        <v>88.243999999999986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678.71600000000001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1">
        <v>138</v>
      </c>
      <c r="D12" s="11">
        <v>133</v>
      </c>
      <c r="E12" s="11">
        <v>124</v>
      </c>
      <c r="F12" s="11">
        <v>130</v>
      </c>
      <c r="G12" s="11">
        <v>169</v>
      </c>
      <c r="H12" s="11">
        <v>104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SUM(C12:N12)</f>
        <v>798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1">
        <v>30</v>
      </c>
      <c r="D18" s="11">
        <v>31</v>
      </c>
      <c r="E18" s="11">
        <v>28</v>
      </c>
      <c r="F18" s="11">
        <v>27</v>
      </c>
      <c r="G18" s="11">
        <v>30</v>
      </c>
      <c r="H18" s="11">
        <v>24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>SUM(C18:N18)</f>
        <v>170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" customHeight="1">
      <c r="B24" s="10" t="s">
        <v>14</v>
      </c>
      <c r="C24" s="13">
        <v>4</v>
      </c>
      <c r="D24" s="13">
        <v>3.4</v>
      </c>
      <c r="E24" s="13">
        <v>3.8</v>
      </c>
      <c r="F24" s="13">
        <v>3.7</v>
      </c>
      <c r="G24" s="13">
        <v>5.3</v>
      </c>
      <c r="H24" s="13">
        <v>3.7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4</v>
      </c>
    </row>
    <row r="25" spans="1:15" ht="18.75" customHeight="1"/>
    <row r="26" spans="1:15" ht="18.75" customHeight="1">
      <c r="B26" s="7" t="s">
        <v>34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" customHeight="1">
      <c r="B32" s="10" t="s">
        <v>20</v>
      </c>
      <c r="C32" s="13">
        <v>4.5999999999999996</v>
      </c>
      <c r="D32" s="13">
        <v>4.290322580645161</v>
      </c>
      <c r="E32" s="13">
        <v>4.4285714285714288</v>
      </c>
      <c r="F32" s="13">
        <v>4.8148148148148149</v>
      </c>
      <c r="G32" s="13">
        <v>5.6333333333333337</v>
      </c>
      <c r="H32" s="13">
        <v>4.333333333333333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ref="D32:O32" si="0">O12/O18</f>
        <v>4.6941176470588237</v>
      </c>
    </row>
    <row r="33" spans="2:2" ht="18.75" customHeight="1"/>
    <row r="34" spans="2:2" ht="18.75" customHeight="1">
      <c r="B34" s="7" t="s">
        <v>35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A2CC-3B77-47E1-A9C8-85BCDA010652}">
  <dimension ref="A1:O34"/>
  <sheetViews>
    <sheetView showGridLines="0" tabSelected="1" view="pageBreakPreview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24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4">
        <v>120.514</v>
      </c>
      <c r="D6" s="14">
        <v>106.762</v>
      </c>
      <c r="E6" s="14">
        <v>105.133</v>
      </c>
      <c r="F6" s="14">
        <v>99.451000000000008</v>
      </c>
      <c r="G6" s="14">
        <v>158.61199999999999</v>
      </c>
      <c r="H6" s="14">
        <v>88.243999999999986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678.71600000000001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1">
        <v>138</v>
      </c>
      <c r="D12" s="11">
        <v>133</v>
      </c>
      <c r="E12" s="11">
        <v>124</v>
      </c>
      <c r="F12" s="11">
        <v>130</v>
      </c>
      <c r="G12" s="11">
        <v>169</v>
      </c>
      <c r="H12" s="11">
        <v>104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SUM(C12:N12)</f>
        <v>798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1">
        <v>30</v>
      </c>
      <c r="D18" s="11">
        <v>31</v>
      </c>
      <c r="E18" s="11">
        <v>28</v>
      </c>
      <c r="F18" s="11">
        <v>27</v>
      </c>
      <c r="G18" s="11">
        <v>30</v>
      </c>
      <c r="H18" s="11">
        <v>24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>SUM(C18:N18)</f>
        <v>170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" customHeight="1">
      <c r="B24" s="10" t="s">
        <v>14</v>
      </c>
      <c r="C24" s="13">
        <v>4</v>
      </c>
      <c r="D24" s="13">
        <v>3.4</v>
      </c>
      <c r="E24" s="13">
        <v>3.8</v>
      </c>
      <c r="F24" s="13">
        <v>3.7</v>
      </c>
      <c r="G24" s="13">
        <v>5.3</v>
      </c>
      <c r="H24" s="13">
        <v>3.7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4</v>
      </c>
    </row>
    <row r="25" spans="1:15" ht="18.75" customHeight="1"/>
    <row r="26" spans="1:15" ht="18.75" customHeight="1">
      <c r="B26" s="7" t="s">
        <v>34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" customHeight="1">
      <c r="B32" s="10" t="s">
        <v>20</v>
      </c>
      <c r="C32" s="13">
        <v>4.5999999999999996</v>
      </c>
      <c r="D32" s="13">
        <v>4.290322580645161</v>
      </c>
      <c r="E32" s="13">
        <v>4.4285714285714288</v>
      </c>
      <c r="F32" s="13">
        <v>4.8148148148148149</v>
      </c>
      <c r="G32" s="13">
        <v>5.6333333333333337</v>
      </c>
      <c r="H32" s="13">
        <v>4.333333333333333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ref="D32:O32" si="0">O12/O18</f>
        <v>4.6941176470588237</v>
      </c>
    </row>
    <row r="33" spans="2:2" ht="18.75" customHeight="1"/>
    <row r="34" spans="2:2" ht="18.75" customHeight="1">
      <c r="B34" s="7" t="s">
        <v>35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2717-B731-4C9E-969C-4F409DA4AB64}">
  <dimension ref="A1:O34"/>
  <sheetViews>
    <sheetView showGridLines="0" tabSelected="1" view="pageBreakPreview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25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4">
        <v>120.514</v>
      </c>
      <c r="D6" s="14">
        <v>106.762</v>
      </c>
      <c r="E6" s="14">
        <v>105.133</v>
      </c>
      <c r="F6" s="14">
        <v>99.451000000000008</v>
      </c>
      <c r="G6" s="14">
        <v>158.61199999999999</v>
      </c>
      <c r="H6" s="14">
        <v>88.243999999999986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678.71600000000001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1">
        <v>138</v>
      </c>
      <c r="D12" s="11">
        <v>133</v>
      </c>
      <c r="E12" s="11">
        <v>124</v>
      </c>
      <c r="F12" s="11">
        <v>130</v>
      </c>
      <c r="G12" s="11">
        <v>169</v>
      </c>
      <c r="H12" s="11">
        <v>104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SUM(C12:N12)</f>
        <v>798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1">
        <v>30</v>
      </c>
      <c r="D18" s="11">
        <v>31</v>
      </c>
      <c r="E18" s="11">
        <v>28</v>
      </c>
      <c r="F18" s="11">
        <v>27</v>
      </c>
      <c r="G18" s="11">
        <v>30</v>
      </c>
      <c r="H18" s="11">
        <v>24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>SUM(C18:N18)</f>
        <v>170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" customHeight="1">
      <c r="B24" s="10" t="s">
        <v>14</v>
      </c>
      <c r="C24" s="13">
        <v>4</v>
      </c>
      <c r="D24" s="13">
        <v>3.4</v>
      </c>
      <c r="E24" s="13">
        <v>3.8</v>
      </c>
      <c r="F24" s="13">
        <v>3.7</v>
      </c>
      <c r="G24" s="13">
        <v>5.3</v>
      </c>
      <c r="H24" s="13">
        <v>3.7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4</v>
      </c>
    </row>
    <row r="25" spans="1:15" ht="18.75" customHeight="1"/>
    <row r="26" spans="1:15" ht="18.75" customHeight="1">
      <c r="B26" s="7" t="s">
        <v>34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" customHeight="1">
      <c r="B32" s="10" t="s">
        <v>20</v>
      </c>
      <c r="C32" s="13">
        <v>4.5999999999999996</v>
      </c>
      <c r="D32" s="13">
        <v>4.290322580645161</v>
      </c>
      <c r="E32" s="13">
        <v>4.4285714285714288</v>
      </c>
      <c r="F32" s="13">
        <v>4.8148148148148149</v>
      </c>
      <c r="G32" s="13">
        <v>5.6333333333333337</v>
      </c>
      <c r="H32" s="13">
        <v>4.333333333333333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ref="D32:O32" si="0">O12/O18</f>
        <v>4.6941176470588237</v>
      </c>
    </row>
    <row r="33" spans="2:2" ht="18.75" customHeight="1"/>
    <row r="34" spans="2:2" ht="18.75" customHeight="1">
      <c r="B34" s="7" t="s">
        <v>35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940F-CDC1-49E3-811B-9C56E8FCA434}">
  <dimension ref="A1:O34"/>
  <sheetViews>
    <sheetView showGridLines="0" tabSelected="1" view="pageBreakPreview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4">
        <v>120.514</v>
      </c>
      <c r="D6" s="14">
        <v>106.762</v>
      </c>
      <c r="E6" s="14">
        <v>105.133</v>
      </c>
      <c r="F6" s="14">
        <v>99.451000000000008</v>
      </c>
      <c r="G6" s="14">
        <v>158.61199999999999</v>
      </c>
      <c r="H6" s="14">
        <v>88.243999999999986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678.71600000000001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1">
        <v>138</v>
      </c>
      <c r="D12" s="11">
        <v>133</v>
      </c>
      <c r="E12" s="11">
        <v>124</v>
      </c>
      <c r="F12" s="11">
        <v>130</v>
      </c>
      <c r="G12" s="11">
        <v>169</v>
      </c>
      <c r="H12" s="11">
        <v>104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SUM(C12:N12)</f>
        <v>798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1">
        <v>30</v>
      </c>
      <c r="D18" s="11">
        <v>31</v>
      </c>
      <c r="E18" s="11">
        <v>28</v>
      </c>
      <c r="F18" s="11">
        <v>27</v>
      </c>
      <c r="G18" s="11">
        <v>30</v>
      </c>
      <c r="H18" s="11">
        <v>24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>SUM(C18:N18)</f>
        <v>170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" customHeight="1">
      <c r="B24" s="10" t="s">
        <v>14</v>
      </c>
      <c r="C24" s="13">
        <v>4</v>
      </c>
      <c r="D24" s="13">
        <v>3.4</v>
      </c>
      <c r="E24" s="13">
        <v>3.8</v>
      </c>
      <c r="F24" s="13">
        <v>3.7</v>
      </c>
      <c r="G24" s="13">
        <v>5.3</v>
      </c>
      <c r="H24" s="13">
        <v>3.7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4</v>
      </c>
    </row>
    <row r="25" spans="1:15" ht="18.75" customHeight="1"/>
    <row r="26" spans="1:15" ht="18.75" customHeight="1">
      <c r="B26" s="7" t="s">
        <v>34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" customHeight="1">
      <c r="B32" s="10" t="s">
        <v>20</v>
      </c>
      <c r="C32" s="13">
        <v>4.5999999999999996</v>
      </c>
      <c r="D32" s="13">
        <v>4.290322580645161</v>
      </c>
      <c r="E32" s="13">
        <v>4.4285714285714288</v>
      </c>
      <c r="F32" s="13">
        <v>4.8148148148148149</v>
      </c>
      <c r="G32" s="13">
        <v>5.6333333333333337</v>
      </c>
      <c r="H32" s="13">
        <v>4.333333333333333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ref="D32:O32" si="0">O12/O18</f>
        <v>4.6941176470588237</v>
      </c>
    </row>
    <row r="33" spans="2:2" ht="18.75" customHeight="1"/>
    <row r="34" spans="2:2" ht="18.75" customHeight="1">
      <c r="B34" s="7" t="s">
        <v>35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1B7B-A271-43CB-B308-461BE50E6363}">
  <dimension ref="A1:O34"/>
  <sheetViews>
    <sheetView showGridLines="0" tabSelected="1" view="pageBreakPreview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4">
        <v>120.514</v>
      </c>
      <c r="D6" s="14">
        <v>106.762</v>
      </c>
      <c r="E6" s="14">
        <v>105.133</v>
      </c>
      <c r="F6" s="14">
        <v>99.451000000000008</v>
      </c>
      <c r="G6" s="14">
        <v>158.61199999999999</v>
      </c>
      <c r="H6" s="14">
        <v>88.243999999999986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678.71600000000001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1">
        <v>138</v>
      </c>
      <c r="D12" s="11">
        <v>133</v>
      </c>
      <c r="E12" s="11">
        <v>124</v>
      </c>
      <c r="F12" s="11">
        <v>130</v>
      </c>
      <c r="G12" s="11">
        <v>169</v>
      </c>
      <c r="H12" s="11">
        <v>104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SUM(C12:N12)</f>
        <v>798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1">
        <v>30</v>
      </c>
      <c r="D18" s="11">
        <v>31</v>
      </c>
      <c r="E18" s="11">
        <v>28</v>
      </c>
      <c r="F18" s="11">
        <v>27</v>
      </c>
      <c r="G18" s="11">
        <v>30</v>
      </c>
      <c r="H18" s="11">
        <v>24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>SUM(C18:N18)</f>
        <v>170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" customHeight="1">
      <c r="B24" s="10" t="s">
        <v>14</v>
      </c>
      <c r="C24" s="13">
        <v>4</v>
      </c>
      <c r="D24" s="13">
        <v>3.4</v>
      </c>
      <c r="E24" s="13">
        <v>3.8</v>
      </c>
      <c r="F24" s="13">
        <v>3.7</v>
      </c>
      <c r="G24" s="13">
        <v>5.3</v>
      </c>
      <c r="H24" s="13">
        <v>3.7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4</v>
      </c>
    </row>
    <row r="25" spans="1:15" ht="18.75" customHeight="1"/>
    <row r="26" spans="1:15" ht="18.75" customHeight="1">
      <c r="B26" s="7" t="s">
        <v>34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" customHeight="1">
      <c r="B32" s="10" t="s">
        <v>20</v>
      </c>
      <c r="C32" s="13">
        <v>4.5999999999999996</v>
      </c>
      <c r="D32" s="13">
        <v>4.290322580645161</v>
      </c>
      <c r="E32" s="13">
        <v>4.4285714285714288</v>
      </c>
      <c r="F32" s="13">
        <v>4.8148148148148149</v>
      </c>
      <c r="G32" s="13">
        <v>5.6333333333333337</v>
      </c>
      <c r="H32" s="13">
        <v>4.333333333333333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ref="D32:O32" si="0">O12/O18</f>
        <v>4.6941176470588237</v>
      </c>
    </row>
    <row r="33" spans="2:2" ht="18.75" customHeight="1"/>
    <row r="34" spans="2:2" ht="18.75" customHeight="1">
      <c r="B34" s="7" t="s">
        <v>35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E0695-A894-4136-836F-714A2B855A61}">
  <dimension ref="A1:O34"/>
  <sheetViews>
    <sheetView showGridLines="0" tabSelected="1" view="pageBreakPreview" zoomScale="70" zoomScaleNormal="70" zoomScaleSheetLayoutView="70" zoomScalePageLayoutView="80" workbookViewId="0"/>
  </sheetViews>
  <sheetFormatPr defaultColWidth="3.19921875" defaultRowHeight="13.2"/>
  <cols>
    <col min="1" max="1" width="5.69921875" style="7" customWidth="1"/>
    <col min="2" max="2" width="19.5" style="7" customWidth="1"/>
    <col min="3" max="15" width="10.59765625" style="12" customWidth="1"/>
    <col min="16" max="16384" width="3.19921875" style="7"/>
  </cols>
  <sheetData>
    <row r="1" spans="1:15" s="2" customFormat="1" ht="19.2">
      <c r="A1" s="1" t="s">
        <v>28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6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16.2">
      <c r="A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4" customFormat="1" ht="16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4.9" customHeight="1"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11</v>
      </c>
      <c r="J5" s="9" t="s">
        <v>12</v>
      </c>
      <c r="K5" s="9" t="s">
        <v>13</v>
      </c>
      <c r="L5" s="9" t="s">
        <v>8</v>
      </c>
      <c r="M5" s="9" t="s">
        <v>9</v>
      </c>
      <c r="N5" s="9" t="s">
        <v>10</v>
      </c>
      <c r="O5" s="9" t="s">
        <v>22</v>
      </c>
    </row>
    <row r="6" spans="1:15" ht="24.9" customHeight="1">
      <c r="B6" s="10" t="s">
        <v>14</v>
      </c>
      <c r="C6" s="14">
        <v>120.514</v>
      </c>
      <c r="D6" s="14">
        <v>106.762</v>
      </c>
      <c r="E6" s="14">
        <v>105.133</v>
      </c>
      <c r="F6" s="14">
        <v>99.451000000000008</v>
      </c>
      <c r="G6" s="14">
        <v>158.61199999999999</v>
      </c>
      <c r="H6" s="14">
        <v>88.243999999999986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678.71600000000001</v>
      </c>
    </row>
    <row r="7" spans="1:15" ht="18.75" customHeight="1"/>
    <row r="8" spans="1:15" ht="18.75" customHeight="1"/>
    <row r="9" spans="1:15" s="4" customFormat="1" ht="16.2">
      <c r="A9" s="6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4" customFormat="1" ht="16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4.9" customHeight="1">
      <c r="B11" s="8"/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11</v>
      </c>
      <c r="J11" s="9" t="s">
        <v>12</v>
      </c>
      <c r="K11" s="9" t="s">
        <v>13</v>
      </c>
      <c r="L11" s="9" t="s">
        <v>8</v>
      </c>
      <c r="M11" s="9" t="s">
        <v>9</v>
      </c>
      <c r="N11" s="9" t="s">
        <v>10</v>
      </c>
      <c r="O11" s="9" t="s">
        <v>22</v>
      </c>
    </row>
    <row r="12" spans="1:15" ht="24.9" customHeight="1">
      <c r="B12" s="10" t="s">
        <v>20</v>
      </c>
      <c r="C12" s="11">
        <v>138</v>
      </c>
      <c r="D12" s="11">
        <v>133</v>
      </c>
      <c r="E12" s="11">
        <v>124</v>
      </c>
      <c r="F12" s="11">
        <v>130</v>
      </c>
      <c r="G12" s="11">
        <v>169</v>
      </c>
      <c r="H12" s="11">
        <v>104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SUM(C12:N12)</f>
        <v>798</v>
      </c>
    </row>
    <row r="13" spans="1:15" ht="18.75" customHeight="1"/>
    <row r="14" spans="1:15" ht="18.75" customHeight="1"/>
    <row r="15" spans="1:15" s="4" customFormat="1" ht="16.2">
      <c r="A15" s="6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4" customFormat="1" ht="16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4.9" customHeight="1">
      <c r="B17" s="8"/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11</v>
      </c>
      <c r="J17" s="9" t="s">
        <v>12</v>
      </c>
      <c r="K17" s="9" t="s">
        <v>13</v>
      </c>
      <c r="L17" s="9" t="s">
        <v>8</v>
      </c>
      <c r="M17" s="9" t="s">
        <v>9</v>
      </c>
      <c r="N17" s="9" t="s">
        <v>10</v>
      </c>
      <c r="O17" s="9" t="s">
        <v>22</v>
      </c>
    </row>
    <row r="18" spans="1:15" ht="24.9" customHeight="1">
      <c r="B18" s="10" t="s">
        <v>21</v>
      </c>
      <c r="C18" s="11">
        <v>30</v>
      </c>
      <c r="D18" s="11">
        <v>31</v>
      </c>
      <c r="E18" s="11">
        <v>28</v>
      </c>
      <c r="F18" s="11">
        <v>27</v>
      </c>
      <c r="G18" s="11">
        <v>30</v>
      </c>
      <c r="H18" s="11">
        <v>24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>SUM(C18:N18)</f>
        <v>170</v>
      </c>
    </row>
    <row r="19" spans="1:15" ht="18.75" customHeight="1"/>
    <row r="20" spans="1:15" ht="18.75" customHeight="1"/>
    <row r="21" spans="1:15" s="4" customFormat="1" ht="16.2">
      <c r="A21" s="6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4" customFormat="1" ht="16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4.9" customHeight="1">
      <c r="B23" s="8"/>
      <c r="C23" s="9" t="s">
        <v>2</v>
      </c>
      <c r="D23" s="9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9" t="s">
        <v>11</v>
      </c>
      <c r="J23" s="9" t="s">
        <v>12</v>
      </c>
      <c r="K23" s="9" t="s">
        <v>13</v>
      </c>
      <c r="L23" s="9" t="s">
        <v>8</v>
      </c>
      <c r="M23" s="9" t="s">
        <v>9</v>
      </c>
      <c r="N23" s="9" t="s">
        <v>10</v>
      </c>
      <c r="O23" s="9" t="s">
        <v>22</v>
      </c>
    </row>
    <row r="24" spans="1:15" ht="24.9" customHeight="1">
      <c r="B24" s="10" t="s">
        <v>14</v>
      </c>
      <c r="C24" s="13">
        <v>4</v>
      </c>
      <c r="D24" s="13">
        <v>3.4</v>
      </c>
      <c r="E24" s="13">
        <v>3.8</v>
      </c>
      <c r="F24" s="13">
        <v>3.7</v>
      </c>
      <c r="G24" s="13">
        <v>5.3</v>
      </c>
      <c r="H24" s="13">
        <v>3.7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4</v>
      </c>
    </row>
    <row r="25" spans="1:15" ht="18.75" customHeight="1"/>
    <row r="26" spans="1:15" ht="18.75" customHeight="1">
      <c r="B26" s="7" t="s">
        <v>34</v>
      </c>
    </row>
    <row r="27" spans="1:15" ht="18.75" customHeight="1"/>
    <row r="28" spans="1:15" ht="18.75" customHeight="1"/>
    <row r="29" spans="1:15" s="4" customFormat="1" ht="16.2">
      <c r="A29" s="6" t="s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4" customFormat="1" ht="16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24.9" customHeight="1">
      <c r="B31" s="8"/>
      <c r="C31" s="9" t="s">
        <v>2</v>
      </c>
      <c r="D31" s="9" t="s">
        <v>3</v>
      </c>
      <c r="E31" s="9" t="s">
        <v>4</v>
      </c>
      <c r="F31" s="9" t="s">
        <v>5</v>
      </c>
      <c r="G31" s="9" t="s">
        <v>6</v>
      </c>
      <c r="H31" s="9" t="s">
        <v>7</v>
      </c>
      <c r="I31" s="9" t="s">
        <v>11</v>
      </c>
      <c r="J31" s="9" t="s">
        <v>12</v>
      </c>
      <c r="K31" s="9" t="s">
        <v>13</v>
      </c>
      <c r="L31" s="9" t="s">
        <v>8</v>
      </c>
      <c r="M31" s="9" t="s">
        <v>9</v>
      </c>
      <c r="N31" s="9" t="s">
        <v>10</v>
      </c>
      <c r="O31" s="9" t="s">
        <v>22</v>
      </c>
    </row>
    <row r="32" spans="1:15" ht="24.9" customHeight="1">
      <c r="B32" s="10" t="s">
        <v>20</v>
      </c>
      <c r="C32" s="13">
        <v>4.5999999999999996</v>
      </c>
      <c r="D32" s="13">
        <v>4.290322580645161</v>
      </c>
      <c r="E32" s="13">
        <v>4.4285714285714288</v>
      </c>
      <c r="F32" s="13">
        <v>4.8148148148148149</v>
      </c>
      <c r="G32" s="13">
        <v>5.6333333333333337</v>
      </c>
      <c r="H32" s="13">
        <v>4.333333333333333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ref="D32:O32" si="0">O12/O18</f>
        <v>4.6941176470588237</v>
      </c>
    </row>
    <row r="33" spans="2:2" ht="18.75" customHeight="1"/>
    <row r="34" spans="2:2" ht="18.75" customHeight="1">
      <c r="B34" s="7" t="s">
        <v>35</v>
      </c>
    </row>
  </sheetData>
  <phoneticPr fontId="1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令和５年度</vt:lpstr>
      <vt:lpstr>令和４年度</vt:lpstr>
      <vt:lpstr>令和３年度</vt:lpstr>
      <vt:lpstr>令和２年度</vt:lpstr>
      <vt:lpstr>令和元年度</vt:lpstr>
      <vt:lpstr>平成30年度</vt:lpstr>
      <vt:lpstr>平成29年度</vt:lpstr>
      <vt:lpstr>平成28年度</vt:lpstr>
      <vt:lpstr>平成27年度</vt:lpstr>
      <vt:lpstr>平成26年度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天沼　博耀</dc:creator>
  <cp:lastModifiedBy>菊池　祐来</cp:lastModifiedBy>
  <cp:lastPrinted>2024-04-05T08:06:49Z</cp:lastPrinted>
  <dcterms:created xsi:type="dcterms:W3CDTF">2015-06-05T18:19:34Z</dcterms:created>
  <dcterms:modified xsi:type="dcterms:W3CDTF">2024-04-05T08:06:54Z</dcterms:modified>
</cp:coreProperties>
</file>