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05環境部\054500資源循環推進課\04資源化推進係\005-05地域循環型生ごみ処理推進事業\01大型生ごみ処理機\★ホームページ掲載\R3\"/>
    </mc:Choice>
  </mc:AlternateContent>
  <xr:revisionPtr revIDLastSave="0" documentId="13_ncr:1_{19BD890E-8F2A-4C72-940D-3CE8953B68BC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平成29年度" sheetId="13" r:id="rId1"/>
    <sheet name="平成28年度" sheetId="15" r:id="rId2"/>
    <sheet name="平成27年度" sheetId="16" r:id="rId3"/>
    <sheet name="平成26年度" sheetId="17" r:id="rId4"/>
    <sheet name="平成25年度" sheetId="18" r:id="rId5"/>
    <sheet name="平成24年度" sheetId="19" r:id="rId6"/>
    <sheet name="平成23年度" sheetId="21" r:id="rId7"/>
    <sheet name="平成22年度" sheetId="22" r:id="rId8"/>
    <sheet name="平成21年度" sheetId="23" r:id="rId9"/>
    <sheet name="平成20年度" sheetId="24" r:id="rId10"/>
    <sheet name="平成19年度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1" l="1"/>
  <c r="L32" i="21"/>
  <c r="O12" i="24"/>
  <c r="O32" i="24"/>
  <c r="C32" i="24"/>
  <c r="C24" i="24"/>
  <c r="O12" i="25"/>
  <c r="O18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O6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O18" i="24"/>
  <c r="N32" i="24"/>
  <c r="M32" i="24"/>
  <c r="L32" i="24"/>
  <c r="K32" i="24"/>
  <c r="J32" i="24"/>
  <c r="I32" i="24"/>
  <c r="H32" i="24"/>
  <c r="G32" i="24"/>
  <c r="F32" i="24"/>
  <c r="E32" i="24"/>
  <c r="D32" i="24"/>
  <c r="O6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O12" i="23"/>
  <c r="O18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O6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O12" i="22"/>
  <c r="O18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O6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O12" i="21"/>
  <c r="O18" i="21"/>
  <c r="O32" i="21"/>
  <c r="N32" i="21"/>
  <c r="M32" i="21"/>
  <c r="K32" i="21"/>
  <c r="J32" i="21"/>
  <c r="I32" i="21"/>
  <c r="G32" i="21"/>
  <c r="F32" i="21"/>
  <c r="E32" i="21"/>
  <c r="D32" i="21"/>
  <c r="C32" i="21"/>
  <c r="O6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O12" i="19"/>
  <c r="O18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O6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O12" i="18"/>
  <c r="O18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O6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O12" i="17"/>
  <c r="O18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O6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O12" i="16"/>
  <c r="O18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O6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O12" i="15"/>
  <c r="O18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O6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O12" i="13"/>
  <c r="O18" i="13"/>
  <c r="O32" i="13"/>
  <c r="E32" i="13"/>
  <c r="D32" i="13"/>
  <c r="C32" i="13"/>
  <c r="O6" i="13"/>
  <c r="O24" i="13"/>
  <c r="E24" i="13"/>
  <c r="D24" i="13"/>
  <c r="C24" i="13"/>
</calcChain>
</file>

<file path=xl/sharedStrings.xml><?xml version="1.0" encoding="utf-8"?>
<sst xmlns="http://schemas.openxmlformats.org/spreadsheetml/2006/main" count="860" uniqueCount="36">
  <si>
    <t>１　月ごとの投入重量</t>
    <rPh sb="2" eb="3">
      <t>ツキ</t>
    </rPh>
    <rPh sb="6" eb="8">
      <t>トウニュウ</t>
    </rPh>
    <rPh sb="8" eb="10">
      <t>ジュウリョウ</t>
    </rPh>
    <phoneticPr fontId="1"/>
  </si>
  <si>
    <t>２　月ごとの投入世帯数（のべ世帯数）</t>
    <rPh sb="2" eb="3">
      <t>ツキ</t>
    </rPh>
    <rPh sb="6" eb="8">
      <t>トウニュウ</t>
    </rPh>
    <rPh sb="8" eb="11">
      <t>セタイスウ</t>
    </rPh>
    <rPh sb="14" eb="17">
      <t>セタイスウ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</si>
  <si>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</si>
  <si>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</si>
  <si>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</si>
  <si>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</si>
  <si>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</si>
  <si>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</si>
  <si>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</si>
  <si>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</si>
  <si>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</si>
  <si>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10月</t>
    <phoneticPr fontId="1"/>
  </si>
  <si>
    <t>11月</t>
    <phoneticPr fontId="1"/>
  </si>
  <si>
    <t>12月</t>
    <phoneticPr fontId="1"/>
  </si>
  <si>
    <t>投入重量（㎏）</t>
    <rPh sb="0" eb="2">
      <t>トウニュウ</t>
    </rPh>
    <rPh sb="2" eb="4">
      <t>ジュウリョウ</t>
    </rPh>
    <phoneticPr fontId="1"/>
  </si>
  <si>
    <t>５　１日当たりの平均利用世帯数</t>
    <rPh sb="3" eb="4">
      <t>ニチ</t>
    </rPh>
    <rPh sb="4" eb="5">
      <t>ア</t>
    </rPh>
    <rPh sb="8" eb="10">
      <t>ヘイキン</t>
    </rPh>
    <rPh sb="10" eb="12">
      <t>リヨウ</t>
    </rPh>
    <rPh sb="12" eb="14">
      <t>セタイ</t>
    </rPh>
    <rPh sb="14" eb="15">
      <t>スウ</t>
    </rPh>
    <phoneticPr fontId="1"/>
  </si>
  <si>
    <t>４　１日当たりの平均投入重量</t>
    <rPh sb="3" eb="4">
      <t>ニチ</t>
    </rPh>
    <rPh sb="4" eb="5">
      <t>ア</t>
    </rPh>
    <rPh sb="8" eb="10">
      <t>ヘイキン</t>
    </rPh>
    <rPh sb="10" eb="12">
      <t>トウニュウ</t>
    </rPh>
    <rPh sb="12" eb="14">
      <t>ジュウリョウ</t>
    </rPh>
    <phoneticPr fontId="1"/>
  </si>
  <si>
    <t>月ごとの投入重量を，月ごとの投入があった日数で割り返したものです。</t>
    <rPh sb="0" eb="1">
      <t>ツキ</t>
    </rPh>
    <rPh sb="4" eb="6">
      <t>トウニュウ</t>
    </rPh>
    <rPh sb="6" eb="8">
      <t>ジュウリョウ</t>
    </rPh>
    <rPh sb="10" eb="11">
      <t>ツキ</t>
    </rPh>
    <rPh sb="14" eb="16">
      <t>トウニュウ</t>
    </rPh>
    <rPh sb="20" eb="22">
      <t>ニッスウ</t>
    </rPh>
    <rPh sb="23" eb="24">
      <t>ワ</t>
    </rPh>
    <rPh sb="25" eb="26">
      <t>カエ</t>
    </rPh>
    <phoneticPr fontId="1"/>
  </si>
  <si>
    <t>３　月ごとの投入があった日数</t>
    <rPh sb="2" eb="3">
      <t>ツキ</t>
    </rPh>
    <rPh sb="6" eb="8">
      <t>トウニュウ</t>
    </rPh>
    <rPh sb="12" eb="14">
      <t>ニッスウ</t>
    </rPh>
    <phoneticPr fontId="1"/>
  </si>
  <si>
    <t>月ごとの投入世帯数（のべ世帯数）を，月ごとの投入があった日数で割り返したものです。</t>
    <rPh sb="0" eb="1">
      <t>ツキ</t>
    </rPh>
    <rPh sb="4" eb="6">
      <t>トウニュウ</t>
    </rPh>
    <rPh sb="6" eb="9">
      <t>セタイスウ</t>
    </rPh>
    <rPh sb="12" eb="15">
      <t>セタイスウ</t>
    </rPh>
    <rPh sb="18" eb="19">
      <t>ツキ</t>
    </rPh>
    <rPh sb="22" eb="24">
      <t>トウニュウ</t>
    </rPh>
    <rPh sb="28" eb="30">
      <t>ニッスウ</t>
    </rPh>
    <rPh sb="31" eb="32">
      <t>ワ</t>
    </rPh>
    <rPh sb="33" eb="34">
      <t>カエ</t>
    </rPh>
    <phoneticPr fontId="1"/>
  </si>
  <si>
    <t>世帯数（世帯）</t>
    <rPh sb="0" eb="3">
      <t>セタイスウ</t>
    </rPh>
    <rPh sb="4" eb="6">
      <t>セタイ</t>
    </rPh>
    <phoneticPr fontId="1"/>
  </si>
  <si>
    <t>日数（日）</t>
    <rPh sb="0" eb="2">
      <t>ニッスウ</t>
    </rPh>
    <rPh sb="3" eb="4">
      <t>ニチ</t>
    </rPh>
    <phoneticPr fontId="1"/>
  </si>
  <si>
    <t>合計</t>
    <rPh sb="0" eb="2">
      <t>ゴウケイ</t>
    </rPh>
    <phoneticPr fontId="1"/>
  </si>
  <si>
    <t>中野生ごみ処理機運用状況（平成29年度）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</si>
  <si>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中野生ごみ処理機運用状況（平成28年度）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</si>
  <si>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中野生ごみ処理機運用状況（平成27年度）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</si>
  <si>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中野生ごみ処理機運用状況（平成26年度）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</si>
  <si>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中野生ごみ処理機運用状況（平成25年度）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</si>
  <si>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中野生ごみ処理機運用状況（平成24年度）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</si>
  <si>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中野生ごみ処理機運用状況（平成23年度）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</si>
  <si>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※平成29年６月で運用終了</t>
    <rPh sb="1" eb="3">
      <t>ヘイセイ</t>
    </rPh>
    <rPh sb="5" eb="6">
      <t>ネン</t>
    </rPh>
    <rPh sb="7" eb="8">
      <t>ガツ</t>
    </rPh>
    <rPh sb="9" eb="11">
      <t>ウンヨウ</t>
    </rPh>
    <rPh sb="11" eb="13">
      <t>シュウリョウ</t>
    </rPh>
    <phoneticPr fontId="1"/>
  </si>
  <si>
    <t>中野生ごみ処理機運用状況（平成22年度）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</si>
  <si>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中野生ごみ処理機運用状況（平成21年度）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</si>
  <si>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中野生ごみ処理機運用状況（平成20年度）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</si>
  <si>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中野生ごみ処理機運用状況（平成19年度）</t>
    <rPh sb="2" eb="3">
      <t>ナマ</t>
    </rPh>
    <rPh sb="5" eb="8">
      <t>ショリキ</t>
    </rPh>
    <rPh sb="8" eb="10">
      <t>ウンヨウ</t>
    </rPh>
    <rPh sb="10" eb="12">
      <t>ジョウキョウ</t>
    </rPh>
    <rPh sb="13" eb="15">
      <t>ヘイセイ</t>
    </rPh>
    <rPh sb="17" eb="19">
      <t>ネンド</t>
    </rPh>
    <phoneticPr fontId="1"/>
  </si>
  <si>
    <t>※平成19年４月から運用開始</t>
    <rPh sb="1" eb="3">
      <t>ヘイセイ</t>
    </rPh>
    <rPh sb="5" eb="6">
      <t>ネン</t>
    </rPh>
    <rPh sb="7" eb="8">
      <t>ガツ</t>
    </rPh>
    <rPh sb="10" eb="12">
      <t>ウンヨウ</t>
    </rPh>
    <rPh sb="12" eb="14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</si>
</sst>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z val="14"/>
      <color theme="4" tint="-0.499984740745262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">
    <xf numFmtId="0" fontId="0" fillId="0" borderId="0" xfId="0"/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40" fontId="2" fillId="0" borderId="1" xfId="1" applyNumberFormat="1" applyFont="1" applyBorder="1" applyAlignment="1">
      <alignment horizontal="right" vertical="center"/>
    </xf>
    <xf numFmtId="40" fontId="2" fillId="0" borderId="2" xfId="1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16C0FC2-0A3D-40D1-916C-E234E2956E19}"/>
  </cellStyles>
  <dxfs count="0"/>
  <tableStyles count="0" defaultTableStyle="TableStyleMedium2" defaultPivotStyle="PivotStyleLight16"/>
  <colors>
    <mruColors>
      <color rgb="FFD1FFD1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940F-CDC1-49E3-811B-9C56E8FCA434}">
  <dimension ref="A1:O34"/>
  <sheetViews>
    <sheetView showGridLines="0" tabSelected="1" view="pageBreakPreview" zoomScale="70" zoomScaleNormal="70" zoomScaleSheetLayoutView="70" zoomScalePageLayoutView="80" workbookViewId="0">
      <selection activeCell="E40" sqref="E4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23</v>
      </c>
      <c r="C1" s="3"/>
      <c r="D1" s="3"/>
      <c r="E1" s="3"/>
      <c r="F1" s="3"/>
      <c r="G1" s="2" t="s">
        <v>30</v>
      </c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220.6</v>
      </c>
      <c r="D6" s="14">
        <v>187.50000000000003</v>
      </c>
      <c r="E6" s="14">
        <v>134.39999999999998</v>
      </c>
      <c r="F6" s="15"/>
      <c r="G6" s="15"/>
      <c r="H6" s="15"/>
      <c r="I6" s="15"/>
      <c r="J6" s="15"/>
      <c r="K6" s="15"/>
      <c r="L6" s="15"/>
      <c r="M6" s="15"/>
      <c r="N6" s="15"/>
      <c r="O6" s="14">
        <f>SUM(C6:N6)</f>
        <v>542.5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66</v>
      </c>
      <c r="D12" s="11">
        <v>62</v>
      </c>
      <c r="E12" s="11">
        <v>70</v>
      </c>
      <c r="F12" s="16"/>
      <c r="G12" s="16"/>
      <c r="H12" s="16"/>
      <c r="I12" s="16"/>
      <c r="J12" s="16"/>
      <c r="K12" s="16"/>
      <c r="L12" s="16"/>
      <c r="M12" s="16"/>
      <c r="N12" s="16"/>
      <c r="O12" s="11">
        <f>SUM(C12:N12)</f>
        <v>198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25</v>
      </c>
      <c r="D18" s="11">
        <v>26</v>
      </c>
      <c r="E18" s="11">
        <v>26</v>
      </c>
      <c r="F18" s="16"/>
      <c r="G18" s="16"/>
      <c r="H18" s="16"/>
      <c r="I18" s="16"/>
      <c r="J18" s="16"/>
      <c r="K18" s="16"/>
      <c r="L18" s="16"/>
      <c r="M18" s="16"/>
      <c r="N18" s="16"/>
      <c r="O18" s="11">
        <f>SUM(C18:N18)</f>
        <v>77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8.8239999999999998</v>
      </c>
      <c r="D24" s="13">
        <f t="shared" ref="D24:E24" si="0">D6/D18</f>
        <v>7.2115384615384626</v>
      </c>
      <c r="E24" s="13">
        <f t="shared" si="0"/>
        <v>5.1692307692307686</v>
      </c>
      <c r="F24" s="17"/>
      <c r="G24" s="17"/>
      <c r="H24" s="17"/>
      <c r="I24" s="17"/>
      <c r="J24" s="17"/>
      <c r="K24" s="17"/>
      <c r="L24" s="17"/>
      <c r="M24" s="17"/>
      <c r="N24" s="17"/>
      <c r="O24" s="13">
        <f>O6/O18</f>
        <v>7.0454545454545459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2.64</v>
      </c>
      <c r="D32" s="13">
        <f t="shared" ref="D32:O32" si="1">D12/D18</f>
        <v>2.3846153846153846</v>
      </c>
      <c r="E32" s="13">
        <f t="shared" si="1"/>
        <v>2.6923076923076925</v>
      </c>
      <c r="F32" s="17"/>
      <c r="G32" s="17"/>
      <c r="H32" s="17"/>
      <c r="I32" s="17"/>
      <c r="J32" s="17"/>
      <c r="K32" s="17"/>
      <c r="L32" s="17"/>
      <c r="M32" s="17"/>
      <c r="N32" s="17"/>
      <c r="O32" s="13">
        <f t="shared" si="1"/>
        <v>2.5714285714285716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B553-D030-4752-8DE3-6169EABEAC88}">
  <dimension ref="A1:O34"/>
  <sheetViews>
    <sheetView showGridLines="0" view="pageBreakPreview" zoomScale="70" zoomScaleNormal="70" zoomScaleSheetLayoutView="70" zoomScalePageLayoutView="80" workbookViewId="0">
      <selection activeCell="F43" sqref="F43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312.20000000000005</v>
      </c>
      <c r="D6" s="14">
        <v>425.3</v>
      </c>
      <c r="E6" s="14">
        <v>502</v>
      </c>
      <c r="F6" s="14">
        <v>337.7</v>
      </c>
      <c r="G6" s="14">
        <v>478.50000000000006</v>
      </c>
      <c r="H6" s="14">
        <v>649.19999999999982</v>
      </c>
      <c r="I6" s="14">
        <v>664.99999999999977</v>
      </c>
      <c r="J6" s="14">
        <v>522.79999999999995</v>
      </c>
      <c r="K6" s="14">
        <v>429.70000000000005</v>
      </c>
      <c r="L6" s="14">
        <v>371.2</v>
      </c>
      <c r="M6" s="14">
        <v>304.5</v>
      </c>
      <c r="N6" s="14">
        <v>375.04000000000008</v>
      </c>
      <c r="O6" s="14">
        <f>SUM(C6:N6)</f>
        <v>5373.1399999999994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138</v>
      </c>
      <c r="D12" s="11">
        <v>178</v>
      </c>
      <c r="E12" s="11">
        <v>230</v>
      </c>
      <c r="F12" s="11">
        <v>211</v>
      </c>
      <c r="G12" s="11">
        <v>213</v>
      </c>
      <c r="H12" s="11">
        <v>313</v>
      </c>
      <c r="I12" s="11">
        <v>224</v>
      </c>
      <c r="J12" s="11">
        <v>198</v>
      </c>
      <c r="K12" s="11">
        <v>176</v>
      </c>
      <c r="L12" s="11">
        <v>178</v>
      </c>
      <c r="M12" s="11">
        <v>138</v>
      </c>
      <c r="N12" s="11">
        <v>142</v>
      </c>
      <c r="O12" s="11">
        <f>SUM(C12:N12)</f>
        <v>2339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27</v>
      </c>
      <c r="E18" s="11">
        <v>25</v>
      </c>
      <c r="F18" s="11">
        <v>27</v>
      </c>
      <c r="G18" s="11">
        <v>25</v>
      </c>
      <c r="H18" s="11">
        <v>27</v>
      </c>
      <c r="I18" s="11">
        <v>27</v>
      </c>
      <c r="J18" s="11">
        <v>26</v>
      </c>
      <c r="K18" s="11">
        <v>27</v>
      </c>
      <c r="L18" s="11">
        <v>27</v>
      </c>
      <c r="M18" s="11">
        <v>24</v>
      </c>
      <c r="N18" s="11">
        <v>26</v>
      </c>
      <c r="O18" s="11">
        <f>SUM(C18:N18)</f>
        <v>314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12.007692307692309</v>
      </c>
      <c r="D24" s="13">
        <f t="shared" ref="D24:N24" si="0">D6/D18</f>
        <v>15.751851851851852</v>
      </c>
      <c r="E24" s="13">
        <f t="shared" si="0"/>
        <v>20.079999999999998</v>
      </c>
      <c r="F24" s="13">
        <f t="shared" si="0"/>
        <v>12.507407407407406</v>
      </c>
      <c r="G24" s="13">
        <f t="shared" si="0"/>
        <v>19.14</v>
      </c>
      <c r="H24" s="13">
        <f t="shared" si="0"/>
        <v>24.044444444444437</v>
      </c>
      <c r="I24" s="13">
        <f t="shared" si="0"/>
        <v>24.629629629629623</v>
      </c>
      <c r="J24" s="13">
        <f t="shared" si="0"/>
        <v>20.107692307692307</v>
      </c>
      <c r="K24" s="13">
        <f t="shared" si="0"/>
        <v>15.914814814814816</v>
      </c>
      <c r="L24" s="13">
        <f t="shared" si="0"/>
        <v>13.748148148148148</v>
      </c>
      <c r="M24" s="13">
        <f t="shared" si="0"/>
        <v>12.6875</v>
      </c>
      <c r="N24" s="13">
        <f t="shared" si="0"/>
        <v>14.424615384615388</v>
      </c>
      <c r="O24" s="13">
        <f>O6/O18</f>
        <v>17.111910828025476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5.3076923076923075</v>
      </c>
      <c r="D32" s="13">
        <f t="shared" ref="D32:N32" si="1">D12/D18</f>
        <v>6.5925925925925926</v>
      </c>
      <c r="E32" s="13">
        <f t="shared" si="1"/>
        <v>9.1999999999999993</v>
      </c>
      <c r="F32" s="13">
        <f t="shared" si="1"/>
        <v>7.8148148148148149</v>
      </c>
      <c r="G32" s="13">
        <f t="shared" si="1"/>
        <v>8.52</v>
      </c>
      <c r="H32" s="13">
        <f t="shared" si="1"/>
        <v>11.592592592592593</v>
      </c>
      <c r="I32" s="13">
        <f t="shared" si="1"/>
        <v>8.2962962962962958</v>
      </c>
      <c r="J32" s="13">
        <f t="shared" si="1"/>
        <v>7.615384615384615</v>
      </c>
      <c r="K32" s="13">
        <f t="shared" si="1"/>
        <v>6.5185185185185182</v>
      </c>
      <c r="L32" s="13">
        <f t="shared" si="1"/>
        <v>6.5925925925925926</v>
      </c>
      <c r="M32" s="13">
        <f t="shared" si="1"/>
        <v>5.75</v>
      </c>
      <c r="N32" s="13">
        <f t="shared" si="1"/>
        <v>5.4615384615384617</v>
      </c>
      <c r="O32" s="13">
        <f>O12/O18</f>
        <v>7.4490445859872612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3BAC-0BC1-42F0-8700-BDFB7937DE9A}">
  <dimension ref="A1:O34"/>
  <sheetViews>
    <sheetView showGridLines="0" view="pageBreakPreview" zoomScale="70" zoomScaleNormal="70" zoomScaleSheetLayoutView="70" zoomScalePageLayoutView="80" workbookViewId="0">
      <selection activeCell="J40" sqref="J4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34</v>
      </c>
      <c r="C1" s="3"/>
      <c r="D1" s="3"/>
      <c r="E1" s="3"/>
      <c r="F1" s="3"/>
      <c r="G1" s="2" t="s">
        <v>35</v>
      </c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221</v>
      </c>
      <c r="D6" s="14">
        <v>425.9</v>
      </c>
      <c r="E6" s="14">
        <v>275.30000000000007</v>
      </c>
      <c r="F6" s="14">
        <v>136.1</v>
      </c>
      <c r="G6" s="14">
        <v>295.5</v>
      </c>
      <c r="H6" s="14">
        <v>357.7000000000001</v>
      </c>
      <c r="I6" s="14">
        <v>738.30000000000018</v>
      </c>
      <c r="J6" s="14">
        <v>266.79999999999995</v>
      </c>
      <c r="K6" s="14">
        <v>195.50000000000003</v>
      </c>
      <c r="L6" s="14">
        <v>249.20000000000005</v>
      </c>
      <c r="M6" s="14">
        <v>180.00000000000003</v>
      </c>
      <c r="N6" s="14">
        <v>230</v>
      </c>
      <c r="O6" s="14">
        <f>SUM(C6:N6)</f>
        <v>3571.3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121</v>
      </c>
      <c r="D12" s="11">
        <v>192</v>
      </c>
      <c r="E12" s="11">
        <v>154</v>
      </c>
      <c r="F12" s="11">
        <v>112</v>
      </c>
      <c r="G12" s="11">
        <v>141</v>
      </c>
      <c r="H12" s="11">
        <v>162</v>
      </c>
      <c r="I12" s="11">
        <v>166</v>
      </c>
      <c r="J12" s="11">
        <v>130</v>
      </c>
      <c r="K12" s="11">
        <v>114</v>
      </c>
      <c r="L12" s="11">
        <v>120</v>
      </c>
      <c r="M12" s="11">
        <v>99</v>
      </c>
      <c r="N12" s="11">
        <v>110</v>
      </c>
      <c r="O12" s="11">
        <f>SUM(C12:N12)</f>
        <v>1621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27</v>
      </c>
      <c r="D18" s="11">
        <v>28</v>
      </c>
      <c r="E18" s="11">
        <v>26</v>
      </c>
      <c r="F18" s="11">
        <v>25</v>
      </c>
      <c r="G18" s="11">
        <v>27</v>
      </c>
      <c r="H18" s="11">
        <v>25</v>
      </c>
      <c r="I18" s="11">
        <v>28</v>
      </c>
      <c r="J18" s="11">
        <v>27</v>
      </c>
      <c r="K18" s="11">
        <v>27</v>
      </c>
      <c r="L18" s="11">
        <v>27</v>
      </c>
      <c r="M18" s="11">
        <v>26</v>
      </c>
      <c r="N18" s="11">
        <v>26</v>
      </c>
      <c r="O18" s="11">
        <f>SUM(C18:N18)</f>
        <v>319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8.1851851851851851</v>
      </c>
      <c r="D24" s="13">
        <f t="shared" ref="D24:N24" si="0">D6/D18</f>
        <v>15.210714285714285</v>
      </c>
      <c r="E24" s="13">
        <f t="shared" si="0"/>
        <v>10.588461538461541</v>
      </c>
      <c r="F24" s="13">
        <f t="shared" si="0"/>
        <v>5.444</v>
      </c>
      <c r="G24" s="13">
        <f t="shared" si="0"/>
        <v>10.944444444444445</v>
      </c>
      <c r="H24" s="13">
        <f t="shared" si="0"/>
        <v>14.308000000000003</v>
      </c>
      <c r="I24" s="13">
        <f t="shared" si="0"/>
        <v>26.367857142857151</v>
      </c>
      <c r="J24" s="13">
        <f t="shared" si="0"/>
        <v>9.8814814814814795</v>
      </c>
      <c r="K24" s="13">
        <f t="shared" si="0"/>
        <v>7.2407407407407414</v>
      </c>
      <c r="L24" s="13">
        <f t="shared" si="0"/>
        <v>9.2296296296296312</v>
      </c>
      <c r="M24" s="13">
        <f t="shared" si="0"/>
        <v>6.9230769230769242</v>
      </c>
      <c r="N24" s="13">
        <f t="shared" si="0"/>
        <v>8.8461538461538467</v>
      </c>
      <c r="O24" s="13">
        <f>O6/O18</f>
        <v>11.195297805642634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4.4814814814814818</v>
      </c>
      <c r="D32" s="13">
        <f t="shared" ref="D32:O32" si="1">D12/D18</f>
        <v>6.8571428571428568</v>
      </c>
      <c r="E32" s="13">
        <f t="shared" si="1"/>
        <v>5.9230769230769234</v>
      </c>
      <c r="F32" s="13">
        <f t="shared" si="1"/>
        <v>4.4800000000000004</v>
      </c>
      <c r="G32" s="13">
        <f t="shared" si="1"/>
        <v>5.2222222222222223</v>
      </c>
      <c r="H32" s="13">
        <f t="shared" si="1"/>
        <v>6.48</v>
      </c>
      <c r="I32" s="13">
        <f t="shared" si="1"/>
        <v>5.9285714285714288</v>
      </c>
      <c r="J32" s="13">
        <f t="shared" si="1"/>
        <v>4.8148148148148149</v>
      </c>
      <c r="K32" s="13">
        <f t="shared" si="1"/>
        <v>4.2222222222222223</v>
      </c>
      <c r="L32" s="13">
        <f t="shared" si="1"/>
        <v>4.4444444444444446</v>
      </c>
      <c r="M32" s="13">
        <f t="shared" si="1"/>
        <v>3.8076923076923075</v>
      </c>
      <c r="N32" s="13">
        <f t="shared" si="1"/>
        <v>4.2307692307692308</v>
      </c>
      <c r="O32" s="13">
        <f t="shared" si="1"/>
        <v>5.0815047021943576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1B7B-A271-43CB-B308-461BE50E6363}">
  <dimension ref="A1:O34"/>
  <sheetViews>
    <sheetView showGridLines="0" view="pageBreakPreview" zoomScale="70" zoomScaleNormal="70" zoomScaleSheetLayoutView="70" zoomScalePageLayoutView="80" workbookViewId="0">
      <selection activeCell="J29" sqref="J29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250.8</v>
      </c>
      <c r="D6" s="14">
        <v>217.1</v>
      </c>
      <c r="E6" s="14">
        <v>220.80000000000004</v>
      </c>
      <c r="F6" s="14">
        <v>172.00000000000006</v>
      </c>
      <c r="G6" s="14">
        <v>258.2</v>
      </c>
      <c r="H6" s="14">
        <v>379.99999999999994</v>
      </c>
      <c r="I6" s="14">
        <v>289.90000000000003</v>
      </c>
      <c r="J6" s="14">
        <v>256.70000000000005</v>
      </c>
      <c r="K6" s="14">
        <v>207.7</v>
      </c>
      <c r="L6" s="14">
        <v>169.39999999999995</v>
      </c>
      <c r="M6" s="14">
        <v>182.8</v>
      </c>
      <c r="N6" s="14">
        <v>232.30000000000004</v>
      </c>
      <c r="O6" s="14">
        <f>SUM(C6:N6)</f>
        <v>2837.7000000000007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87</v>
      </c>
      <c r="D12" s="11">
        <v>89</v>
      </c>
      <c r="E12" s="11">
        <v>87</v>
      </c>
      <c r="F12" s="11">
        <v>86</v>
      </c>
      <c r="G12" s="11">
        <v>110</v>
      </c>
      <c r="H12" s="11">
        <v>120</v>
      </c>
      <c r="I12" s="11">
        <v>94</v>
      </c>
      <c r="J12" s="11">
        <v>84</v>
      </c>
      <c r="K12" s="11">
        <v>81</v>
      </c>
      <c r="L12" s="11">
        <v>66</v>
      </c>
      <c r="M12" s="11">
        <v>63</v>
      </c>
      <c r="N12" s="11">
        <v>69</v>
      </c>
      <c r="O12" s="11">
        <f>SUM(C12:N12)</f>
        <v>1036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26</v>
      </c>
      <c r="E18" s="11">
        <v>26</v>
      </c>
      <c r="F18" s="11">
        <v>25</v>
      </c>
      <c r="G18" s="11">
        <v>27</v>
      </c>
      <c r="H18" s="11">
        <v>27</v>
      </c>
      <c r="I18" s="11">
        <v>26</v>
      </c>
      <c r="J18" s="11">
        <v>26</v>
      </c>
      <c r="K18" s="11">
        <v>26</v>
      </c>
      <c r="L18" s="11">
        <v>24</v>
      </c>
      <c r="M18" s="11">
        <v>24</v>
      </c>
      <c r="N18" s="11">
        <v>25</v>
      </c>
      <c r="O18" s="11">
        <f>SUM(C18:N18)</f>
        <v>308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9.6461538461538474</v>
      </c>
      <c r="D24" s="13">
        <f t="shared" ref="D24:N24" si="0">D6/D18</f>
        <v>8.35</v>
      </c>
      <c r="E24" s="13">
        <f t="shared" si="0"/>
        <v>8.4923076923076941</v>
      </c>
      <c r="F24" s="13">
        <f t="shared" si="0"/>
        <v>6.8800000000000026</v>
      </c>
      <c r="G24" s="13">
        <f t="shared" si="0"/>
        <v>9.5629629629629633</v>
      </c>
      <c r="H24" s="13">
        <f t="shared" si="0"/>
        <v>14.074074074074073</v>
      </c>
      <c r="I24" s="13">
        <f t="shared" si="0"/>
        <v>11.150000000000002</v>
      </c>
      <c r="J24" s="13">
        <f t="shared" si="0"/>
        <v>9.8730769230769244</v>
      </c>
      <c r="K24" s="13">
        <f t="shared" si="0"/>
        <v>7.9884615384615376</v>
      </c>
      <c r="L24" s="13">
        <f t="shared" si="0"/>
        <v>7.0583333333333309</v>
      </c>
      <c r="M24" s="13">
        <f t="shared" si="0"/>
        <v>7.6166666666666671</v>
      </c>
      <c r="N24" s="13">
        <f t="shared" si="0"/>
        <v>9.2920000000000016</v>
      </c>
      <c r="O24" s="13">
        <f>O6/O18</f>
        <v>9.2133116883116912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3.3461538461538463</v>
      </c>
      <c r="D32" s="13">
        <f t="shared" ref="D32:O32" si="1">D12/D18</f>
        <v>3.4230769230769229</v>
      </c>
      <c r="E32" s="13">
        <f t="shared" si="1"/>
        <v>3.3461538461538463</v>
      </c>
      <c r="F32" s="13">
        <f t="shared" si="1"/>
        <v>3.44</v>
      </c>
      <c r="G32" s="13">
        <f t="shared" si="1"/>
        <v>4.0740740740740744</v>
      </c>
      <c r="H32" s="13">
        <f t="shared" si="1"/>
        <v>4.4444444444444446</v>
      </c>
      <c r="I32" s="13">
        <f t="shared" si="1"/>
        <v>3.6153846153846154</v>
      </c>
      <c r="J32" s="13">
        <f t="shared" si="1"/>
        <v>3.2307692307692308</v>
      </c>
      <c r="K32" s="13">
        <f t="shared" si="1"/>
        <v>3.1153846153846154</v>
      </c>
      <c r="L32" s="13">
        <f t="shared" si="1"/>
        <v>2.75</v>
      </c>
      <c r="M32" s="13">
        <f t="shared" si="1"/>
        <v>2.625</v>
      </c>
      <c r="N32" s="13">
        <f t="shared" si="1"/>
        <v>2.76</v>
      </c>
      <c r="O32" s="13">
        <f t="shared" si="1"/>
        <v>3.3636363636363638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E0695-A894-4136-836F-714A2B855A61}">
  <dimension ref="A1:O34"/>
  <sheetViews>
    <sheetView showGridLines="0" view="pageBreakPreview" zoomScale="70" zoomScaleNormal="70" zoomScaleSheetLayoutView="70" zoomScalePageLayoutView="80" workbookViewId="0">
      <selection activeCell="N44" sqref="N44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328</v>
      </c>
      <c r="D6" s="14">
        <v>239.30000000000004</v>
      </c>
      <c r="E6" s="14">
        <v>238.79999999999993</v>
      </c>
      <c r="F6" s="14">
        <v>219.90000000000003</v>
      </c>
      <c r="G6" s="14">
        <v>310.74000000000007</v>
      </c>
      <c r="H6" s="14">
        <v>334.20000000000005</v>
      </c>
      <c r="I6" s="14">
        <v>398.40000000000003</v>
      </c>
      <c r="J6" s="14">
        <v>243.39999999999998</v>
      </c>
      <c r="K6" s="14">
        <v>251.89999999999998</v>
      </c>
      <c r="L6" s="14">
        <v>197.75</v>
      </c>
      <c r="M6" s="14">
        <v>190.80000000000004</v>
      </c>
      <c r="N6" s="14">
        <v>230</v>
      </c>
      <c r="O6" s="14">
        <f>SUM(C6:N6)</f>
        <v>3183.1900000000005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118</v>
      </c>
      <c r="D12" s="11">
        <v>96</v>
      </c>
      <c r="E12" s="11">
        <v>104</v>
      </c>
      <c r="F12" s="11">
        <v>98</v>
      </c>
      <c r="G12" s="11">
        <v>116</v>
      </c>
      <c r="H12" s="11">
        <v>111</v>
      </c>
      <c r="I12" s="11">
        <v>128</v>
      </c>
      <c r="J12" s="11">
        <v>91</v>
      </c>
      <c r="K12" s="11">
        <v>98</v>
      </c>
      <c r="L12" s="11">
        <v>78</v>
      </c>
      <c r="M12" s="11">
        <v>76</v>
      </c>
      <c r="N12" s="11">
        <v>76</v>
      </c>
      <c r="O12" s="11">
        <f>SUM(C12:N12)</f>
        <v>1190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25</v>
      </c>
      <c r="E18" s="11">
        <v>26</v>
      </c>
      <c r="F18" s="11">
        <v>24</v>
      </c>
      <c r="G18" s="11">
        <v>25</v>
      </c>
      <c r="H18" s="11">
        <v>26</v>
      </c>
      <c r="I18" s="11">
        <v>26</v>
      </c>
      <c r="J18" s="11">
        <v>25</v>
      </c>
      <c r="K18" s="11">
        <v>26</v>
      </c>
      <c r="L18" s="11">
        <v>24</v>
      </c>
      <c r="M18" s="11">
        <v>25</v>
      </c>
      <c r="N18" s="11">
        <v>26</v>
      </c>
      <c r="O18" s="11">
        <f>SUM(C18:N18)</f>
        <v>304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12.615384615384615</v>
      </c>
      <c r="D24" s="13">
        <f t="shared" ref="D24:N24" si="0">D6/D18</f>
        <v>9.572000000000001</v>
      </c>
      <c r="E24" s="13">
        <f t="shared" si="0"/>
        <v>9.1846153846153822</v>
      </c>
      <c r="F24" s="13">
        <f t="shared" si="0"/>
        <v>9.1625000000000014</v>
      </c>
      <c r="G24" s="13">
        <f t="shared" si="0"/>
        <v>12.429600000000002</v>
      </c>
      <c r="H24" s="13">
        <f t="shared" si="0"/>
        <v>12.853846153846156</v>
      </c>
      <c r="I24" s="13">
        <f t="shared" si="0"/>
        <v>15.323076923076924</v>
      </c>
      <c r="J24" s="13">
        <f t="shared" si="0"/>
        <v>9.7359999999999989</v>
      </c>
      <c r="K24" s="13">
        <f t="shared" si="0"/>
        <v>9.6884615384615369</v>
      </c>
      <c r="L24" s="13">
        <f t="shared" si="0"/>
        <v>8.2395833333333339</v>
      </c>
      <c r="M24" s="13">
        <f t="shared" si="0"/>
        <v>7.6320000000000014</v>
      </c>
      <c r="N24" s="13">
        <f t="shared" si="0"/>
        <v>8.8461538461538467</v>
      </c>
      <c r="O24" s="13">
        <f>O6/O18</f>
        <v>10.471019736842107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4.5384615384615383</v>
      </c>
      <c r="D32" s="13">
        <f t="shared" ref="D32:O32" si="1">D12/D18</f>
        <v>3.84</v>
      </c>
      <c r="E32" s="13">
        <f t="shared" si="1"/>
        <v>4</v>
      </c>
      <c r="F32" s="13">
        <f t="shared" si="1"/>
        <v>4.083333333333333</v>
      </c>
      <c r="G32" s="13">
        <f t="shared" si="1"/>
        <v>4.6399999999999997</v>
      </c>
      <c r="H32" s="13">
        <f t="shared" si="1"/>
        <v>4.2692307692307692</v>
      </c>
      <c r="I32" s="13">
        <f t="shared" si="1"/>
        <v>4.9230769230769234</v>
      </c>
      <c r="J32" s="13">
        <f t="shared" si="1"/>
        <v>3.64</v>
      </c>
      <c r="K32" s="13">
        <f t="shared" si="1"/>
        <v>3.7692307692307692</v>
      </c>
      <c r="L32" s="13">
        <f t="shared" si="1"/>
        <v>3.25</v>
      </c>
      <c r="M32" s="13">
        <f t="shared" si="1"/>
        <v>3.04</v>
      </c>
      <c r="N32" s="13">
        <f t="shared" si="1"/>
        <v>2.9230769230769229</v>
      </c>
      <c r="O32" s="13">
        <f t="shared" si="1"/>
        <v>3.9144736842105261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E98A-01E1-4E56-92D3-081198470940}">
  <dimension ref="A1:O34"/>
  <sheetViews>
    <sheetView showGridLines="0" view="pageBreakPreview" zoomScale="70" zoomScaleNormal="70" zoomScaleSheetLayoutView="70" zoomScalePageLayoutView="80" workbookViewId="0">
      <selection activeCell="B43" sqref="B43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193.4</v>
      </c>
      <c r="D6" s="14">
        <v>244.29999999999998</v>
      </c>
      <c r="E6" s="14">
        <v>166.49999999999997</v>
      </c>
      <c r="F6" s="14">
        <v>138.49999999999997</v>
      </c>
      <c r="G6" s="14">
        <v>268.09999999999997</v>
      </c>
      <c r="H6" s="14">
        <v>249.6</v>
      </c>
      <c r="I6" s="14">
        <v>264.50000000000006</v>
      </c>
      <c r="J6" s="14">
        <v>319.2</v>
      </c>
      <c r="K6" s="14">
        <v>227.10000000000011</v>
      </c>
      <c r="L6" s="14">
        <v>235.6</v>
      </c>
      <c r="M6" s="14">
        <v>233.8</v>
      </c>
      <c r="N6" s="14">
        <v>284.40000000000003</v>
      </c>
      <c r="O6" s="14">
        <f>SUM(C6:N6)</f>
        <v>2825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96</v>
      </c>
      <c r="D12" s="11">
        <v>95</v>
      </c>
      <c r="E12" s="11">
        <v>84</v>
      </c>
      <c r="F12" s="11">
        <v>90</v>
      </c>
      <c r="G12" s="11">
        <v>121</v>
      </c>
      <c r="H12" s="11">
        <v>97</v>
      </c>
      <c r="I12" s="11">
        <v>101</v>
      </c>
      <c r="J12" s="11">
        <v>117</v>
      </c>
      <c r="K12" s="11">
        <v>120</v>
      </c>
      <c r="L12" s="11">
        <v>98</v>
      </c>
      <c r="M12" s="11">
        <v>88</v>
      </c>
      <c r="N12" s="11">
        <v>106</v>
      </c>
      <c r="O12" s="11">
        <f>SUM(C12:N12)</f>
        <v>1213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27</v>
      </c>
      <c r="E18" s="11">
        <v>25</v>
      </c>
      <c r="F18" s="11">
        <v>27</v>
      </c>
      <c r="G18" s="11">
        <v>26</v>
      </c>
      <c r="H18" s="11">
        <v>25</v>
      </c>
      <c r="I18" s="11">
        <v>27</v>
      </c>
      <c r="J18" s="11">
        <v>24</v>
      </c>
      <c r="K18" s="11">
        <v>27</v>
      </c>
      <c r="L18" s="11">
        <v>26</v>
      </c>
      <c r="M18" s="11">
        <v>24</v>
      </c>
      <c r="N18" s="11">
        <v>26</v>
      </c>
      <c r="O18" s="11">
        <f>SUM(C18:N18)</f>
        <v>310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7.4384615384615387</v>
      </c>
      <c r="D24" s="13">
        <f t="shared" ref="D24:N24" si="0">D6/D18</f>
        <v>9.0481481481481474</v>
      </c>
      <c r="E24" s="13">
        <f t="shared" si="0"/>
        <v>6.6599999999999993</v>
      </c>
      <c r="F24" s="13">
        <f t="shared" si="0"/>
        <v>5.1296296296296289</v>
      </c>
      <c r="G24" s="13">
        <f t="shared" si="0"/>
        <v>10.31153846153846</v>
      </c>
      <c r="H24" s="13">
        <f t="shared" si="0"/>
        <v>9.984</v>
      </c>
      <c r="I24" s="13">
        <f t="shared" si="0"/>
        <v>9.7962962962962976</v>
      </c>
      <c r="J24" s="13">
        <f t="shared" si="0"/>
        <v>13.299999999999999</v>
      </c>
      <c r="K24" s="13">
        <f t="shared" si="0"/>
        <v>8.411111111111115</v>
      </c>
      <c r="L24" s="13">
        <f t="shared" si="0"/>
        <v>9.0615384615384613</v>
      </c>
      <c r="M24" s="13">
        <f t="shared" si="0"/>
        <v>9.7416666666666671</v>
      </c>
      <c r="N24" s="13">
        <f t="shared" si="0"/>
        <v>10.93846153846154</v>
      </c>
      <c r="O24" s="13">
        <f>O6/O18</f>
        <v>9.112903225806452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3.6923076923076925</v>
      </c>
      <c r="D32" s="13">
        <f t="shared" ref="D32:O32" si="1">D12/D18</f>
        <v>3.5185185185185186</v>
      </c>
      <c r="E32" s="13">
        <f t="shared" si="1"/>
        <v>3.36</v>
      </c>
      <c r="F32" s="13">
        <f t="shared" si="1"/>
        <v>3.3333333333333335</v>
      </c>
      <c r="G32" s="13">
        <f t="shared" si="1"/>
        <v>4.6538461538461542</v>
      </c>
      <c r="H32" s="13">
        <f t="shared" si="1"/>
        <v>3.88</v>
      </c>
      <c r="I32" s="13">
        <f t="shared" si="1"/>
        <v>3.7407407407407409</v>
      </c>
      <c r="J32" s="13">
        <f t="shared" si="1"/>
        <v>4.875</v>
      </c>
      <c r="K32" s="13">
        <f t="shared" si="1"/>
        <v>4.4444444444444446</v>
      </c>
      <c r="L32" s="13">
        <f t="shared" si="1"/>
        <v>3.7692307692307692</v>
      </c>
      <c r="M32" s="13">
        <f t="shared" si="1"/>
        <v>3.6666666666666665</v>
      </c>
      <c r="N32" s="13">
        <f t="shared" si="1"/>
        <v>4.0769230769230766</v>
      </c>
      <c r="O32" s="13">
        <f t="shared" si="1"/>
        <v>3.9129032258064518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0F8E-4241-4529-B975-6A2A030CE5A1}">
  <dimension ref="A1:O34"/>
  <sheetViews>
    <sheetView showGridLines="0" view="pageBreakPreview" zoomScale="70" zoomScaleNormal="70" zoomScaleSheetLayoutView="70" zoomScalePageLayoutView="80" workbookViewId="0">
      <selection activeCell="G43" sqref="G43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331.59999999999997</v>
      </c>
      <c r="D6" s="14">
        <v>394.7</v>
      </c>
      <c r="E6" s="14">
        <v>215.49999999999997</v>
      </c>
      <c r="F6" s="14">
        <v>236.40000000000003</v>
      </c>
      <c r="G6" s="14">
        <v>169.30000000000004</v>
      </c>
      <c r="H6" s="14">
        <v>486.80000000000007</v>
      </c>
      <c r="I6" s="14">
        <v>301.7</v>
      </c>
      <c r="J6" s="14">
        <v>172.90000000000003</v>
      </c>
      <c r="K6" s="14">
        <v>175.89999999999998</v>
      </c>
      <c r="L6" s="14">
        <v>163.19999999999999</v>
      </c>
      <c r="M6" s="14">
        <v>158.60000000000002</v>
      </c>
      <c r="N6" s="14">
        <v>209.9</v>
      </c>
      <c r="O6" s="14">
        <f>SUM(C6:N6)</f>
        <v>3016.5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114</v>
      </c>
      <c r="D12" s="11">
        <v>126</v>
      </c>
      <c r="E12" s="11">
        <v>85</v>
      </c>
      <c r="F12" s="11">
        <v>96</v>
      </c>
      <c r="G12" s="11">
        <v>91</v>
      </c>
      <c r="H12" s="11">
        <v>140</v>
      </c>
      <c r="I12" s="11">
        <v>105</v>
      </c>
      <c r="J12" s="11">
        <v>83</v>
      </c>
      <c r="K12" s="11">
        <v>87</v>
      </c>
      <c r="L12" s="11">
        <v>82</v>
      </c>
      <c r="M12" s="11">
        <v>77</v>
      </c>
      <c r="N12" s="11">
        <v>85</v>
      </c>
      <c r="O12" s="11">
        <f>SUM(C12:N12)</f>
        <v>1171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26</v>
      </c>
      <c r="E18" s="11">
        <v>25</v>
      </c>
      <c r="F18" s="11">
        <v>27</v>
      </c>
      <c r="G18" s="11">
        <v>26</v>
      </c>
      <c r="H18" s="11">
        <v>27</v>
      </c>
      <c r="I18" s="11">
        <v>26</v>
      </c>
      <c r="J18" s="11">
        <v>26</v>
      </c>
      <c r="K18" s="11">
        <v>26</v>
      </c>
      <c r="L18" s="11">
        <v>24</v>
      </c>
      <c r="M18" s="11">
        <v>24</v>
      </c>
      <c r="N18" s="11">
        <v>27</v>
      </c>
      <c r="O18" s="11">
        <f>SUM(C18:N18)</f>
        <v>310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12.753846153846153</v>
      </c>
      <c r="D24" s="13">
        <f t="shared" ref="D24:N24" si="0">D6/D18</f>
        <v>15.180769230769231</v>
      </c>
      <c r="E24" s="13">
        <f t="shared" si="0"/>
        <v>8.6199999999999992</v>
      </c>
      <c r="F24" s="13">
        <f t="shared" si="0"/>
        <v>8.7555555555555564</v>
      </c>
      <c r="G24" s="13">
        <f t="shared" si="0"/>
        <v>6.5115384615384633</v>
      </c>
      <c r="H24" s="13">
        <f t="shared" si="0"/>
        <v>18.029629629629632</v>
      </c>
      <c r="I24" s="13">
        <f t="shared" si="0"/>
        <v>11.603846153846153</v>
      </c>
      <c r="J24" s="13">
        <f t="shared" si="0"/>
        <v>6.6500000000000012</v>
      </c>
      <c r="K24" s="13">
        <f t="shared" si="0"/>
        <v>6.7653846153846144</v>
      </c>
      <c r="L24" s="13">
        <f t="shared" si="0"/>
        <v>6.8</v>
      </c>
      <c r="M24" s="13">
        <f t="shared" si="0"/>
        <v>6.6083333333333343</v>
      </c>
      <c r="N24" s="13">
        <f t="shared" si="0"/>
        <v>7.7740740740740746</v>
      </c>
      <c r="O24" s="13">
        <f>O6/O18</f>
        <v>9.7306451612903224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4.384615384615385</v>
      </c>
      <c r="D32" s="13">
        <f t="shared" ref="D32:O32" si="1">D12/D18</f>
        <v>4.8461538461538458</v>
      </c>
      <c r="E32" s="13">
        <f t="shared" si="1"/>
        <v>3.4</v>
      </c>
      <c r="F32" s="13">
        <f t="shared" si="1"/>
        <v>3.5555555555555554</v>
      </c>
      <c r="G32" s="13">
        <f t="shared" si="1"/>
        <v>3.5</v>
      </c>
      <c r="H32" s="13">
        <f t="shared" si="1"/>
        <v>5.1851851851851851</v>
      </c>
      <c r="I32" s="13">
        <f t="shared" si="1"/>
        <v>4.0384615384615383</v>
      </c>
      <c r="J32" s="13">
        <f t="shared" si="1"/>
        <v>3.1923076923076925</v>
      </c>
      <c r="K32" s="13">
        <f t="shared" si="1"/>
        <v>3.3461538461538463</v>
      </c>
      <c r="L32" s="13">
        <f t="shared" si="1"/>
        <v>3.4166666666666665</v>
      </c>
      <c r="M32" s="13">
        <f t="shared" si="1"/>
        <v>3.2083333333333335</v>
      </c>
      <c r="N32" s="13">
        <f t="shared" si="1"/>
        <v>3.1481481481481484</v>
      </c>
      <c r="O32" s="13">
        <f t="shared" si="1"/>
        <v>3.7774193548387096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4F62-5612-4BCF-BF07-C781D40AAD53}">
  <dimension ref="A1:O34"/>
  <sheetViews>
    <sheetView showGridLines="0" view="pageBreakPreview" zoomScale="70" zoomScaleNormal="70" zoomScaleSheetLayoutView="70" zoomScalePageLayoutView="80" workbookViewId="0">
      <selection activeCell="E43" sqref="E43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193.5</v>
      </c>
      <c r="D6" s="14">
        <v>268.3</v>
      </c>
      <c r="E6" s="14">
        <v>230.1</v>
      </c>
      <c r="F6" s="14">
        <v>106.40000000000002</v>
      </c>
      <c r="G6" s="14">
        <v>213.90000000000003</v>
      </c>
      <c r="H6" s="14">
        <v>326.90000000000003</v>
      </c>
      <c r="I6" s="14">
        <v>380.5</v>
      </c>
      <c r="J6" s="14">
        <v>266.2</v>
      </c>
      <c r="K6" s="14">
        <v>198.4</v>
      </c>
      <c r="L6" s="14">
        <v>158</v>
      </c>
      <c r="M6" s="14">
        <v>157.79999999999995</v>
      </c>
      <c r="N6" s="14">
        <v>258.59999999999997</v>
      </c>
      <c r="O6" s="14">
        <f>SUM(C6:N6)</f>
        <v>2758.6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92</v>
      </c>
      <c r="D12" s="11">
        <v>112</v>
      </c>
      <c r="E12" s="11">
        <v>101</v>
      </c>
      <c r="F12" s="11">
        <v>83</v>
      </c>
      <c r="G12" s="11">
        <v>112</v>
      </c>
      <c r="H12" s="11">
        <v>175</v>
      </c>
      <c r="I12" s="11">
        <v>134</v>
      </c>
      <c r="J12" s="11">
        <v>108</v>
      </c>
      <c r="K12" s="11">
        <v>108</v>
      </c>
      <c r="L12" s="11">
        <v>93</v>
      </c>
      <c r="M12" s="11">
        <v>76</v>
      </c>
      <c r="N12" s="11">
        <v>91</v>
      </c>
      <c r="O12" s="11">
        <f>SUM(C12:N12)</f>
        <v>1285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27</v>
      </c>
      <c r="E18" s="11">
        <v>26</v>
      </c>
      <c r="F18" s="11">
        <v>26</v>
      </c>
      <c r="G18" s="11">
        <v>27</v>
      </c>
      <c r="H18" s="11">
        <v>25</v>
      </c>
      <c r="I18" s="11">
        <v>27</v>
      </c>
      <c r="J18" s="11">
        <v>26</v>
      </c>
      <c r="K18" s="11">
        <v>27</v>
      </c>
      <c r="L18" s="11">
        <v>26</v>
      </c>
      <c r="M18" s="11">
        <v>23</v>
      </c>
      <c r="N18" s="11">
        <v>25</v>
      </c>
      <c r="O18" s="11">
        <f>SUM(C18:N18)</f>
        <v>311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7.4423076923076925</v>
      </c>
      <c r="D24" s="13">
        <f t="shared" ref="D24:N24" si="0">D6/D18</f>
        <v>9.9370370370370367</v>
      </c>
      <c r="E24" s="13">
        <f t="shared" si="0"/>
        <v>8.85</v>
      </c>
      <c r="F24" s="13">
        <f t="shared" si="0"/>
        <v>4.0923076923076929</v>
      </c>
      <c r="G24" s="13">
        <f t="shared" si="0"/>
        <v>7.9222222222222234</v>
      </c>
      <c r="H24" s="13">
        <f t="shared" si="0"/>
        <v>13.076000000000001</v>
      </c>
      <c r="I24" s="13">
        <f t="shared" si="0"/>
        <v>14.092592592592593</v>
      </c>
      <c r="J24" s="13">
        <f t="shared" si="0"/>
        <v>10.238461538461538</v>
      </c>
      <c r="K24" s="13">
        <f t="shared" si="0"/>
        <v>7.3481481481481481</v>
      </c>
      <c r="L24" s="13">
        <f t="shared" si="0"/>
        <v>6.0769230769230766</v>
      </c>
      <c r="M24" s="13">
        <f t="shared" si="0"/>
        <v>6.8608695652173894</v>
      </c>
      <c r="N24" s="13">
        <f t="shared" si="0"/>
        <v>10.343999999999999</v>
      </c>
      <c r="O24" s="13">
        <f>O6/O18</f>
        <v>8.8700964630225076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3.5384615384615383</v>
      </c>
      <c r="D32" s="13">
        <f t="shared" ref="D32:O32" si="1">D12/D18</f>
        <v>4.1481481481481479</v>
      </c>
      <c r="E32" s="13">
        <f t="shared" si="1"/>
        <v>3.8846153846153846</v>
      </c>
      <c r="F32" s="13">
        <f t="shared" si="1"/>
        <v>3.1923076923076925</v>
      </c>
      <c r="G32" s="13">
        <f t="shared" si="1"/>
        <v>4.1481481481481479</v>
      </c>
      <c r="H32" s="13">
        <f t="shared" si="1"/>
        <v>7</v>
      </c>
      <c r="I32" s="13">
        <f t="shared" si="1"/>
        <v>4.9629629629629628</v>
      </c>
      <c r="J32" s="13">
        <f t="shared" si="1"/>
        <v>4.1538461538461542</v>
      </c>
      <c r="K32" s="13">
        <f t="shared" si="1"/>
        <v>4</v>
      </c>
      <c r="L32" s="13">
        <f t="shared" si="1"/>
        <v>3.5769230769230771</v>
      </c>
      <c r="M32" s="13">
        <f t="shared" si="1"/>
        <v>3.3043478260869565</v>
      </c>
      <c r="N32" s="13">
        <f t="shared" si="1"/>
        <v>3.64</v>
      </c>
      <c r="O32" s="13">
        <f t="shared" si="1"/>
        <v>4.131832797427653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1780-6F64-4BB7-923F-FCCC2394DCCB}">
  <dimension ref="A1:O34"/>
  <sheetViews>
    <sheetView showGridLines="0" view="pageBreakPreview" zoomScale="70" zoomScaleNormal="70" zoomScaleSheetLayoutView="70" zoomScalePageLayoutView="80" workbookViewId="0">
      <selection activeCell="L8" sqref="L8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267.3</v>
      </c>
      <c r="D6" s="14">
        <v>345.99999999999994</v>
      </c>
      <c r="E6" s="14">
        <v>211</v>
      </c>
      <c r="F6" s="14">
        <v>194.99999999999997</v>
      </c>
      <c r="G6" s="14">
        <v>310.60000000000002</v>
      </c>
      <c r="H6" s="14">
        <v>482.2</v>
      </c>
      <c r="I6" s="14">
        <v>410.7</v>
      </c>
      <c r="J6" s="14">
        <v>297.20000000000005</v>
      </c>
      <c r="K6" s="14">
        <v>224.30000000000007</v>
      </c>
      <c r="L6" s="14">
        <v>220.90000000000003</v>
      </c>
      <c r="M6" s="14">
        <v>116.3</v>
      </c>
      <c r="N6" s="14">
        <v>165.29999999999998</v>
      </c>
      <c r="O6" s="14">
        <f>SUM(C6:N6)</f>
        <v>3246.8000000000006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107</v>
      </c>
      <c r="D12" s="11">
        <v>126</v>
      </c>
      <c r="E12" s="11">
        <v>107</v>
      </c>
      <c r="F12" s="11">
        <v>122</v>
      </c>
      <c r="G12" s="11">
        <v>154</v>
      </c>
      <c r="H12" s="11">
        <v>167</v>
      </c>
      <c r="I12" s="11">
        <v>151</v>
      </c>
      <c r="J12" s="11">
        <v>155</v>
      </c>
      <c r="K12" s="11">
        <v>108</v>
      </c>
      <c r="L12" s="11">
        <v>93</v>
      </c>
      <c r="M12" s="11">
        <v>76</v>
      </c>
      <c r="N12" s="11">
        <v>96</v>
      </c>
      <c r="O12" s="11">
        <f>SUM(C12:N12)</f>
        <v>1462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25</v>
      </c>
      <c r="D18" s="11">
        <v>26</v>
      </c>
      <c r="E18" s="11">
        <v>26</v>
      </c>
      <c r="F18" s="11">
        <v>26</v>
      </c>
      <c r="G18" s="11">
        <v>27</v>
      </c>
      <c r="H18" s="11">
        <v>27</v>
      </c>
      <c r="I18" s="11">
        <v>26</v>
      </c>
      <c r="J18" s="11">
        <v>26</v>
      </c>
      <c r="K18" s="11">
        <v>26</v>
      </c>
      <c r="L18" s="11">
        <v>26</v>
      </c>
      <c r="M18" s="11">
        <v>25</v>
      </c>
      <c r="N18" s="11">
        <v>27</v>
      </c>
      <c r="O18" s="11">
        <f>SUM(C18:N18)</f>
        <v>313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10.692</v>
      </c>
      <c r="D24" s="13">
        <f t="shared" ref="D24:N24" si="0">D6/D18</f>
        <v>13.307692307692305</v>
      </c>
      <c r="E24" s="13">
        <f t="shared" si="0"/>
        <v>8.115384615384615</v>
      </c>
      <c r="F24" s="13">
        <f t="shared" si="0"/>
        <v>7.4999999999999991</v>
      </c>
      <c r="G24" s="13">
        <f t="shared" si="0"/>
        <v>11.503703703703705</v>
      </c>
      <c r="H24" s="13">
        <f t="shared" si="0"/>
        <v>17.859259259259257</v>
      </c>
      <c r="I24" s="13">
        <f t="shared" si="0"/>
        <v>15.796153846153846</v>
      </c>
      <c r="J24" s="13">
        <f t="shared" si="0"/>
        <v>11.430769230769233</v>
      </c>
      <c r="K24" s="13">
        <f t="shared" si="0"/>
        <v>8.6269230769230791</v>
      </c>
      <c r="L24" s="13">
        <f t="shared" si="0"/>
        <v>8.4961538461538471</v>
      </c>
      <c r="M24" s="13">
        <f t="shared" si="0"/>
        <v>4.6520000000000001</v>
      </c>
      <c r="N24" s="13">
        <f t="shared" si="0"/>
        <v>6.1222222222222218</v>
      </c>
      <c r="O24" s="13">
        <f>O6/O18</f>
        <v>10.373162939297126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4.28</v>
      </c>
      <c r="D32" s="13">
        <f t="shared" ref="D32:O32" si="1">D12/D18</f>
        <v>4.8461538461538458</v>
      </c>
      <c r="E32" s="13">
        <f t="shared" si="1"/>
        <v>4.115384615384615</v>
      </c>
      <c r="F32" s="13">
        <f t="shared" si="1"/>
        <v>4.6923076923076925</v>
      </c>
      <c r="G32" s="13">
        <f t="shared" si="1"/>
        <v>5.7037037037037033</v>
      </c>
      <c r="H32" s="13">
        <f>H12/H18</f>
        <v>6.1851851851851851</v>
      </c>
      <c r="I32" s="13">
        <f t="shared" si="1"/>
        <v>5.8076923076923075</v>
      </c>
      <c r="J32" s="13">
        <f t="shared" si="1"/>
        <v>5.9615384615384617</v>
      </c>
      <c r="K32" s="13">
        <f t="shared" si="1"/>
        <v>4.1538461538461542</v>
      </c>
      <c r="L32" s="13">
        <f>L12/L18</f>
        <v>3.5769230769230771</v>
      </c>
      <c r="M32" s="13">
        <f t="shared" si="1"/>
        <v>3.04</v>
      </c>
      <c r="N32" s="13">
        <f t="shared" si="1"/>
        <v>3.5555555555555554</v>
      </c>
      <c r="O32" s="13">
        <f t="shared" si="1"/>
        <v>4.6709265175718846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026C-064F-464A-8491-5AAE9DF08956}">
  <dimension ref="A1:O34"/>
  <sheetViews>
    <sheetView showGridLines="0" view="pageBreakPreview" topLeftCell="B1" zoomScale="70" zoomScaleNormal="70" zoomScaleSheetLayoutView="70" zoomScalePageLayoutView="80" workbookViewId="0">
      <selection activeCell="K28" sqref="K28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300</v>
      </c>
      <c r="D6" s="14">
        <v>453.59999999999985</v>
      </c>
      <c r="E6" s="14">
        <v>366.99999999999994</v>
      </c>
      <c r="F6" s="14">
        <v>189.19999999999996</v>
      </c>
      <c r="G6" s="14">
        <v>372.4</v>
      </c>
      <c r="H6" s="14">
        <v>505.50000000000006</v>
      </c>
      <c r="I6" s="14">
        <v>493.10000000000014</v>
      </c>
      <c r="J6" s="14">
        <v>356.6</v>
      </c>
      <c r="K6" s="14">
        <v>249.20000000000002</v>
      </c>
      <c r="L6" s="14">
        <v>220.90000000000003</v>
      </c>
      <c r="M6" s="14">
        <v>177.1</v>
      </c>
      <c r="N6" s="14">
        <v>217.20000000000002</v>
      </c>
      <c r="O6" s="14">
        <f>SUM(C6:N6)</f>
        <v>3901.7999999999997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154</v>
      </c>
      <c r="D12" s="11">
        <v>163</v>
      </c>
      <c r="E12" s="11">
        <v>154</v>
      </c>
      <c r="F12" s="11">
        <v>133</v>
      </c>
      <c r="G12" s="11">
        <v>194</v>
      </c>
      <c r="H12" s="11">
        <v>203</v>
      </c>
      <c r="I12" s="11">
        <v>194</v>
      </c>
      <c r="J12" s="11">
        <v>155</v>
      </c>
      <c r="K12" s="11">
        <v>117</v>
      </c>
      <c r="L12" s="11">
        <v>87</v>
      </c>
      <c r="M12" s="11">
        <v>85</v>
      </c>
      <c r="N12" s="11">
        <v>104</v>
      </c>
      <c r="O12" s="11">
        <f>SUM(C12:N12)</f>
        <v>1743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26</v>
      </c>
      <c r="E18" s="11">
        <v>26</v>
      </c>
      <c r="F18" s="11">
        <v>27</v>
      </c>
      <c r="G18" s="11">
        <v>26</v>
      </c>
      <c r="H18" s="11">
        <v>26</v>
      </c>
      <c r="I18" s="11">
        <v>26</v>
      </c>
      <c r="J18" s="11">
        <v>26</v>
      </c>
      <c r="K18" s="11">
        <v>27</v>
      </c>
      <c r="L18" s="11">
        <v>25</v>
      </c>
      <c r="M18" s="11">
        <v>24</v>
      </c>
      <c r="N18" s="11">
        <v>26</v>
      </c>
      <c r="O18" s="11">
        <f>SUM(C18:N18)</f>
        <v>311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11.538461538461538</v>
      </c>
      <c r="D24" s="13">
        <f t="shared" ref="D24:N24" si="0">D6/D18</f>
        <v>17.446153846153841</v>
      </c>
      <c r="E24" s="13">
        <f t="shared" si="0"/>
        <v>14.115384615384613</v>
      </c>
      <c r="F24" s="13">
        <f t="shared" si="0"/>
        <v>7.0074074074074062</v>
      </c>
      <c r="G24" s="13">
        <f t="shared" si="0"/>
        <v>14.323076923076922</v>
      </c>
      <c r="H24" s="13">
        <f t="shared" si="0"/>
        <v>19.442307692307693</v>
      </c>
      <c r="I24" s="13">
        <f t="shared" si="0"/>
        <v>18.965384615384622</v>
      </c>
      <c r="J24" s="13">
        <f t="shared" si="0"/>
        <v>13.715384615384616</v>
      </c>
      <c r="K24" s="13">
        <f t="shared" si="0"/>
        <v>9.2296296296296294</v>
      </c>
      <c r="L24" s="13">
        <f t="shared" si="0"/>
        <v>8.8360000000000021</v>
      </c>
      <c r="M24" s="13">
        <f t="shared" si="0"/>
        <v>7.3791666666666664</v>
      </c>
      <c r="N24" s="13">
        <f t="shared" si="0"/>
        <v>8.3538461538461544</v>
      </c>
      <c r="O24" s="13">
        <f>O6/O18</f>
        <v>12.545980707395497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5.9230769230769234</v>
      </c>
      <c r="D32" s="13">
        <f t="shared" ref="D32:O32" si="1">D12/D18</f>
        <v>6.2692307692307692</v>
      </c>
      <c r="E32" s="13">
        <f t="shared" si="1"/>
        <v>5.9230769230769234</v>
      </c>
      <c r="F32" s="13">
        <f t="shared" si="1"/>
        <v>4.9259259259259256</v>
      </c>
      <c r="G32" s="13">
        <f t="shared" si="1"/>
        <v>7.4615384615384617</v>
      </c>
      <c r="H32" s="13">
        <f t="shared" si="1"/>
        <v>7.8076923076923075</v>
      </c>
      <c r="I32" s="13">
        <f t="shared" si="1"/>
        <v>7.4615384615384617</v>
      </c>
      <c r="J32" s="13">
        <f t="shared" si="1"/>
        <v>5.9615384615384617</v>
      </c>
      <c r="K32" s="13">
        <f t="shared" si="1"/>
        <v>4.333333333333333</v>
      </c>
      <c r="L32" s="13">
        <f t="shared" si="1"/>
        <v>3.48</v>
      </c>
      <c r="M32" s="13">
        <f t="shared" si="1"/>
        <v>3.5416666666666665</v>
      </c>
      <c r="N32" s="13">
        <f t="shared" si="1"/>
        <v>4</v>
      </c>
      <c r="O32" s="13">
        <f t="shared" si="1"/>
        <v>5.604501607717042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F3AC-A33C-465C-B1FC-3DB53B9EF3DF}">
  <dimension ref="A1:O34"/>
  <sheetViews>
    <sheetView showGridLines="0" view="pageBreakPreview" zoomScale="70" zoomScaleNormal="70" zoomScaleSheetLayoutView="70" zoomScalePageLayoutView="80" workbookViewId="0">
      <selection activeCell="C12" sqref="C12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5" customHeight="1">
      <c r="B6" s="10" t="s">
        <v>14</v>
      </c>
      <c r="C6" s="14">
        <v>357.49999999999994</v>
      </c>
      <c r="D6" s="14">
        <v>383.2999999999999</v>
      </c>
      <c r="E6" s="14">
        <v>315.5</v>
      </c>
      <c r="F6" s="14">
        <v>245.99999999999997</v>
      </c>
      <c r="G6" s="14">
        <v>395.30000000000007</v>
      </c>
      <c r="H6" s="14">
        <v>494.90000000000015</v>
      </c>
      <c r="I6" s="14">
        <v>607.9</v>
      </c>
      <c r="J6" s="14">
        <v>432.90000000000009</v>
      </c>
      <c r="K6" s="14">
        <v>362.19999999999993</v>
      </c>
      <c r="L6" s="14">
        <v>296.09999999999997</v>
      </c>
      <c r="M6" s="14">
        <v>220.2</v>
      </c>
      <c r="N6" s="14">
        <v>197.6</v>
      </c>
      <c r="O6" s="14">
        <f>SUM(C6:N6)</f>
        <v>4309.4000000000005</v>
      </c>
    </row>
    <row r="7" spans="1:15" ht="18.75" customHeight="1"/>
    <row r="8" spans="1:15" ht="18.75" customHeight="1"/>
    <row r="9" spans="1:15" s="4" customFormat="1" ht="17.25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5" customHeight="1">
      <c r="B12" s="10" t="s">
        <v>20</v>
      </c>
      <c r="C12" s="11">
        <v>190</v>
      </c>
      <c r="D12" s="11">
        <v>187</v>
      </c>
      <c r="E12" s="11">
        <v>184</v>
      </c>
      <c r="F12" s="11">
        <v>174</v>
      </c>
      <c r="G12" s="11">
        <v>224</v>
      </c>
      <c r="H12" s="11">
        <v>235</v>
      </c>
      <c r="I12" s="11">
        <v>258</v>
      </c>
      <c r="J12" s="11">
        <v>193</v>
      </c>
      <c r="K12" s="11">
        <v>184</v>
      </c>
      <c r="L12" s="11">
        <v>140</v>
      </c>
      <c r="M12" s="11">
        <v>125</v>
      </c>
      <c r="N12" s="11">
        <v>120</v>
      </c>
      <c r="O12" s="11">
        <f>SUM(C12:N12)</f>
        <v>2214</v>
      </c>
    </row>
    <row r="13" spans="1:15" ht="18.75" customHeight="1"/>
    <row r="14" spans="1:15" ht="18.75" customHeight="1"/>
    <row r="15" spans="1:15" s="4" customFormat="1" ht="17.25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5" customHeight="1">
      <c r="B18" s="10" t="s">
        <v>21</v>
      </c>
      <c r="C18" s="11">
        <v>26</v>
      </c>
      <c r="D18" s="11">
        <v>26</v>
      </c>
      <c r="E18" s="11">
        <v>26</v>
      </c>
      <c r="F18" s="11">
        <v>28</v>
      </c>
      <c r="G18" s="11">
        <v>26</v>
      </c>
      <c r="H18" s="11">
        <v>26</v>
      </c>
      <c r="I18" s="11">
        <v>27</v>
      </c>
      <c r="J18" s="11">
        <v>25</v>
      </c>
      <c r="K18" s="11">
        <v>27</v>
      </c>
      <c r="L18" s="11">
        <v>26</v>
      </c>
      <c r="M18" s="11">
        <v>24</v>
      </c>
      <c r="N18" s="11">
        <v>27</v>
      </c>
      <c r="O18" s="11">
        <f>SUM(C18:N18)</f>
        <v>314</v>
      </c>
    </row>
    <row r="19" spans="1:15" ht="18.75" customHeight="1"/>
    <row r="20" spans="1:15" ht="18.75" customHeight="1"/>
    <row r="21" spans="1:15" s="4" customFormat="1" ht="17.25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5" customHeight="1">
      <c r="B24" s="10" t="s">
        <v>14</v>
      </c>
      <c r="C24" s="13">
        <f>C6/C18</f>
        <v>13.749999999999998</v>
      </c>
      <c r="D24" s="13">
        <f t="shared" ref="D24:N24" si="0">D6/D18</f>
        <v>14.742307692307689</v>
      </c>
      <c r="E24" s="13">
        <f t="shared" si="0"/>
        <v>12.134615384615385</v>
      </c>
      <c r="F24" s="13">
        <f t="shared" si="0"/>
        <v>8.7857142857142847</v>
      </c>
      <c r="G24" s="13">
        <f t="shared" si="0"/>
        <v>15.203846153846156</v>
      </c>
      <c r="H24" s="13">
        <f t="shared" si="0"/>
        <v>19.034615384615389</v>
      </c>
      <c r="I24" s="13">
        <f t="shared" si="0"/>
        <v>22.514814814814812</v>
      </c>
      <c r="J24" s="13">
        <f t="shared" si="0"/>
        <v>17.316000000000003</v>
      </c>
      <c r="K24" s="13">
        <f t="shared" si="0"/>
        <v>13.414814814814813</v>
      </c>
      <c r="L24" s="13">
        <f t="shared" si="0"/>
        <v>11.388461538461538</v>
      </c>
      <c r="M24" s="13">
        <f t="shared" si="0"/>
        <v>9.1749999999999989</v>
      </c>
      <c r="N24" s="13">
        <f t="shared" si="0"/>
        <v>7.318518518518518</v>
      </c>
      <c r="O24" s="13">
        <f>O6/O18</f>
        <v>13.724203821656053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7.25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5" customHeight="1">
      <c r="B32" s="10" t="s">
        <v>20</v>
      </c>
      <c r="C32" s="13">
        <f>C12/C18</f>
        <v>7.3076923076923075</v>
      </c>
      <c r="D32" s="13">
        <f t="shared" ref="D32:O32" si="1">D12/D18</f>
        <v>7.1923076923076925</v>
      </c>
      <c r="E32" s="13">
        <f t="shared" si="1"/>
        <v>7.0769230769230766</v>
      </c>
      <c r="F32" s="13">
        <f t="shared" si="1"/>
        <v>6.2142857142857144</v>
      </c>
      <c r="G32" s="13">
        <f t="shared" si="1"/>
        <v>8.615384615384615</v>
      </c>
      <c r="H32" s="13">
        <f t="shared" si="1"/>
        <v>9.0384615384615383</v>
      </c>
      <c r="I32" s="13">
        <f t="shared" si="1"/>
        <v>9.5555555555555554</v>
      </c>
      <c r="J32" s="13">
        <f t="shared" si="1"/>
        <v>7.72</v>
      </c>
      <c r="K32" s="13">
        <f t="shared" si="1"/>
        <v>6.8148148148148149</v>
      </c>
      <c r="L32" s="13">
        <f t="shared" si="1"/>
        <v>5.384615384615385</v>
      </c>
      <c r="M32" s="13">
        <f t="shared" si="1"/>
        <v>5.208333333333333</v>
      </c>
      <c r="N32" s="13">
        <f t="shared" si="1"/>
        <v>4.4444444444444446</v>
      </c>
      <c r="O32" s="13">
        <f t="shared" si="1"/>
        <v>7.0509554140127388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平成29年度</vt:lpstr>
      <vt:lpstr>平成28年度</vt:lpstr>
      <vt:lpstr>平成27年度</vt:lpstr>
      <vt:lpstr>平成26年度</vt:lpstr>
      <vt:lpstr>平成25年度</vt:lpstr>
      <vt:lpstr>平成24年度</vt:lpstr>
      <vt:lpstr>平成23年度</vt:lpstr>
      <vt:lpstr>平成22年度</vt:lpstr>
      <vt:lpstr>平成21年度</vt:lpstr>
      <vt:lpstr>平成20年度</vt:lpstr>
      <vt:lpstr>平成19年度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天沼　博耀</dc:creator>
  <cp:lastModifiedBy>天沼　博耀</cp:lastModifiedBy>
  <cp:lastPrinted>2021-04-16T10:44:07Z</cp:lastPrinted>
  <dcterms:created xsi:type="dcterms:W3CDTF">2015-06-05T18:19:34Z</dcterms:created>
  <dcterms:modified xsi:type="dcterms:W3CDTF">2021-05-17T01:09:26Z</dcterms:modified>
</cp:coreProperties>
</file>