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firstSheet="4" activeTab="7"/>
  </bookViews>
  <sheets>
    <sheet name="01変更届" sheetId="2" r:id="rId1"/>
    <sheet name="01記載例" sheetId="3" r:id="rId2"/>
    <sheet name="02変更届" sheetId="4" r:id="rId3"/>
    <sheet name="02記載例" sheetId="5" r:id="rId4"/>
    <sheet name="03変更届" sheetId="6" r:id="rId5"/>
    <sheet name="03記載例" sheetId="7" r:id="rId6"/>
    <sheet name="別紙１_設備構造" sheetId="8" r:id="rId7"/>
    <sheet name="別紙１_記載例" sheetId="16" r:id="rId8"/>
    <sheet name="別紙２_定員変更" sheetId="10" r:id="rId9"/>
    <sheet name="別紙３_職員配置" sheetId="12" r:id="rId10"/>
  </sheets>
  <externalReferences>
    <externalReference r:id="rId11"/>
    <externalReference r:id="rId12"/>
  </externalReferences>
  <definedNames>
    <definedName name="_xlnm.Print_Area" localSheetId="1">'01記載例'!$A$1:$AG$41</definedName>
    <definedName name="_xlnm.Print_Area" localSheetId="0">'01変更届'!$A$1:$AG$41</definedName>
    <definedName name="_xlnm.Print_Area" localSheetId="3">'02記載例'!$A$1:$AG$39</definedName>
    <definedName name="_xlnm.Print_Area" localSheetId="2">'02変更届'!$A$1:$AG$38</definedName>
    <definedName name="_xlnm.Print_Area" localSheetId="5">'03記載例'!$A$1:$AG$40</definedName>
    <definedName name="_xlnm.Print_Area" localSheetId="4">'03変更届'!$A$1:$AG$40</definedName>
    <definedName name="_xlnm.Print_Area" localSheetId="7">別紙１_記載例!$A$1:$M$131</definedName>
    <definedName name="_xlnm.Print_Area" localSheetId="6">別紙１_設備構造!$A$1:$M$131</definedName>
    <definedName name="_xlnm.Print_Area" localSheetId="8">別紙２_定員変更!$A$1:$J$23</definedName>
    <definedName name="_xlnm.Print_Area" localSheetId="9">別紙３_職員配置!$A$1:$R$206</definedName>
    <definedName name="_xlnm.Print_Titles" localSheetId="9">別紙３_職員配置!$1:$2</definedName>
    <definedName name="一時施設名">[1]一時!$C$8:$C$55</definedName>
    <definedName name="一時実績">[1]一時!$C$8:$CZ$55</definedName>
    <definedName name="過去交付決定" localSheetId="1">#REF!</definedName>
    <definedName name="過去交付決定" localSheetId="0">#REF!</definedName>
    <definedName name="過去交付決定" localSheetId="3">#REF!</definedName>
    <definedName name="過去交付決定" localSheetId="2">#REF!</definedName>
    <definedName name="過去交付決定" localSheetId="5">#REF!</definedName>
    <definedName name="過去交付決定" localSheetId="4">#REF!</definedName>
    <definedName name="過去交付決定" localSheetId="7">#REF!</definedName>
    <definedName name="過去交付決定" localSheetId="6">#REF!</definedName>
    <definedName name="過去交付決定" localSheetId="9">#REF!</definedName>
    <definedName name="過去交付決定">#REF!</definedName>
    <definedName name="休日施設名">[2]休日!$C$7:$C$23</definedName>
    <definedName name="変更届２" localSheetId="1">#REF!</definedName>
    <definedName name="変更届２" localSheetId="3">#REF!</definedName>
    <definedName name="変更届２" localSheetId="2">#REF!</definedName>
    <definedName name="変更届２" localSheetId="5">#REF!</definedName>
    <definedName name="変更届２" localSheetId="4">#REF!</definedName>
    <definedName name="変更届２" localSheetId="7">#REF!</definedName>
    <definedName name="変更届２" localSheetId="6">#REF!</definedName>
    <definedName name="変更届２" localSheetId="9">#REF!</definedName>
    <definedName name="変更届２">#REF!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2" i="16" l="1"/>
  <c r="G115" i="16"/>
  <c r="G116" i="16" s="1"/>
  <c r="I96" i="16"/>
  <c r="I84" i="16"/>
  <c r="I78" i="16"/>
  <c r="G117" i="16" l="1"/>
  <c r="G50" i="16"/>
  <c r="G51" i="16" s="1"/>
  <c r="G52" i="16" s="1"/>
  <c r="G50" i="8"/>
  <c r="G51" i="8" s="1"/>
  <c r="I78" i="8"/>
  <c r="I13" i="8"/>
  <c r="I13" i="16"/>
  <c r="I57" i="16"/>
  <c r="I31" i="16"/>
  <c r="I19" i="16"/>
  <c r="I96" i="8"/>
  <c r="I84" i="8"/>
  <c r="G115" i="8"/>
  <c r="I19" i="8"/>
  <c r="I31" i="8"/>
  <c r="I122" i="8" l="1"/>
  <c r="G116" i="8"/>
  <c r="G117" i="8" s="1"/>
  <c r="G52" i="8"/>
  <c r="I170" i="12" l="1"/>
  <c r="I171" i="12" s="1"/>
  <c r="I34" i="12"/>
  <c r="I35" i="12" s="1"/>
  <c r="I68" i="12"/>
  <c r="I69" i="12" s="1"/>
  <c r="K68" i="12" s="1"/>
  <c r="I102" i="12"/>
  <c r="I103" i="12" s="1"/>
  <c r="I136" i="12"/>
  <c r="E31" i="12"/>
  <c r="E29" i="12"/>
  <c r="E27" i="12"/>
  <c r="E25" i="12"/>
  <c r="E23" i="12"/>
  <c r="E21" i="12"/>
  <c r="E19" i="12"/>
  <c r="E17" i="12"/>
  <c r="E15" i="12"/>
  <c r="E65" i="12"/>
  <c r="E63" i="12"/>
  <c r="E61" i="12"/>
  <c r="E59" i="12"/>
  <c r="E57" i="12"/>
  <c r="E55" i="12"/>
  <c r="E53" i="12"/>
  <c r="E51" i="12"/>
  <c r="E49" i="12"/>
  <c r="E167" i="12"/>
  <c r="E165" i="12"/>
  <c r="E163" i="12"/>
  <c r="E161" i="12"/>
  <c r="E159" i="12"/>
  <c r="E157" i="12"/>
  <c r="E155" i="12"/>
  <c r="E153" i="12"/>
  <c r="E151" i="12"/>
  <c r="E133" i="12"/>
  <c r="E131" i="12"/>
  <c r="E129" i="12"/>
  <c r="E127" i="12"/>
  <c r="E125" i="12"/>
  <c r="E123" i="12"/>
  <c r="E121" i="12"/>
  <c r="E119" i="12"/>
  <c r="E117" i="12"/>
  <c r="E99" i="12"/>
  <c r="E97" i="12"/>
  <c r="E95" i="12"/>
  <c r="E93" i="12"/>
  <c r="E91" i="12"/>
  <c r="E89" i="12"/>
  <c r="E87" i="12"/>
  <c r="E85" i="12"/>
  <c r="E83" i="12"/>
  <c r="G9" i="12"/>
  <c r="G11" i="12"/>
  <c r="G13" i="12"/>
  <c r="G34" i="12" s="1"/>
  <c r="G15" i="12"/>
  <c r="G17" i="12"/>
  <c r="G19" i="12"/>
  <c r="G21" i="12"/>
  <c r="G23" i="12"/>
  <c r="G25" i="12"/>
  <c r="G27" i="12"/>
  <c r="G29" i="12"/>
  <c r="G31" i="12"/>
  <c r="C33" i="12"/>
  <c r="I33" i="12"/>
  <c r="C34" i="12"/>
  <c r="G43" i="12"/>
  <c r="G45" i="12"/>
  <c r="G47" i="12"/>
  <c r="G49" i="12"/>
  <c r="G51" i="12"/>
  <c r="G53" i="12"/>
  <c r="G55" i="12"/>
  <c r="G57" i="12"/>
  <c r="G59" i="12"/>
  <c r="G61" i="12"/>
  <c r="G63" i="12"/>
  <c r="G65" i="12"/>
  <c r="C67" i="12"/>
  <c r="G67" i="12"/>
  <c r="I67" i="12"/>
  <c r="C68" i="12"/>
  <c r="G77" i="12"/>
  <c r="G79" i="12"/>
  <c r="G81" i="12"/>
  <c r="G83" i="12"/>
  <c r="G85" i="12"/>
  <c r="G87" i="12"/>
  <c r="G102" i="12" s="1"/>
  <c r="G89" i="12"/>
  <c r="G91" i="12"/>
  <c r="G93" i="12"/>
  <c r="G95" i="12"/>
  <c r="G97" i="12"/>
  <c r="G99" i="12"/>
  <c r="C101" i="12"/>
  <c r="G101" i="12"/>
  <c r="I101" i="12"/>
  <c r="C102" i="12"/>
  <c r="G111" i="12"/>
  <c r="G113" i="12"/>
  <c r="G115" i="12"/>
  <c r="G117" i="12"/>
  <c r="G119" i="12"/>
  <c r="G121" i="12"/>
  <c r="G123" i="12"/>
  <c r="G125" i="12"/>
  <c r="G127" i="12"/>
  <c r="G129" i="12"/>
  <c r="G131" i="12"/>
  <c r="G133" i="12"/>
  <c r="C135" i="12"/>
  <c r="G135" i="12"/>
  <c r="I135" i="12"/>
  <c r="C136" i="12"/>
  <c r="G145" i="12"/>
  <c r="G147" i="12"/>
  <c r="G149" i="12"/>
  <c r="G169" i="12" s="1"/>
  <c r="G151" i="12"/>
  <c r="G153" i="12"/>
  <c r="G155" i="12"/>
  <c r="G157" i="12"/>
  <c r="G159" i="12"/>
  <c r="G161" i="12"/>
  <c r="G163" i="12"/>
  <c r="G165" i="12"/>
  <c r="G167" i="12"/>
  <c r="C169" i="12"/>
  <c r="I169" i="12"/>
  <c r="C170" i="12"/>
  <c r="G179" i="12"/>
  <c r="G181" i="12"/>
  <c r="I137" i="12" l="1"/>
  <c r="K136" i="12" s="1"/>
  <c r="G170" i="12"/>
  <c r="K170" i="12"/>
  <c r="G136" i="12"/>
  <c r="K102" i="12"/>
  <c r="G33" i="12"/>
  <c r="G68" i="12"/>
  <c r="I5" i="10"/>
  <c r="I8" i="10" s="1"/>
  <c r="I6" i="10"/>
  <c r="I7" i="10"/>
  <c r="C8" i="10"/>
  <c r="D8" i="10"/>
  <c r="E8" i="10"/>
  <c r="F8" i="10"/>
  <c r="G8" i="10"/>
  <c r="H8" i="10"/>
  <c r="I12" i="10"/>
  <c r="I13" i="10"/>
  <c r="I14" i="10"/>
  <c r="I15" i="10" s="1"/>
  <c r="C15" i="10"/>
  <c r="D15" i="10"/>
  <c r="E15" i="10"/>
  <c r="F15" i="10"/>
  <c r="G15" i="10"/>
  <c r="H15" i="10"/>
  <c r="F19" i="10"/>
  <c r="G19" i="10"/>
  <c r="H19" i="10"/>
  <c r="F20" i="10"/>
  <c r="G20" i="10"/>
  <c r="H20" i="10"/>
  <c r="C21" i="10"/>
  <c r="D21" i="10"/>
  <c r="E21" i="10"/>
  <c r="C22" i="10"/>
  <c r="D22" i="10"/>
  <c r="E22" i="10"/>
  <c r="H22" i="10"/>
  <c r="I57" i="8"/>
  <c r="K34" i="12" l="1"/>
  <c r="I19" i="10"/>
  <c r="I20" i="10"/>
  <c r="I22" i="10" s="1"/>
  <c r="G22" i="10"/>
  <c r="I21" i="10"/>
  <c r="F22" i="10"/>
</calcChain>
</file>

<file path=xl/comments1.xml><?xml version="1.0" encoding="utf-8"?>
<comments xmlns="http://schemas.openxmlformats.org/spreadsheetml/2006/main">
  <authors>
    <author>作成者</author>
  </authors>
  <commentList>
    <comment ref="E4" authorId="0" shapeId="0">
      <text>
        <r>
          <rPr>
            <sz val="10"/>
            <color indexed="81"/>
            <rFont val="MS P ゴシック"/>
            <family val="3"/>
            <charset val="128"/>
          </rPr>
          <t>就業規則等で定める常勤職員の一月当たりの勤務時間数を入力してください。</t>
        </r>
      </text>
    </comment>
    <comment ref="E38" authorId="0" shapeId="0">
      <text>
        <r>
          <rPr>
            <sz val="10"/>
            <color indexed="81"/>
            <rFont val="MS P ゴシック"/>
            <family val="3"/>
            <charset val="128"/>
          </rPr>
          <t>就業規則等で定める常勤職員の一月当たりの勤務時間数を入力してください。</t>
        </r>
      </text>
    </comment>
    <comment ref="E72" authorId="0" shapeId="0">
      <text>
        <r>
          <rPr>
            <sz val="10"/>
            <color indexed="81"/>
            <rFont val="MS P ゴシック"/>
            <family val="3"/>
            <charset val="128"/>
          </rPr>
          <t>就業規則等で定める常勤職員の一月当たりの勤務時間数を入力してください。</t>
        </r>
      </text>
    </comment>
    <comment ref="E106" authorId="0" shapeId="0">
      <text>
        <r>
          <rPr>
            <sz val="10"/>
            <color indexed="81"/>
            <rFont val="MS P ゴシック"/>
            <family val="3"/>
            <charset val="128"/>
          </rPr>
          <t>就業規則等で定める常勤職員の一月当たりの勤務時間数を入力してください。</t>
        </r>
      </text>
    </comment>
    <comment ref="E140" authorId="0" shapeId="0">
      <text>
        <r>
          <rPr>
            <sz val="10"/>
            <color indexed="81"/>
            <rFont val="MS P ゴシック"/>
            <family val="3"/>
            <charset val="128"/>
          </rPr>
          <t>就業規則等で定める常勤職員の一月当たりの勤務時間数を入力してください。</t>
        </r>
      </text>
    </comment>
    <comment ref="A181" authorId="0" shapeId="0">
      <text>
        <r>
          <rPr>
            <b/>
            <sz val="10"/>
            <color indexed="81"/>
            <rFont val="MS P ゴシック"/>
            <family val="3"/>
            <charset val="128"/>
          </rPr>
          <t>作成者:</t>
        </r>
        <r>
          <rPr>
            <sz val="10"/>
            <color indexed="81"/>
            <rFont val="MS P ゴシック"/>
            <family val="3"/>
            <charset val="128"/>
          </rPr>
          <t xml:space="preserve">
嘱託医の記載は不要です。</t>
        </r>
      </text>
    </comment>
  </commentList>
</comments>
</file>

<file path=xl/sharedStrings.xml><?xml version="1.0" encoding="utf-8"?>
<sst xmlns="http://schemas.openxmlformats.org/spreadsheetml/2006/main" count="1016" uniqueCount="210">
  <si>
    <t>　３　その他市長の求める書類を添付のこと。</t>
    <phoneticPr fontId="3"/>
  </si>
  <si>
    <t>日</t>
    <rPh sb="0" eb="1">
      <t>ニチ</t>
    </rPh>
    <phoneticPr fontId="9"/>
  </si>
  <si>
    <t>月</t>
    <rPh sb="0" eb="1">
      <t>ガツ</t>
    </rPh>
    <phoneticPr fontId="9"/>
  </si>
  <si>
    <t>年</t>
    <rPh sb="0" eb="1">
      <t>ネン</t>
    </rPh>
    <phoneticPr fontId="3"/>
  </si>
  <si>
    <t>年</t>
    <rPh sb="0" eb="1">
      <t>ネン</t>
    </rPh>
    <phoneticPr fontId="9"/>
  </si>
  <si>
    <t>令和</t>
    <rPh sb="0" eb="2">
      <t>レイワ</t>
    </rPh>
    <phoneticPr fontId="9"/>
  </si>
  <si>
    <t>４ 変更後の事業開始（予定）年月日</t>
    <rPh sb="2" eb="5">
      <t>ヘンコウゴ</t>
    </rPh>
    <rPh sb="6" eb="10">
      <t>ジギョウカイシ</t>
    </rPh>
    <rPh sb="11" eb="13">
      <t>ヨテイ</t>
    </rPh>
    <rPh sb="14" eb="17">
      <t>ネンゲツヒ</t>
    </rPh>
    <phoneticPr fontId="3"/>
  </si>
  <si>
    <t>３ 変更事由</t>
    <rPh sb="2" eb="6">
      <t>ヘンコウジユウ</t>
    </rPh>
    <phoneticPr fontId="3"/>
  </si>
  <si>
    <t>変更後</t>
    <rPh sb="0" eb="3">
      <t>ヘンコウゴ</t>
    </rPh>
    <phoneticPr fontId="3"/>
  </si>
  <si>
    <t>変更前</t>
    <rPh sb="0" eb="3">
      <t>ヘンコウマエ</t>
    </rPh>
    <phoneticPr fontId="3"/>
  </si>
  <si>
    <t>変更事項</t>
    <rPh sb="0" eb="2">
      <t>ヘンコウ</t>
    </rPh>
    <rPh sb="2" eb="4">
      <t>ジコウ</t>
    </rPh>
    <phoneticPr fontId="3"/>
  </si>
  <si>
    <t>２ 変更内容</t>
    <rPh sb="2" eb="6">
      <t>ヘンコウナイヨウ</t>
    </rPh>
    <phoneticPr fontId="3"/>
  </si>
  <si>
    <t xml:space="preserve"> (3) 施設の所在地</t>
    <rPh sb="5" eb="7">
      <t>シセツ</t>
    </rPh>
    <rPh sb="8" eb="11">
      <t>ショザイチ</t>
    </rPh>
    <phoneticPr fontId="3"/>
  </si>
  <si>
    <t xml:space="preserve"> (2) 施設の種類</t>
    <rPh sb="5" eb="7">
      <t>シセツ</t>
    </rPh>
    <rPh sb="8" eb="10">
      <t>シュルイ</t>
    </rPh>
    <phoneticPr fontId="3"/>
  </si>
  <si>
    <t xml:space="preserve"> (1) 施設の名称</t>
    <rPh sb="5" eb="7">
      <t>シセツ</t>
    </rPh>
    <rPh sb="8" eb="10">
      <t>メイショウ</t>
    </rPh>
    <phoneticPr fontId="3"/>
  </si>
  <si>
    <t>家庭的保育事業等認可変更届</t>
    <phoneticPr fontId="12"/>
  </si>
  <si>
    <t>←押印は不要です。</t>
    <rPh sb="1" eb="3">
      <t>オウイン</t>
    </rPh>
    <rPh sb="4" eb="6">
      <t>フヨウ</t>
    </rPh>
    <phoneticPr fontId="3"/>
  </si>
  <si>
    <t>代表者氏名</t>
    <rPh sb="0" eb="3">
      <t>ダイヒョウシャ</t>
    </rPh>
    <rPh sb="3" eb="4">
      <t>シ</t>
    </rPh>
    <phoneticPr fontId="12"/>
  </si>
  <si>
    <t>代表者職名</t>
    <rPh sb="0" eb="3">
      <t>ダイヒョウシャ</t>
    </rPh>
    <rPh sb="3" eb="4">
      <t>ショク</t>
    </rPh>
    <phoneticPr fontId="12"/>
  </si>
  <si>
    <t>設置者名称</t>
    <phoneticPr fontId="3"/>
  </si>
  <si>
    <t>設置者住所</t>
    <rPh sb="0" eb="3">
      <t>セッチシャ</t>
    </rPh>
    <rPh sb="3" eb="5">
      <t>ジュウショ</t>
    </rPh>
    <phoneticPr fontId="12"/>
  </si>
  <si>
    <t>様</t>
    <rPh sb="0" eb="1">
      <t>サマ</t>
    </rPh>
    <phoneticPr fontId="9"/>
  </si>
  <si>
    <t>盛岡市長</t>
    <rPh sb="0" eb="4">
      <t>モリオカシチョウ</t>
    </rPh>
    <phoneticPr fontId="9"/>
  </si>
  <si>
    <t>文言の追加及び字句の修正のため。</t>
    <rPh sb="0" eb="2">
      <t>モンゴン</t>
    </rPh>
    <rPh sb="3" eb="5">
      <t>ツイカ</t>
    </rPh>
    <rPh sb="5" eb="6">
      <t>オヨ</t>
    </rPh>
    <rPh sb="7" eb="9">
      <t>ジク</t>
    </rPh>
    <rPh sb="10" eb="12">
      <t>シュウセイ</t>
    </rPh>
    <phoneticPr fontId="3"/>
  </si>
  <si>
    <t>別添運営規程（変更後）のとおり。</t>
    <rPh sb="0" eb="2">
      <t>ベッテン</t>
    </rPh>
    <rPh sb="2" eb="6">
      <t>ウンエイキテイ</t>
    </rPh>
    <rPh sb="7" eb="9">
      <t>ヘンコウ</t>
    </rPh>
    <rPh sb="9" eb="10">
      <t>ゴ</t>
    </rPh>
    <phoneticPr fontId="3"/>
  </si>
  <si>
    <t>別添運営規程（変更前）のとおり。</t>
    <rPh sb="0" eb="2">
      <t>ベッテン</t>
    </rPh>
    <rPh sb="2" eb="6">
      <t>ウンエイキテイ</t>
    </rPh>
    <rPh sb="7" eb="10">
      <t>ヘンコウマエ</t>
    </rPh>
    <phoneticPr fontId="3"/>
  </si>
  <si>
    <t>運営規程</t>
    <rPh sb="0" eb="4">
      <t>ウンエイキテイ</t>
    </rPh>
    <phoneticPr fontId="3"/>
  </si>
  <si>
    <t>盛岡市神明町３－29</t>
    <rPh sb="0" eb="6">
      <t>モリオカシシンメイチョウ</t>
    </rPh>
    <phoneticPr fontId="3"/>
  </si>
  <si>
    <t>小規模保育事業（Ａ型）</t>
    <rPh sb="0" eb="5">
      <t>ショウキボホイク</t>
    </rPh>
    <rPh sb="5" eb="7">
      <t>ジギョウ</t>
    </rPh>
    <rPh sb="9" eb="10">
      <t>ガタ</t>
    </rPh>
    <phoneticPr fontId="3"/>
  </si>
  <si>
    <t>盛岡神明町保育園</t>
    <rPh sb="0" eb="2">
      <t>モリオカ</t>
    </rPh>
    <rPh sb="2" eb="5">
      <t>シンメイチョウ</t>
    </rPh>
    <rPh sb="5" eb="8">
      <t>ホイクエン</t>
    </rPh>
    <phoneticPr fontId="3"/>
  </si>
  <si>
    <t>盛岡　太郎</t>
    <rPh sb="0" eb="2">
      <t>モリオカ</t>
    </rPh>
    <rPh sb="3" eb="5">
      <t>タロウ</t>
    </rPh>
    <phoneticPr fontId="3"/>
  </si>
  <si>
    <t>理事長</t>
    <rPh sb="0" eb="3">
      <t>リジチョウ</t>
    </rPh>
    <phoneticPr fontId="3"/>
  </si>
  <si>
    <t>■■法人〇〇〇〇〇</t>
    <rPh sb="2" eb="4">
      <t>ホウジン</t>
    </rPh>
    <phoneticPr fontId="3"/>
  </si>
  <si>
    <t>盛岡市神明町３－29</t>
    <rPh sb="0" eb="3">
      <t>モリオカシ</t>
    </rPh>
    <rPh sb="3" eb="6">
      <t>シンメイチョウ</t>
    </rPh>
    <phoneticPr fontId="3"/>
  </si>
  <si>
    <t>注１　その他市長の求める書類を添付のこと。</t>
    <phoneticPr fontId="3"/>
  </si>
  <si>
    <t>家庭的保育事業等認可事項変更届</t>
    <rPh sb="0" eb="2">
      <t>カテイ</t>
    </rPh>
    <rPh sb="2" eb="3">
      <t>テキ</t>
    </rPh>
    <rPh sb="3" eb="5">
      <t>ホイク</t>
    </rPh>
    <rPh sb="5" eb="7">
      <t>ジギョウ</t>
    </rPh>
    <rPh sb="7" eb="8">
      <t>トウ</t>
    </rPh>
    <rPh sb="8" eb="10">
      <t>ニンカ</t>
    </rPh>
    <rPh sb="10" eb="12">
      <t>ジコウ</t>
    </rPh>
    <rPh sb="12" eb="15">
      <t>ヘンコウトドケ</t>
    </rPh>
    <phoneticPr fontId="12"/>
  </si>
  <si>
    <t>(詳細は履歴書に記載)</t>
    <phoneticPr fontId="3"/>
  </si>
  <si>
    <t>児童福祉事業
の従事期間</t>
    <rPh sb="0" eb="6">
      <t>ジドウフクシジギョウ</t>
    </rPh>
    <rPh sb="8" eb="12">
      <t>ジュウジキカン</t>
    </rPh>
    <phoneticPr fontId="3"/>
  </si>
  <si>
    <t>登録番号</t>
    <rPh sb="0" eb="4">
      <t>トウロクバンゴウ</t>
    </rPh>
    <phoneticPr fontId="3"/>
  </si>
  <si>
    <t>無</t>
    <rPh sb="0" eb="1">
      <t>ナ</t>
    </rPh>
    <phoneticPr fontId="3"/>
  </si>
  <si>
    <t>有</t>
    <rPh sb="0" eb="1">
      <t>アリ</t>
    </rPh>
    <phoneticPr fontId="3"/>
  </si>
  <si>
    <t>保育士資格
の有無</t>
    <rPh sb="0" eb="3">
      <t>ホイクシ</t>
    </rPh>
    <rPh sb="3" eb="5">
      <t>シカク</t>
    </rPh>
    <rPh sb="7" eb="9">
      <t>ウム</t>
    </rPh>
    <phoneticPr fontId="3"/>
  </si>
  <si>
    <t>兼任</t>
    <rPh sb="0" eb="2">
      <t>ケンニン</t>
    </rPh>
    <phoneticPr fontId="3"/>
  </si>
  <si>
    <t>専任</t>
    <rPh sb="0" eb="2">
      <t>センニン</t>
    </rPh>
    <phoneticPr fontId="3"/>
  </si>
  <si>
    <t>選任・兼任の別</t>
    <phoneticPr fontId="3"/>
  </si>
  <si>
    <t>歳</t>
    <rPh sb="0" eb="1">
      <t>サイ</t>
    </rPh>
    <phoneticPr fontId="3"/>
  </si>
  <si>
    <t>年　　　齢</t>
    <rPh sb="0" eb="1">
      <t>ネン</t>
    </rPh>
    <rPh sb="4" eb="5">
      <t>トシ</t>
    </rPh>
    <phoneticPr fontId="3"/>
  </si>
  <si>
    <t>氏　　　名</t>
    <rPh sb="0" eb="1">
      <t>シ</t>
    </rPh>
    <rPh sb="4" eb="5">
      <t>メイ</t>
    </rPh>
    <phoneticPr fontId="3"/>
  </si>
  <si>
    <t>内　容</t>
    <rPh sb="0" eb="1">
      <t>ナイ</t>
    </rPh>
    <rPh sb="2" eb="3">
      <t>カタチ</t>
    </rPh>
    <phoneticPr fontId="3"/>
  </si>
  <si>
    <t>職　名</t>
    <rPh sb="0" eb="1">
      <t>ショク</t>
    </rPh>
    <rPh sb="2" eb="3">
      <t>メイ</t>
    </rPh>
    <phoneticPr fontId="3"/>
  </si>
  <si>
    <t>家庭的保育事業等経営責任者等変更届</t>
    <rPh sb="0" eb="2">
      <t>カテイ</t>
    </rPh>
    <rPh sb="2" eb="3">
      <t>テキ</t>
    </rPh>
    <rPh sb="3" eb="5">
      <t>ホイク</t>
    </rPh>
    <rPh sb="5" eb="7">
      <t>ジギョウ</t>
    </rPh>
    <rPh sb="7" eb="8">
      <t>トウ</t>
    </rPh>
    <rPh sb="8" eb="10">
      <t>ケイエイ</t>
    </rPh>
    <rPh sb="10" eb="12">
      <t>セキニン</t>
    </rPh>
    <rPh sb="12" eb="13">
      <t>シャ</t>
    </rPh>
    <rPh sb="13" eb="14">
      <t>トウ</t>
    </rPh>
    <rPh sb="14" eb="17">
      <t>ヘンコウトドケ</t>
    </rPh>
    <phoneticPr fontId="12"/>
  </si>
  <si>
    <t>人事異動による。</t>
    <rPh sb="0" eb="4">
      <t>ジンジイドウ</t>
    </rPh>
    <phoneticPr fontId="3"/>
  </si>
  <si>
    <t>岩手県654321</t>
    <rPh sb="0" eb="3">
      <t>イワテケン</t>
    </rPh>
    <phoneticPr fontId="3"/>
  </si>
  <si>
    <t>岩手県123456</t>
    <rPh sb="0" eb="3">
      <t>イワテケン</t>
    </rPh>
    <phoneticPr fontId="3"/>
  </si>
  <si>
    <t>〇</t>
    <phoneticPr fontId="3"/>
  </si>
  <si>
    <t>盛岡　次郎</t>
    <rPh sb="0" eb="2">
      <t>モリオカ</t>
    </rPh>
    <rPh sb="3" eb="5">
      <t>ジロウ</t>
    </rPh>
    <phoneticPr fontId="3"/>
  </si>
  <si>
    <t>園長</t>
    <rPh sb="0" eb="2">
      <t>エンチョウ</t>
    </rPh>
    <phoneticPr fontId="3"/>
  </si>
  <si>
    <t>台</t>
    <rPh sb="0" eb="1">
      <t>ダイ</t>
    </rPh>
    <phoneticPr fontId="3"/>
  </si>
  <si>
    <t>台　数</t>
    <rPh sb="0" eb="1">
      <t>ダイ</t>
    </rPh>
    <rPh sb="2" eb="3">
      <t>カズ</t>
    </rPh>
    <phoneticPr fontId="3"/>
  </si>
  <si>
    <t>種　類</t>
    <rPh sb="0" eb="1">
      <t>シュ</t>
    </rPh>
    <rPh sb="2" eb="3">
      <t>タグイ</t>
    </rPh>
    <phoneticPr fontId="3"/>
  </si>
  <si>
    <t>５　屋外（大型）遊具の配置状況</t>
    <rPh sb="2" eb="4">
      <t>オクガイ</t>
    </rPh>
    <rPh sb="5" eb="7">
      <t>オオガタ</t>
    </rPh>
    <rPh sb="8" eb="10">
      <t>ユウグ</t>
    </rPh>
    <rPh sb="11" eb="15">
      <t>ハイチジョウキョウ</t>
    </rPh>
    <phoneticPr fontId="3"/>
  </si>
  <si>
    <t>人</t>
    <rPh sb="0" eb="1">
      <t>ニン</t>
    </rPh>
    <phoneticPr fontId="3"/>
  </si>
  <si>
    <t>㎡</t>
  </si>
  <si>
    <t>屋外遊技場</t>
    <rPh sb="0" eb="2">
      <t>オクガイ</t>
    </rPh>
    <rPh sb="2" eb="5">
      <t>ユウギジョウ</t>
    </rPh>
    <phoneticPr fontId="3"/>
  </si>
  <si>
    <t>敷地面積</t>
    <rPh sb="0" eb="2">
      <t>シキチ</t>
    </rPh>
    <rPh sb="2" eb="4">
      <t>メンセキ</t>
    </rPh>
    <phoneticPr fontId="3"/>
  </si>
  <si>
    <t>面積基準
による児童数</t>
    <rPh sb="0" eb="2">
      <t>メンセキ</t>
    </rPh>
    <rPh sb="2" eb="4">
      <t>キジュン</t>
    </rPh>
    <rPh sb="8" eb="11">
      <t>ジドウスウ</t>
    </rPh>
    <phoneticPr fontId="3"/>
  </si>
  <si>
    <t>面　　積</t>
    <phoneticPr fontId="3"/>
  </si>
  <si>
    <t>区　分</t>
    <phoneticPr fontId="3"/>
  </si>
  <si>
    <t>４　屋外遊技場の状況</t>
    <rPh sb="2" eb="7">
      <t>オクガイユウギジョウ</t>
    </rPh>
    <rPh sb="8" eb="10">
      <t>ジョウキョウ</t>
    </rPh>
    <phoneticPr fontId="3"/>
  </si>
  <si>
    <t>計</t>
  </si>
  <si>
    <t>その他</t>
    <rPh sb="2" eb="3">
      <t>タ</t>
    </rPh>
    <phoneticPr fontId="3"/>
  </si>
  <si>
    <t>階段</t>
    <rPh sb="0" eb="2">
      <t>カイダン</t>
    </rPh>
    <phoneticPr fontId="3"/>
  </si>
  <si>
    <t>ELVホール</t>
    <phoneticPr fontId="3"/>
  </si>
  <si>
    <t>玄関</t>
  </si>
  <si>
    <t>廊下</t>
  </si>
  <si>
    <t>会議室</t>
    <rPh sb="0" eb="3">
      <t>カイギシツ</t>
    </rPh>
    <phoneticPr fontId="3"/>
  </si>
  <si>
    <t>倉庫</t>
  </si>
  <si>
    <t>事務(職員)室</t>
    <rPh sb="3" eb="5">
      <t>ショクイン</t>
    </rPh>
    <phoneticPr fontId="3"/>
  </si>
  <si>
    <t>沐浴室</t>
    <phoneticPr fontId="3"/>
  </si>
  <si>
    <t>調乳室</t>
  </si>
  <si>
    <t>職員便所</t>
  </si>
  <si>
    <t>幼児用便所</t>
    <rPh sb="0" eb="3">
      <t>ヨウジヨウ</t>
    </rPh>
    <phoneticPr fontId="3"/>
  </si>
  <si>
    <t>調理室</t>
  </si>
  <si>
    <t>医務(保健)室</t>
    <phoneticPr fontId="3"/>
  </si>
  <si>
    <t>摘　　要</t>
    <phoneticPr fontId="3"/>
  </si>
  <si>
    <t>室数等</t>
  </si>
  <si>
    <t>３　建物の規模</t>
    <rPh sb="2" eb="4">
      <t>タテモノ</t>
    </rPh>
    <rPh sb="5" eb="7">
      <t>キボ</t>
    </rPh>
    <phoneticPr fontId="3"/>
  </si>
  <si>
    <t>(3) 賃貸借</t>
    <phoneticPr fontId="3"/>
  </si>
  <si>
    <t>(2) 使用許可</t>
    <phoneticPr fontId="3"/>
  </si>
  <si>
    <t>(1) 自己所有</t>
    <phoneticPr fontId="3"/>
  </si>
  <si>
    <t>２　所有形態</t>
    <rPh sb="2" eb="6">
      <t>ショユウケイタイ</t>
    </rPh>
    <phoneticPr fontId="3"/>
  </si>
  <si>
    <t>㎡</t>
    <phoneticPr fontId="3"/>
  </si>
  <si>
    <t>(4) 建物面積</t>
    <rPh sb="4" eb="6">
      <t>タテモノ</t>
    </rPh>
    <rPh sb="6" eb="8">
      <t>メンセキ</t>
    </rPh>
    <phoneticPr fontId="3"/>
  </si>
  <si>
    <t>棟</t>
  </si>
  <si>
    <t>(3) 棟　　数</t>
    <rPh sb="4" eb="5">
      <t>ムネ</t>
    </rPh>
    <rPh sb="7" eb="8">
      <t>カズ</t>
    </rPh>
    <phoneticPr fontId="3"/>
  </si>
  <si>
    <t>階建</t>
    <rPh sb="0" eb="1">
      <t>カイ</t>
    </rPh>
    <rPh sb="1" eb="2">
      <t>タ</t>
    </rPh>
    <phoneticPr fontId="3"/>
  </si>
  <si>
    <t>(2) 階　　層</t>
    <rPh sb="4" eb="5">
      <t>カイ</t>
    </rPh>
    <rPh sb="7" eb="8">
      <t>ソウ</t>
    </rPh>
    <phoneticPr fontId="3"/>
  </si>
  <si>
    <t>造</t>
    <rPh sb="0" eb="1">
      <t>ツクリ</t>
    </rPh>
    <phoneticPr fontId="3"/>
  </si>
  <si>
    <t>(1) 構　　造</t>
    <rPh sb="4" eb="5">
      <t>カマエ</t>
    </rPh>
    <rPh sb="7" eb="8">
      <t>ヅクリ</t>
    </rPh>
    <phoneticPr fontId="3"/>
  </si>
  <si>
    <t>１　建物の構造</t>
    <rPh sb="2" eb="4">
      <t>タテモノ</t>
    </rPh>
    <rPh sb="5" eb="7">
      <t>コウゾウ</t>
    </rPh>
    <phoneticPr fontId="3"/>
  </si>
  <si>
    <t>←該当するものに〇を入力してください。</t>
    <rPh sb="1" eb="3">
      <t>ガイトウ</t>
    </rPh>
    <rPh sb="10" eb="12">
      <t>ニュウリョク</t>
    </rPh>
    <phoneticPr fontId="3"/>
  </si>
  <si>
    <t>別紙１　施設の構造設備等の状況</t>
    <rPh sb="0" eb="2">
      <t>ベッシ</t>
    </rPh>
    <phoneticPr fontId="3"/>
  </si>
  <si>
    <t>すべり台</t>
    <rPh sb="3" eb="4">
      <t>ダイ</t>
    </rPh>
    <phoneticPr fontId="3"/>
  </si>
  <si>
    <t>木</t>
    <rPh sb="0" eb="1">
      <t>モク</t>
    </rPh>
    <phoneticPr fontId="3"/>
  </si>
  <si>
    <t>３号</t>
    <rPh sb="1" eb="2">
      <t>ゴウ</t>
    </rPh>
    <phoneticPr fontId="3"/>
  </si>
  <si>
    <t>２号</t>
    <rPh sb="1" eb="2">
      <t>ゴウ</t>
    </rPh>
    <phoneticPr fontId="3"/>
  </si>
  <si>
    <t>１号</t>
    <rPh sb="1" eb="2">
      <t>ゴウ</t>
    </rPh>
    <phoneticPr fontId="3"/>
  </si>
  <si>
    <t>計</t>
    <rPh sb="0" eb="1">
      <t>ケイ</t>
    </rPh>
    <phoneticPr fontId="3"/>
  </si>
  <si>
    <t>５歳　</t>
    <rPh sb="1" eb="2">
      <t>サイ</t>
    </rPh>
    <phoneticPr fontId="3"/>
  </si>
  <si>
    <t>４歳</t>
    <rPh sb="1" eb="2">
      <t>サイ</t>
    </rPh>
    <phoneticPr fontId="3"/>
  </si>
  <si>
    <t>３歳</t>
    <rPh sb="1" eb="2">
      <t>トシ</t>
    </rPh>
    <phoneticPr fontId="3"/>
  </si>
  <si>
    <t>２歳</t>
    <rPh sb="1" eb="2">
      <t>サイ</t>
    </rPh>
    <phoneticPr fontId="3"/>
  </si>
  <si>
    <t>１歳</t>
    <rPh sb="1" eb="2">
      <t>サイ</t>
    </rPh>
    <phoneticPr fontId="3"/>
  </si>
  <si>
    <t>０歳</t>
    <rPh sb="1" eb="2">
      <t>サイ</t>
    </rPh>
    <phoneticPr fontId="3"/>
  </si>
  <si>
    <t>増減確認用</t>
    <rPh sb="0" eb="4">
      <t>ゾウゲンカクニン</t>
    </rPh>
    <rPh sb="4" eb="5">
      <t>ヨウ</t>
    </rPh>
    <phoneticPr fontId="3"/>
  </si>
  <si>
    <t>２　変更後（予定）の定員</t>
    <rPh sb="2" eb="4">
      <t>ヘンコウ</t>
    </rPh>
    <rPh sb="4" eb="5">
      <t>ゴ</t>
    </rPh>
    <rPh sb="6" eb="8">
      <t>ヨテイ</t>
    </rPh>
    <rPh sb="10" eb="12">
      <t>テイイン</t>
    </rPh>
    <phoneticPr fontId="3"/>
  </si>
  <si>
    <t>１　現在の定員</t>
    <rPh sb="2" eb="4">
      <t>ゲンザイ</t>
    </rPh>
    <rPh sb="5" eb="7">
      <t>テイイン</t>
    </rPh>
    <phoneticPr fontId="3"/>
  </si>
  <si>
    <t>別紙２　定員の設定状況</t>
    <rPh sb="0" eb="2">
      <t>ベッシ</t>
    </rPh>
    <rPh sb="4" eb="6">
      <t>テイイン</t>
    </rPh>
    <rPh sb="7" eb="9">
      <t>セッテイ</t>
    </rPh>
    <phoneticPr fontId="3"/>
  </si>
  <si>
    <t>兼任</t>
    <phoneticPr fontId="3"/>
  </si>
  <si>
    <t>常勤</t>
    <rPh sb="0" eb="2">
      <t>ジョウキン</t>
    </rPh>
    <phoneticPr fontId="3"/>
  </si>
  <si>
    <t>専任</t>
    <phoneticPr fontId="3"/>
  </si>
  <si>
    <t>合計</t>
  </si>
  <si>
    <t>備 考（クラス担当ほか）</t>
    <rPh sb="7" eb="9">
      <t>タントウ</t>
    </rPh>
    <phoneticPr fontId="3"/>
  </si>
  <si>
    <t>上段：その他の資格の
取得又は更新年月日
下段：資格証書番号</t>
    <rPh sb="0" eb="2">
      <t>ジョウダン</t>
    </rPh>
    <rPh sb="5" eb="6">
      <t>タ</t>
    </rPh>
    <rPh sb="7" eb="9">
      <t>シカク</t>
    </rPh>
    <rPh sb="11" eb="13">
      <t>シュトク</t>
    </rPh>
    <rPh sb="13" eb="14">
      <t>マタ</t>
    </rPh>
    <rPh sb="15" eb="16">
      <t>フケル</t>
    </rPh>
    <rPh sb="16" eb="17">
      <t>シン</t>
    </rPh>
    <rPh sb="17" eb="20">
      <t>ネンガッピ</t>
    </rPh>
    <rPh sb="22" eb="24">
      <t>ゲダン</t>
    </rPh>
    <phoneticPr fontId="3"/>
  </si>
  <si>
    <t>上段：幼稚園教諭
免許状の取得又は更新年月日
下段：資格証書番号</t>
    <rPh sb="0" eb="2">
      <t>ジョウダン</t>
    </rPh>
    <rPh sb="3" eb="6">
      <t>ヨウチエン</t>
    </rPh>
    <rPh sb="6" eb="8">
      <t>キョウユ</t>
    </rPh>
    <rPh sb="9" eb="12">
      <t>メンキョジョウ</t>
    </rPh>
    <rPh sb="13" eb="15">
      <t>シュトク</t>
    </rPh>
    <rPh sb="15" eb="16">
      <t>マタ</t>
    </rPh>
    <rPh sb="17" eb="19">
      <t>コウシン</t>
    </rPh>
    <rPh sb="19" eb="22">
      <t>ネンガッピ</t>
    </rPh>
    <rPh sb="24" eb="26">
      <t>カダン</t>
    </rPh>
    <rPh sb="27" eb="29">
      <t>シカク</t>
    </rPh>
    <rPh sb="29" eb="30">
      <t>ショウ</t>
    </rPh>
    <rPh sb="30" eb="31">
      <t>ショ</t>
    </rPh>
    <rPh sb="31" eb="33">
      <t>バンゴウ</t>
    </rPh>
    <phoneticPr fontId="3"/>
  </si>
  <si>
    <t>上段：保育士資格取得
又は更新年月日
下段：資格証書番号</t>
    <rPh sb="0" eb="2">
      <t>ジョウダン</t>
    </rPh>
    <rPh sb="3" eb="6">
      <t>ホイクシ</t>
    </rPh>
    <rPh sb="6" eb="8">
      <t>シカク</t>
    </rPh>
    <rPh sb="8" eb="10">
      <t>シュトク</t>
    </rPh>
    <rPh sb="11" eb="12">
      <t>マタ</t>
    </rPh>
    <rPh sb="13" eb="15">
      <t>コウシン</t>
    </rPh>
    <rPh sb="15" eb="18">
      <t>ネンガッピ</t>
    </rPh>
    <rPh sb="20" eb="22">
      <t>カダン</t>
    </rPh>
    <rPh sb="23" eb="25">
      <t>シカク</t>
    </rPh>
    <rPh sb="25" eb="26">
      <t>ショウ</t>
    </rPh>
    <rPh sb="26" eb="27">
      <t>ショ</t>
    </rPh>
    <rPh sb="27" eb="29">
      <t>バンゴウ</t>
    </rPh>
    <phoneticPr fontId="3"/>
  </si>
  <si>
    <t>上段：生年月日
下段：年齢</t>
    <rPh sb="0" eb="2">
      <t>ジョウダン</t>
    </rPh>
    <rPh sb="8" eb="10">
      <t>ゲダン</t>
    </rPh>
    <phoneticPr fontId="3"/>
  </si>
  <si>
    <t>氏　　名</t>
    <phoneticPr fontId="3"/>
  </si>
  <si>
    <t>勤務時間/月</t>
    <rPh sb="0" eb="2">
      <t>キンム</t>
    </rPh>
    <phoneticPr fontId="3"/>
  </si>
  <si>
    <t>正規・臨時の別</t>
  </si>
  <si>
    <t>常・非常勤の別</t>
  </si>
  <si>
    <t>専任・兼任の別</t>
  </si>
  <si>
    <t>職　種</t>
    <phoneticPr fontId="3"/>
  </si>
  <si>
    <t>青森県第123456号</t>
    <rPh sb="0" eb="2">
      <t>アオモリ</t>
    </rPh>
    <rPh sb="2" eb="3">
      <t>ケン</t>
    </rPh>
    <rPh sb="3" eb="4">
      <t>ダイ</t>
    </rPh>
    <rPh sb="10" eb="11">
      <t>ゴウ</t>
    </rPh>
    <phoneticPr fontId="3"/>
  </si>
  <si>
    <t>１歳児担当</t>
    <rPh sb="1" eb="3">
      <t>サイジ</t>
    </rPh>
    <rPh sb="3" eb="5">
      <t>タントウ</t>
    </rPh>
    <phoneticPr fontId="3"/>
  </si>
  <si>
    <t>盛岡　桜子</t>
    <rPh sb="0" eb="2">
      <t>モリオカ</t>
    </rPh>
    <rPh sb="3" eb="4">
      <t>サクラ</t>
    </rPh>
    <rPh sb="4" eb="5">
      <t>コ</t>
    </rPh>
    <phoneticPr fontId="3"/>
  </si>
  <si>
    <t>岩手県平29幼２種第123号</t>
    <phoneticPr fontId="3"/>
  </si>
  <si>
    <t>岩手県第123456号</t>
    <rPh sb="0" eb="3">
      <t>イワテケン</t>
    </rPh>
    <rPh sb="3" eb="4">
      <t>ダイ</t>
    </rPh>
    <rPh sb="10" eb="11">
      <t>ゴウ</t>
    </rPh>
    <phoneticPr fontId="3"/>
  </si>
  <si>
    <t>３歳児担当</t>
    <rPh sb="1" eb="3">
      <t>サイジ</t>
    </rPh>
    <rPh sb="3" eb="5">
      <t>タントウ</t>
    </rPh>
    <phoneticPr fontId="3"/>
  </si>
  <si>
    <t>盛岡　花子</t>
    <rPh sb="0" eb="2">
      <t>モリオカ</t>
    </rPh>
    <rPh sb="3" eb="5">
      <t>ハナコ</t>
    </rPh>
    <phoneticPr fontId="3"/>
  </si>
  <si>
    <t>（令和　　年　　月　　日現在）</t>
    <phoneticPr fontId="3"/>
  </si>
  <si>
    <t>別紙３　職員の配置状況</t>
    <rPh sb="0" eb="2">
      <t>ベッシ</t>
    </rPh>
    <rPh sb="4" eb="6">
      <t>ショクイン</t>
    </rPh>
    <rPh sb="7" eb="9">
      <t>ハイチ</t>
    </rPh>
    <rPh sb="9" eb="11">
      <t>ジョウキョウ</t>
    </rPh>
    <phoneticPr fontId="3"/>
  </si>
  <si>
    <t>１ 施設の名称、種類及び位置</t>
  </si>
  <si>
    <t>注１　建物その他設備の規模及び構造を変更する場合は、「別紙１」を添付のこと。</t>
    <rPh sb="22" eb="24">
      <t>バアイ</t>
    </rPh>
    <phoneticPr fontId="3"/>
  </si>
  <si>
    <t>　２　定員を変更する場合には、「別紙２」及び「別紙３」を添付のこと。</t>
    <rPh sb="10" eb="12">
      <t>バアイ</t>
    </rPh>
    <rPh sb="20" eb="21">
      <t>オヨ</t>
    </rPh>
    <rPh sb="23" eb="25">
      <t>ベッシ</t>
    </rPh>
    <phoneticPr fontId="3"/>
  </si>
  <si>
    <t>※　施設の構造設備等の状況について変更が伴う場合は、変更後の状況についても記載してください。</t>
    <rPh sb="2" eb="4">
      <t>シセツ</t>
    </rPh>
    <rPh sb="5" eb="7">
      <t>コウゾウ</t>
    </rPh>
    <rPh sb="7" eb="9">
      <t>セツビ</t>
    </rPh>
    <rPh sb="9" eb="10">
      <t>トウ</t>
    </rPh>
    <rPh sb="11" eb="13">
      <t>ジョウキョウ</t>
    </rPh>
    <rPh sb="17" eb="19">
      <t>ヘンコウ</t>
    </rPh>
    <rPh sb="20" eb="21">
      <t>トモナ</t>
    </rPh>
    <rPh sb="22" eb="24">
      <t>バアイ</t>
    </rPh>
    <rPh sb="26" eb="29">
      <t>ヘンコウゴ</t>
    </rPh>
    <rPh sb="30" eb="32">
      <t>ジョウキョウ</t>
    </rPh>
    <rPh sb="37" eb="39">
      <t>キサイ</t>
    </rPh>
    <phoneticPr fontId="3"/>
  </si>
  <si>
    <t>児童福祉法施行規則第36条の36第４項及び盛岡市児童福祉法施行細則第34条第２項の規定に</t>
    <rPh sb="0" eb="2">
      <t>ジドウ</t>
    </rPh>
    <rPh sb="2" eb="4">
      <t>フクシ</t>
    </rPh>
    <rPh sb="4" eb="5">
      <t>ホウ</t>
    </rPh>
    <rPh sb="5" eb="7">
      <t>シコウ</t>
    </rPh>
    <rPh sb="7" eb="9">
      <t>キソク</t>
    </rPh>
    <rPh sb="9" eb="10">
      <t>ダイ</t>
    </rPh>
    <rPh sb="12" eb="13">
      <t>ジョウ</t>
    </rPh>
    <rPh sb="16" eb="17">
      <t>ダイ</t>
    </rPh>
    <rPh sb="18" eb="19">
      <t>コウ</t>
    </rPh>
    <rPh sb="19" eb="20">
      <t>オヨ</t>
    </rPh>
    <rPh sb="21" eb="24">
      <t>モリオカシ</t>
    </rPh>
    <phoneticPr fontId="9"/>
  </si>
  <si>
    <t xml:space="preserve"> 基づき、関係書類を添えて、次のとおり届け出します。</t>
    <rPh sb="14" eb="15">
      <t>ツギ</t>
    </rPh>
    <phoneticPr fontId="3"/>
  </si>
  <si>
    <t>児童福祉法施行規則第36条の36第３項の規定及び盛岡市児童福祉法施行細則第34条第１項の</t>
    <rPh sb="0" eb="2">
      <t>ジドウ</t>
    </rPh>
    <rPh sb="2" eb="4">
      <t>フクシ</t>
    </rPh>
    <rPh sb="4" eb="5">
      <t>ホウ</t>
    </rPh>
    <rPh sb="5" eb="7">
      <t>シコウ</t>
    </rPh>
    <rPh sb="7" eb="9">
      <t>キソク</t>
    </rPh>
    <rPh sb="9" eb="10">
      <t>ダイ</t>
    </rPh>
    <rPh sb="12" eb="13">
      <t>ジョウ</t>
    </rPh>
    <rPh sb="16" eb="17">
      <t>ダイ</t>
    </rPh>
    <rPh sb="18" eb="19">
      <t>コウ</t>
    </rPh>
    <rPh sb="20" eb="22">
      <t>キテイ</t>
    </rPh>
    <rPh sb="22" eb="23">
      <t>オヨ</t>
    </rPh>
    <phoneticPr fontId="9"/>
  </si>
  <si>
    <t xml:space="preserve"> 規定に基づき、関係書類を添えて届け出します。</t>
    <rPh sb="1" eb="3">
      <t>キテイ</t>
    </rPh>
    <rPh sb="4" eb="5">
      <t>モト</t>
    </rPh>
    <rPh sb="8" eb="10">
      <t>カンケイ</t>
    </rPh>
    <rPh sb="10" eb="12">
      <t>ショルイ</t>
    </rPh>
    <rPh sb="13" eb="14">
      <t>ソ</t>
    </rPh>
    <rPh sb="16" eb="17">
      <t>トドケ</t>
    </rPh>
    <phoneticPr fontId="3"/>
  </si>
  <si>
    <t>児童福祉法施行規則第36条の36第４項及び盛岡市児童福祉法施行細則第34条第２項の規定</t>
    <rPh sb="0" eb="2">
      <t>ジドウ</t>
    </rPh>
    <rPh sb="2" eb="4">
      <t>フクシ</t>
    </rPh>
    <rPh sb="4" eb="5">
      <t>ホウ</t>
    </rPh>
    <rPh sb="5" eb="7">
      <t>シコウ</t>
    </rPh>
    <rPh sb="7" eb="9">
      <t>キソク</t>
    </rPh>
    <rPh sb="9" eb="10">
      <t>ダイ</t>
    </rPh>
    <rPh sb="12" eb="13">
      <t>ジョウ</t>
    </rPh>
    <rPh sb="16" eb="17">
      <t>ダイ</t>
    </rPh>
    <rPh sb="18" eb="19">
      <t>コウ</t>
    </rPh>
    <rPh sb="19" eb="20">
      <t>オヨ</t>
    </rPh>
    <rPh sb="21" eb="24">
      <t>モリオカシ</t>
    </rPh>
    <phoneticPr fontId="9"/>
  </si>
  <si>
    <t xml:space="preserve"> に基づき、関係書類を添えて、次のとおり届け出します。</t>
    <rPh sb="2" eb="3">
      <t>モト</t>
    </rPh>
    <rPh sb="6" eb="8">
      <t>カンケイ</t>
    </rPh>
    <rPh sb="8" eb="10">
      <t>ショルイ</t>
    </rPh>
    <rPh sb="11" eb="12">
      <t>ソ</t>
    </rPh>
    <rPh sb="15" eb="16">
      <t>ツギ</t>
    </rPh>
    <phoneticPr fontId="3"/>
  </si>
  <si>
    <t>正規</t>
    <rPh sb="0" eb="2">
      <t>セイキ</t>
    </rPh>
    <phoneticPr fontId="3"/>
  </si>
  <si>
    <t>非常勤</t>
    <rPh sb="0" eb="3">
      <t>ヒジョウキン</t>
    </rPh>
    <phoneticPr fontId="3"/>
  </si>
  <si>
    <t>臨時</t>
    <rPh sb="0" eb="2">
      <t>リンジ</t>
    </rPh>
    <phoneticPr fontId="3"/>
  </si>
  <si>
    <t>１ 施設の名称、種類及び位置</t>
    <phoneticPr fontId="3"/>
  </si>
  <si>
    <t>盛岡　三郎</t>
    <rPh sb="0" eb="2">
      <t>モリオカ</t>
    </rPh>
    <rPh sb="3" eb="5">
      <t>サブロウ</t>
    </rPh>
    <phoneticPr fontId="3"/>
  </si>
  <si>
    <t>例：事務員
（副園長、調理員など）</t>
    <rPh sb="0" eb="1">
      <t>レイ</t>
    </rPh>
    <rPh sb="2" eb="5">
      <t>ジムイン</t>
    </rPh>
    <rPh sb="7" eb="10">
      <t>フクエンチョウ</t>
    </rPh>
    <rPh sb="11" eb="14">
      <t>チョウリイン</t>
    </rPh>
    <phoneticPr fontId="3"/>
  </si>
  <si>
    <t>盛岡　桜子</t>
    <rPh sb="0" eb="2">
      <t>モリオカ</t>
    </rPh>
    <rPh sb="3" eb="5">
      <t>サクラコ</t>
    </rPh>
    <phoneticPr fontId="3"/>
  </si>
  <si>
    <t>例：園長</t>
    <rPh sb="0" eb="1">
      <t>レイ</t>
    </rPh>
    <rPh sb="2" eb="4">
      <t>エンチョウ</t>
    </rPh>
    <phoneticPr fontId="3"/>
  </si>
  <si>
    <t>※教育・保育に直接従事する職員については１から５ページ目の(1)に記載すること。</t>
    <rPh sb="1" eb="3">
      <t>キョウイク</t>
    </rPh>
    <rPh sb="4" eb="6">
      <t>ホイク</t>
    </rPh>
    <rPh sb="7" eb="9">
      <t>チョクセツ</t>
    </rPh>
    <rPh sb="9" eb="11">
      <t>ジュウジ</t>
    </rPh>
    <rPh sb="13" eb="15">
      <t>ショクイン</t>
    </rPh>
    <rPh sb="27" eb="28">
      <t>メ</t>
    </rPh>
    <rPh sb="33" eb="35">
      <t>キサイ</t>
    </rPh>
    <phoneticPr fontId="3"/>
  </si>
  <si>
    <t>(2) その他の従事職員</t>
    <rPh sb="6" eb="7">
      <t>タ</t>
    </rPh>
    <rPh sb="8" eb="10">
      <t>ジュウジ</t>
    </rPh>
    <rPh sb="10" eb="12">
      <t>ショクイン</t>
    </rPh>
    <phoneticPr fontId="3"/>
  </si>
  <si>
    <t>切捨て後</t>
    <rPh sb="0" eb="2">
      <t>キリス</t>
    </rPh>
    <rPh sb="3" eb="4">
      <t>ゴ</t>
    </rPh>
    <phoneticPr fontId="3"/>
  </si>
  <si>
    <t>常勤換算後</t>
    <rPh sb="0" eb="4">
      <t>ジョウキンカンサン</t>
    </rPh>
    <rPh sb="4" eb="5">
      <t>ノチ</t>
    </rPh>
    <phoneticPr fontId="3"/>
  </si>
  <si>
    <t>※　「常勤換算後の人数」は、短時間(非常勤)職員の１月当たりの勤務時間数　÷
　就業規則等で定める常勤職員の１月当たりの勤務時間数により、算出します。</t>
    <rPh sb="3" eb="7">
      <t>ジョウキンカンサン</t>
    </rPh>
    <rPh sb="7" eb="8">
      <t>ゴ</t>
    </rPh>
    <rPh sb="9" eb="11">
      <t>ニンズウ</t>
    </rPh>
    <rPh sb="14" eb="17">
      <t>タンジカン</t>
    </rPh>
    <rPh sb="18" eb="21">
      <t>ヒジョウキン</t>
    </rPh>
    <rPh sb="22" eb="24">
      <t>ショクイン</t>
    </rPh>
    <rPh sb="26" eb="27">
      <t>ガツ</t>
    </rPh>
    <rPh sb="27" eb="28">
      <t>ア</t>
    </rPh>
    <rPh sb="31" eb="33">
      <t>キンム</t>
    </rPh>
    <rPh sb="33" eb="35">
      <t>ジカン</t>
    </rPh>
    <rPh sb="35" eb="36">
      <t>スウ</t>
    </rPh>
    <rPh sb="40" eb="45">
      <t>シュウギョウキソクトウ</t>
    </rPh>
    <rPh sb="46" eb="47">
      <t>サダ</t>
    </rPh>
    <rPh sb="49" eb="53">
      <t>ジョウキンショクイン</t>
    </rPh>
    <rPh sb="55" eb="56">
      <t>ガツ</t>
    </rPh>
    <rPh sb="56" eb="57">
      <t>アタ</t>
    </rPh>
    <rPh sb="60" eb="62">
      <t>キンム</t>
    </rPh>
    <rPh sb="62" eb="64">
      <t>ジカン</t>
    </rPh>
    <rPh sb="64" eb="65">
      <t>スウ</t>
    </rPh>
    <rPh sb="69" eb="71">
      <t>サンシュツ</t>
    </rPh>
    <phoneticPr fontId="3"/>
  </si>
  <si>
    <t>従事職員　計①</t>
    <rPh sb="0" eb="4">
      <t>ジュウジショクイン</t>
    </rPh>
    <rPh sb="5" eb="6">
      <t>ケイ</t>
    </rPh>
    <phoneticPr fontId="3"/>
  </si>
  <si>
    <t>勤務時間</t>
    <rPh sb="0" eb="2">
      <t>キンム</t>
    </rPh>
    <rPh sb="2" eb="4">
      <t>ジカン</t>
    </rPh>
    <phoneticPr fontId="3"/>
  </si>
  <si>
    <t>例：主任保育士
（主幹保育教諭）</t>
    <rPh sb="0" eb="1">
      <t>レイ</t>
    </rPh>
    <rPh sb="2" eb="4">
      <t>シュニン</t>
    </rPh>
    <rPh sb="4" eb="7">
      <t>ホイクシ</t>
    </rPh>
    <rPh sb="9" eb="15">
      <t>シュカンホイクキョウユ</t>
    </rPh>
    <phoneticPr fontId="3"/>
  </si>
  <si>
    <t>例：保育士
（保育教諭）</t>
    <rPh sb="0" eb="1">
      <t>レイ</t>
    </rPh>
    <rPh sb="2" eb="5">
      <t>ホイクシ</t>
    </rPh>
    <rPh sb="7" eb="11">
      <t>ホイクキョウユ</t>
    </rPh>
    <phoneticPr fontId="3"/>
  </si>
  <si>
    <t>(1) 教育・保育に直接従事する職員⑤</t>
    <rPh sb="4" eb="6">
      <t>キョウイク</t>
    </rPh>
    <rPh sb="7" eb="9">
      <t>ホイク</t>
    </rPh>
    <rPh sb="10" eb="12">
      <t>チョクセツ</t>
    </rPh>
    <rPh sb="12" eb="14">
      <t>ジュウジ</t>
    </rPh>
    <rPh sb="16" eb="18">
      <t>ショクイン</t>
    </rPh>
    <phoneticPr fontId="3"/>
  </si>
  <si>
    <t>(1) 教育・保育に直接従事する職員④</t>
    <rPh sb="4" eb="6">
      <t>キョウイク</t>
    </rPh>
    <rPh sb="7" eb="9">
      <t>ホイク</t>
    </rPh>
    <rPh sb="10" eb="12">
      <t>チョクセツ</t>
    </rPh>
    <rPh sb="12" eb="14">
      <t>ジュウジ</t>
    </rPh>
    <rPh sb="16" eb="18">
      <t>ショクイン</t>
    </rPh>
    <phoneticPr fontId="3"/>
  </si>
  <si>
    <t>(1) 教育・保育に直接従事する職員③</t>
    <rPh sb="4" eb="6">
      <t>キョウイク</t>
    </rPh>
    <rPh sb="7" eb="9">
      <t>ホイク</t>
    </rPh>
    <rPh sb="10" eb="12">
      <t>チョクセツ</t>
    </rPh>
    <rPh sb="12" eb="14">
      <t>ジュウジ</t>
    </rPh>
    <rPh sb="16" eb="18">
      <t>ショクイン</t>
    </rPh>
    <phoneticPr fontId="3"/>
  </si>
  <si>
    <t>正規・臨時の別</t>
    <phoneticPr fontId="3"/>
  </si>
  <si>
    <t>(1) 教育・保育に直接従事する職員②</t>
    <rPh sb="4" eb="6">
      <t>キョウイク</t>
    </rPh>
    <rPh sb="7" eb="9">
      <t>ホイク</t>
    </rPh>
    <rPh sb="10" eb="12">
      <t>チョクセツ</t>
    </rPh>
    <rPh sb="12" eb="14">
      <t>ジュウジ</t>
    </rPh>
    <rPh sb="16" eb="18">
      <t>ショクイン</t>
    </rPh>
    <phoneticPr fontId="3"/>
  </si>
  <si>
    <t>※教育・保育に直接従事しない職員については６ページ目の(2)に記載すること。</t>
    <rPh sb="1" eb="3">
      <t>キョウイク</t>
    </rPh>
    <rPh sb="4" eb="6">
      <t>ホイク</t>
    </rPh>
    <rPh sb="7" eb="9">
      <t>チョクセツ</t>
    </rPh>
    <rPh sb="9" eb="11">
      <t>ジュウジ</t>
    </rPh>
    <rPh sb="14" eb="16">
      <t>ショクイン</t>
    </rPh>
    <rPh sb="25" eb="26">
      <t>メ</t>
    </rPh>
    <rPh sb="31" eb="33">
      <t>キサイ</t>
    </rPh>
    <phoneticPr fontId="3"/>
  </si>
  <si>
    <t>(1) 教育・保育に直接従事する職員①</t>
    <rPh sb="4" eb="6">
      <t>キョウイク</t>
    </rPh>
    <rPh sb="7" eb="9">
      <t>ホイク</t>
    </rPh>
    <rPh sb="10" eb="12">
      <t>チョクセツ</t>
    </rPh>
    <rPh sb="12" eb="14">
      <t>ジュウジ</t>
    </rPh>
    <rPh sb="16" eb="18">
      <t>ショクイン</t>
    </rPh>
    <phoneticPr fontId="3"/>
  </si>
  <si>
    <t>就業規則上の
常勤職員の
勤務時間／月</t>
    <rPh sb="0" eb="5">
      <t>シュウギョウキソクジョウ</t>
    </rPh>
    <rPh sb="7" eb="9">
      <t>ジョウキン</t>
    </rPh>
    <rPh sb="9" eb="11">
      <t>ショクイン</t>
    </rPh>
    <rPh sb="13" eb="17">
      <t>キンムジカン</t>
    </rPh>
    <rPh sb="18" eb="19">
      <t>ツキ</t>
    </rPh>
    <phoneticPr fontId="3"/>
  </si>
  <si>
    <t>乳児室①</t>
    <phoneticPr fontId="3"/>
  </si>
  <si>
    <t>乳児室②</t>
    <phoneticPr fontId="3"/>
  </si>
  <si>
    <t>乳児室③</t>
    <phoneticPr fontId="3"/>
  </si>
  <si>
    <t>ほふく室①</t>
    <phoneticPr fontId="3"/>
  </si>
  <si>
    <t>ほふく室②</t>
    <phoneticPr fontId="3"/>
  </si>
  <si>
    <t>ほふく室③</t>
    <phoneticPr fontId="3"/>
  </si>
  <si>
    <t>保育室①</t>
    <phoneticPr fontId="3"/>
  </si>
  <si>
    <t>保育室②</t>
    <phoneticPr fontId="3"/>
  </si>
  <si>
    <t>保育室③</t>
    <phoneticPr fontId="3"/>
  </si>
  <si>
    <t>保育室④</t>
    <phoneticPr fontId="3"/>
  </si>
  <si>
    <t>保育室⑤</t>
    <phoneticPr fontId="3"/>
  </si>
  <si>
    <t>保育室⑥</t>
    <phoneticPr fontId="3"/>
  </si>
  <si>
    <t>保育室⑦</t>
    <phoneticPr fontId="3"/>
  </si>
  <si>
    <t>保育室⑧</t>
    <phoneticPr fontId="3"/>
  </si>
  <si>
    <t>保育室⑨</t>
    <phoneticPr fontId="3"/>
  </si>
  <si>
    <t>保育室⑩</t>
    <phoneticPr fontId="3"/>
  </si>
  <si>
    <t>保育室⑪</t>
    <phoneticPr fontId="3"/>
  </si>
  <si>
    <t>保育室⑫</t>
    <phoneticPr fontId="3"/>
  </si>
  <si>
    <t>遊戯室①</t>
    <phoneticPr fontId="3"/>
  </si>
  <si>
    <t>遊戯室②</t>
    <phoneticPr fontId="3"/>
  </si>
  <si>
    <t>遊戯室③</t>
    <phoneticPr fontId="3"/>
  </si>
  <si>
    <t>０歳児</t>
    <rPh sb="1" eb="3">
      <t>サイジ</t>
    </rPh>
    <phoneticPr fontId="3"/>
  </si>
  <si>
    <t>●歳児用</t>
    <rPh sb="1" eb="3">
      <t>サイジ</t>
    </rPh>
    <rPh sb="3" eb="4">
      <t>ヨウ</t>
    </rPh>
    <phoneticPr fontId="3"/>
  </si>
  <si>
    <t>病児保育室</t>
    <rPh sb="0" eb="5">
      <t>ビョウジホイクシツ</t>
    </rPh>
    <phoneticPr fontId="3"/>
  </si>
  <si>
    <t>一時預かり保育室</t>
    <rPh sb="0" eb="3">
      <t>イチジアズ</t>
    </rPh>
    <rPh sb="5" eb="8">
      <t>ホイクシツ</t>
    </rPh>
    <phoneticPr fontId="3"/>
  </si>
  <si>
    <t>※該当する部屋数に応じて記載してください。</t>
    <rPh sb="1" eb="3">
      <t>ガイトウ</t>
    </rPh>
    <rPh sb="5" eb="8">
      <t>ヘヤスウ</t>
    </rPh>
    <rPh sb="9" eb="10">
      <t>オウ</t>
    </rPh>
    <rPh sb="12" eb="14">
      <t>キサイ</t>
    </rPh>
    <phoneticPr fontId="3"/>
  </si>
  <si>
    <t>子育て支援室</t>
    <rPh sb="0" eb="2">
      <t>コソダ</t>
    </rPh>
    <rPh sb="3" eb="5">
      <t>シエン</t>
    </rPh>
    <rPh sb="5" eb="6">
      <t>シツ</t>
    </rPh>
    <phoneticPr fontId="3"/>
  </si>
  <si>
    <t>人</t>
    <rPh sb="0" eb="1">
      <t>ニン</t>
    </rPh>
    <phoneticPr fontId="3"/>
  </si>
  <si>
    <t>室数等</t>
    <rPh sb="0" eb="3">
      <t>シツスウトウ</t>
    </rPh>
    <phoneticPr fontId="3"/>
  </si>
  <si>
    <t>０歳児用</t>
    <rPh sb="1" eb="3">
      <t>サイジ</t>
    </rPh>
    <rPh sb="3" eb="4">
      <t>ヨウ</t>
    </rPh>
    <phoneticPr fontId="3"/>
  </si>
  <si>
    <t>１歳児用</t>
    <rPh sb="1" eb="3">
      <t>サイジ</t>
    </rPh>
    <rPh sb="3" eb="4">
      <t>ヨウ</t>
    </rPh>
    <phoneticPr fontId="3"/>
  </si>
  <si>
    <t>０・１歳児用</t>
    <rPh sb="3" eb="5">
      <t>サイジ</t>
    </rPh>
    <rPh sb="5" eb="6">
      <t>ヨウ</t>
    </rPh>
    <phoneticPr fontId="3"/>
  </si>
  <si>
    <t>２歳児用</t>
    <rPh sb="1" eb="3">
      <t>サイジ</t>
    </rPh>
    <rPh sb="3" eb="4">
      <t>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</si>
</sst>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7">
    <font>
      <sz val="11"/>
      <color theme="1"/>
      <name val="游ゴシック"/>
      <family val="2"/>
      <scheme val="minor"/>
    </font>
    <font>
      <sz val="11"/>
      <color theme="1"/>
      <name val="ＭＳ Ｐゴシック"/>
      <family val="3"/>
      <charset val="128"/>
    </font>
    <font>
      <sz val="11"/>
      <name val="ＭＳ Ｐゴシック"/>
      <family val="3"/>
      <charset val="128"/>
    </font>
    <font>
      <sz val="6"/>
      <name val="游ゴシック"/>
      <family val="3"/>
      <charset val="128"/>
      <scheme val="minor"/>
    </font>
    <font>
      <sz val="11"/>
      <name val="ＭＳ 明朝"/>
      <family val="1"/>
      <charset val="128"/>
    </font>
    <font>
      <sz val="12"/>
      <name val="ＭＳ 明朝"/>
      <family val="1"/>
      <charset val="128"/>
    </font>
    <font>
      <u/>
      <sz val="11"/>
      <color theme="10"/>
      <name val="ＭＳ Ｐゴシック"/>
      <family val="3"/>
      <charset val="128"/>
    </font>
    <font>
      <u/>
      <sz val="12"/>
      <name val="ＭＳ Ｐゴシック"/>
      <family val="3"/>
      <charset val="128"/>
    </font>
    <font>
      <sz val="12"/>
      <name val="ＭＳ Ｐゴシック"/>
      <family val="3"/>
      <charset val="128"/>
    </font>
    <font>
      <sz val="6"/>
      <name val="游ゴシック"/>
      <family val="3"/>
      <charset val="128"/>
    </font>
    <font>
      <sz val="12"/>
      <color theme="1"/>
      <name val="ＭＳ 明朝"/>
      <family val="1"/>
      <charset val="128"/>
    </font>
    <font>
      <sz val="14"/>
      <color theme="1"/>
      <name val="ＭＳ 明朝"/>
      <family val="1"/>
      <charset val="128"/>
    </font>
    <font>
      <sz val="6"/>
      <name val="ＭＳ Ｐゴシック"/>
      <family val="3"/>
      <charset val="128"/>
    </font>
    <font>
      <sz val="11"/>
      <color rgb="FFFF0000"/>
      <name val="ＭＳ 明朝"/>
      <family val="1"/>
      <charset val="128"/>
    </font>
    <font>
      <u/>
      <sz val="12"/>
      <color theme="10"/>
      <name val="ＭＳ Ｐゴシック"/>
      <family val="3"/>
      <charset val="128"/>
    </font>
    <font>
      <sz val="12"/>
      <color theme="1"/>
      <name val="ＭＳ Ｐゴシック"/>
      <family val="3"/>
      <charset val="128"/>
    </font>
    <font>
      <sz val="12"/>
      <color rgb="FFFF0000"/>
      <name val="ＭＳ 明朝"/>
      <family val="1"/>
      <charset val="128"/>
    </font>
    <font>
      <sz val="11"/>
      <color theme="1"/>
      <name val="ＭＳ 明朝"/>
      <family val="1"/>
      <charset val="128"/>
    </font>
    <font>
      <sz val="14"/>
      <name val="ＭＳ 明朝"/>
      <family val="1"/>
      <charset val="128"/>
    </font>
    <font>
      <sz val="11"/>
      <color rgb="FFFF0000"/>
      <name val="ＭＳ Ｐゴシック"/>
      <family val="3"/>
      <charset val="128"/>
    </font>
    <font>
      <sz val="10"/>
      <name val="ＭＳ 明朝"/>
      <family val="1"/>
      <charset val="128"/>
    </font>
    <font>
      <sz val="10.5"/>
      <name val="ＭＳ 明朝"/>
      <family val="1"/>
      <charset val="128"/>
    </font>
    <font>
      <sz val="10"/>
      <color rgb="FFFF0000"/>
      <name val="ＭＳ 明朝"/>
      <family val="1"/>
      <charset val="128"/>
    </font>
    <font>
      <sz val="10.5"/>
      <color theme="1"/>
      <name val="ＭＳ 明朝"/>
      <family val="1"/>
      <charset val="128"/>
    </font>
    <font>
      <sz val="10.5"/>
      <color rgb="FFFF0000"/>
      <name val="ＭＳ 明朝"/>
      <family val="1"/>
      <charset val="128"/>
    </font>
    <font>
      <sz val="11"/>
      <name val="ＭＳ ゴシック"/>
      <family val="3"/>
      <charset val="128"/>
    </font>
    <font>
      <sz val="9"/>
      <name val="ＭＳ 明朝"/>
      <family val="1"/>
      <charset val="128"/>
    </font>
    <font>
      <sz val="8"/>
      <name val="ＭＳ 明朝"/>
      <family val="1"/>
      <charset val="128"/>
    </font>
    <font>
      <sz val="10"/>
      <name val="ＭＳ ゴシック"/>
      <family val="3"/>
      <charset val="128"/>
    </font>
    <font>
      <sz val="10.5"/>
      <name val="ＭＳ ゴシック"/>
      <family val="3"/>
      <charset val="128"/>
    </font>
    <font>
      <sz val="9"/>
      <name val="ＭＳ ゴシック"/>
      <family val="3"/>
      <charset val="128"/>
    </font>
    <font>
      <sz val="11"/>
      <color theme="0"/>
      <name val="ＭＳ ゴシック"/>
      <family val="3"/>
      <charset val="128"/>
    </font>
    <font>
      <sz val="10.5"/>
      <color rgb="FFFF0000"/>
      <name val="ＭＳ ゴシック"/>
      <family val="3"/>
      <charset val="128"/>
    </font>
    <font>
      <sz val="9"/>
      <color rgb="FFFF0000"/>
      <name val="ＭＳ 明朝"/>
      <family val="1"/>
      <charset val="128"/>
    </font>
    <font>
      <sz val="7"/>
      <name val="ＭＳ 明朝"/>
      <family val="1"/>
      <charset val="128"/>
    </font>
    <font>
      <b/>
      <sz val="10"/>
      <color indexed="81"/>
      <name val="MS P ゴシック"/>
      <family val="3"/>
      <charset val="128"/>
    </font>
    <font>
      <sz val="10"/>
      <color indexed="81"/>
      <name val="MS P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tint="0.499984740745262"/>
        <bgColor indexed="64"/>
      </patternFill>
    </fill>
    <fill>
      <patternFill patternType="solid">
        <fgColor theme="0" tint="-0.249977111117893"/>
        <bgColor indexed="64"/>
      </patternFill>
    </fill>
  </fills>
  <borders count="10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indexed="64"/>
      </right>
      <top style="thin">
        <color indexed="64"/>
      </top>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auto="1"/>
      </left>
      <right style="thin">
        <color indexed="64"/>
      </right>
      <top style="hair">
        <color auto="1"/>
      </top>
      <bottom style="thin">
        <color indexed="64"/>
      </bottom>
      <diagonal/>
    </border>
    <border>
      <left style="hair">
        <color auto="1"/>
      </left>
      <right style="hair">
        <color auto="1"/>
      </right>
      <top style="hair">
        <color auto="1"/>
      </top>
      <bottom style="thin">
        <color indexed="64"/>
      </bottom>
      <diagonal/>
    </border>
    <border>
      <left style="thin">
        <color indexed="64"/>
      </left>
      <right style="hair">
        <color auto="1"/>
      </right>
      <top style="hair">
        <color auto="1"/>
      </top>
      <bottom style="thin">
        <color indexed="64"/>
      </bottom>
      <diagonal/>
    </border>
    <border>
      <left/>
      <right style="thin">
        <color indexed="64"/>
      </right>
      <top style="thin">
        <color auto="1"/>
      </top>
      <bottom style="hair">
        <color indexed="64"/>
      </bottom>
      <diagonal/>
    </border>
    <border>
      <left/>
      <right/>
      <top style="thin">
        <color auto="1"/>
      </top>
      <bottom style="hair">
        <color indexed="64"/>
      </bottom>
      <diagonal/>
    </border>
    <border>
      <left style="thin">
        <color indexed="64"/>
      </left>
      <right/>
      <top style="thin">
        <color auto="1"/>
      </top>
      <bottom style="hair">
        <color indexed="64"/>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style="hair">
        <color auto="1"/>
      </bottom>
      <diagonal/>
    </border>
    <border>
      <left style="thin">
        <color indexed="64"/>
      </left>
      <right style="hair">
        <color auto="1"/>
      </right>
      <top style="hair">
        <color auto="1"/>
      </top>
      <bottom style="hair">
        <color auto="1"/>
      </bottom>
      <diagonal/>
    </border>
    <border>
      <left/>
      <right style="hair">
        <color indexed="64"/>
      </right>
      <top style="thin">
        <color indexed="64"/>
      </top>
      <bottom style="thin">
        <color indexed="64"/>
      </bottom>
      <diagonal/>
    </border>
    <border>
      <left style="hair">
        <color auto="1"/>
      </left>
      <right style="thin">
        <color indexed="64"/>
      </right>
      <top style="thin">
        <color indexed="64"/>
      </top>
      <bottom style="hair">
        <color auto="1"/>
      </bottom>
      <diagonal/>
    </border>
    <border>
      <left style="hair">
        <color auto="1"/>
      </left>
      <right style="hair">
        <color auto="1"/>
      </right>
      <top style="thin">
        <color indexed="64"/>
      </top>
      <bottom style="hair">
        <color auto="1"/>
      </bottom>
      <diagonal/>
    </border>
    <border>
      <left style="thin">
        <color indexed="64"/>
      </left>
      <right style="hair">
        <color auto="1"/>
      </right>
      <top style="thin">
        <color indexed="64"/>
      </top>
      <bottom style="hair">
        <color auto="1"/>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Down="1">
      <left style="thin">
        <color indexed="64"/>
      </left>
      <right style="thin">
        <color auto="1"/>
      </right>
      <top style="hair">
        <color indexed="64"/>
      </top>
      <bottom style="thin">
        <color indexed="64"/>
      </bottom>
      <diagonal style="thin">
        <color indexed="64"/>
      </diagonal>
    </border>
    <border>
      <left/>
      <right style="thin">
        <color indexed="64"/>
      </right>
      <top/>
      <bottom style="hair">
        <color indexed="64"/>
      </bottom>
      <diagonal/>
    </border>
    <border diagonalDown="1">
      <left style="thin">
        <color indexed="64"/>
      </left>
      <right/>
      <top style="thin">
        <color auto="1"/>
      </top>
      <bottom style="hair">
        <color indexed="64"/>
      </bottom>
      <diagonal style="thin">
        <color indexed="64"/>
      </diagonal>
    </border>
    <border>
      <left/>
      <right/>
      <top/>
      <bottom style="hair">
        <color indexed="64"/>
      </bottom>
      <diagonal/>
    </border>
    <border diagonalDown="1">
      <left style="thin">
        <color indexed="64"/>
      </left>
      <right style="thin">
        <color auto="1"/>
      </right>
      <top style="thin">
        <color indexed="64"/>
      </top>
      <bottom style="hair">
        <color indexed="64"/>
      </bottom>
      <diagonal style="thin">
        <color indexed="64"/>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auto="1"/>
      </left>
      <right style="thin">
        <color auto="1"/>
      </right>
      <top style="thin">
        <color auto="1"/>
      </top>
      <bottom style="thin">
        <color auto="1"/>
      </bottom>
      <diagonal style="thin">
        <color auto="1"/>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hair">
        <color indexed="64"/>
      </top>
      <bottom/>
      <diagonal/>
    </border>
    <border>
      <left/>
      <right style="medium">
        <color indexed="64"/>
      </right>
      <top style="hair">
        <color indexed="64"/>
      </top>
      <bottom/>
      <diagonal/>
    </border>
    <border diagonalDown="1">
      <left/>
      <right style="thin">
        <color indexed="64"/>
      </right>
      <top style="hair">
        <color indexed="64"/>
      </top>
      <bottom/>
      <diagonal style="thin">
        <color indexed="64"/>
      </diagonal>
    </border>
    <border diagonalDown="1">
      <left style="thin">
        <color indexed="64"/>
      </left>
      <right/>
      <top style="hair">
        <color indexed="64"/>
      </top>
      <bottom/>
      <diagonal style="thin">
        <color indexed="64"/>
      </diagonal>
    </border>
    <border>
      <left/>
      <right/>
      <top style="hair">
        <color indexed="64"/>
      </top>
      <bottom/>
      <diagonal/>
    </border>
    <border>
      <left/>
      <right/>
      <top style="hair">
        <color indexed="64"/>
      </top>
      <bottom style="hair">
        <color indexed="64"/>
      </bottom>
      <diagonal/>
    </border>
    <border diagonalDown="1">
      <left style="thin">
        <color indexed="64"/>
      </left>
      <right style="thin">
        <color indexed="64"/>
      </right>
      <top style="hair">
        <color indexed="64"/>
      </top>
      <bottom/>
      <diagonal style="thin">
        <color indexed="64"/>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Down="1">
      <left/>
      <right style="thin">
        <color indexed="64"/>
      </right>
      <top style="hair">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left style="thin">
        <color indexed="64"/>
      </left>
      <right style="thin">
        <color auto="1"/>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auto="1"/>
      </right>
      <top/>
      <bottom style="hair">
        <color indexed="64"/>
      </bottom>
      <diagonal/>
    </border>
    <border>
      <left/>
      <right style="medium">
        <color indexed="64"/>
      </right>
      <top/>
      <bottom style="hair">
        <color indexed="64"/>
      </bottom>
      <diagonal/>
    </border>
    <border>
      <left style="thin">
        <color indexed="64"/>
      </left>
      <right style="thin">
        <color indexed="64"/>
      </right>
      <top/>
      <bottom style="hair">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auto="1"/>
      </left>
      <right style="thin">
        <color auto="1"/>
      </right>
      <top style="thin">
        <color auto="1"/>
      </top>
      <bottom style="double">
        <color indexed="64"/>
      </bottom>
      <diagonal/>
    </border>
    <border>
      <left style="thin">
        <color indexed="64"/>
      </left>
      <right style="thin">
        <color indexed="64"/>
      </right>
      <top style="dashDotDot">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DotDot">
        <color indexed="64"/>
      </bottom>
      <diagonal/>
    </border>
    <border>
      <left/>
      <right style="thin">
        <color indexed="64"/>
      </right>
      <top style="dashDotDot">
        <color indexed="64"/>
      </top>
      <bottom style="thin">
        <color indexed="64"/>
      </bottom>
      <diagonal/>
    </border>
    <border>
      <left style="thin">
        <color indexed="64"/>
      </left>
      <right/>
      <top style="dashDotDot">
        <color indexed="64"/>
      </top>
      <bottom style="thin">
        <color indexed="64"/>
      </bottom>
      <diagonal/>
    </border>
    <border>
      <left/>
      <right style="thin">
        <color indexed="64"/>
      </right>
      <top style="thin">
        <color indexed="64"/>
      </top>
      <bottom style="dashDotDot">
        <color indexed="64"/>
      </bottom>
      <diagonal/>
    </border>
    <border>
      <left style="thin">
        <color indexed="64"/>
      </left>
      <right/>
      <top style="thin">
        <color indexed="64"/>
      </top>
      <bottom style="dashDotDot">
        <color indexed="64"/>
      </bottom>
      <diagonal/>
    </border>
    <border>
      <left style="thin">
        <color auto="1"/>
      </left>
      <right style="thin">
        <color auto="1"/>
      </right>
      <top/>
      <bottom/>
      <diagonal/>
    </border>
    <border>
      <left/>
      <right style="hair">
        <color auto="1"/>
      </right>
      <top style="hair">
        <color auto="1"/>
      </top>
      <bottom style="hair">
        <color auto="1"/>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indexed="64"/>
      </left>
      <right style="thin">
        <color indexed="64"/>
      </right>
      <top style="dashDotDot">
        <color indexed="64"/>
      </top>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auto="1"/>
      </right>
      <top/>
      <bottom style="thin">
        <color auto="1"/>
      </bottom>
      <diagonal style="thin">
        <color indexed="64"/>
      </diagonal>
    </border>
    <border diagonalUp="1">
      <left style="thin">
        <color indexed="64"/>
      </left>
      <right style="thin">
        <color auto="1"/>
      </right>
      <top style="thin">
        <color indexed="64"/>
      </top>
      <bottom/>
      <diagonal style="thin">
        <color indexed="64"/>
      </diagonal>
    </border>
    <border diagonalUp="1">
      <left style="thin">
        <color indexed="64"/>
      </left>
      <right style="thin">
        <color auto="1"/>
      </right>
      <top/>
      <bottom/>
      <diagonal style="thin">
        <color indexed="64"/>
      </diagonal>
    </border>
    <border>
      <left/>
      <right style="medium">
        <color indexed="64"/>
      </right>
      <top/>
      <bottom/>
      <diagonal/>
    </border>
    <border diagonalDown="1">
      <left style="thin">
        <color indexed="64"/>
      </left>
      <right/>
      <top/>
      <bottom style="hair">
        <color indexed="64"/>
      </bottom>
      <diagonal style="thin">
        <color indexed="64"/>
      </diagonal>
    </border>
    <border diagonalDown="1">
      <left/>
      <right style="thin">
        <color indexed="64"/>
      </right>
      <top/>
      <bottom style="hair">
        <color indexed="64"/>
      </bottom>
      <diagonal style="thin">
        <color indexed="64"/>
      </diagonal>
    </border>
    <border>
      <left style="thin">
        <color indexed="64"/>
      </left>
      <right style="medium">
        <color indexed="64"/>
      </right>
      <top style="thin">
        <color auto="1"/>
      </top>
      <bottom style="hair">
        <color indexed="64"/>
      </bottom>
      <diagonal/>
    </border>
    <border>
      <left style="medium">
        <color indexed="64"/>
      </left>
      <right/>
      <top style="thin">
        <color auto="1"/>
      </top>
      <bottom style="hair">
        <color indexed="64"/>
      </bottom>
      <diagonal/>
    </border>
    <border>
      <left/>
      <right style="medium">
        <color indexed="64"/>
      </right>
      <top style="thin">
        <color auto="1"/>
      </top>
      <bottom style="hair">
        <color indexed="64"/>
      </bottom>
      <diagonal/>
    </border>
    <border>
      <left style="medium">
        <color indexed="64"/>
      </left>
      <right style="thin">
        <color auto="1"/>
      </right>
      <top style="thin">
        <color auto="1"/>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auto="1"/>
      </right>
      <top/>
      <bottom style="thin">
        <color indexed="64"/>
      </bottom>
      <diagonal/>
    </border>
    <border>
      <left style="hair">
        <color indexed="64"/>
      </left>
      <right style="thin">
        <color auto="1"/>
      </right>
      <top style="thin">
        <color indexed="64"/>
      </top>
      <bottom/>
      <diagonal/>
    </border>
    <border>
      <left style="hair">
        <color indexed="64"/>
      </left>
      <right style="thin">
        <color auto="1"/>
      </right>
      <top/>
      <bottom/>
      <diagonal/>
    </border>
    <border>
      <left style="hair">
        <color indexed="64"/>
      </left>
      <right style="thin">
        <color auto="1"/>
      </right>
      <top/>
      <bottom style="thin">
        <color auto="1"/>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auto="1"/>
      </bottom>
      <diagonal/>
    </border>
    <border diagonalDown="1">
      <left style="thin">
        <color indexed="64"/>
      </left>
      <right style="thin">
        <color indexed="64"/>
      </right>
      <top/>
      <bottom/>
      <diagonal style="thin">
        <color indexed="64"/>
      </diagonal>
    </border>
  </borders>
  <cellStyleXfs count="3">
    <xf numFmtId="0" fontId="0" fillId="0" borderId="0"/>
    <xf numFmtId="0" fontId="1" fillId="0" borderId="0">
      <alignment vertical="center"/>
    </xf>
    <xf numFmtId="0" fontId="6" fillId="0" borderId="0" applyNumberFormat="0" applyFill="0" applyBorder="0" applyAlignment="0" applyProtection="0">
      <alignment vertical="center"/>
    </xf>
  </cellStyleXfs>
  <cellXfs count="422">
    <xf numFmtId="0" fontId="0" fillId="0" borderId="0" xfId="0"/>
    <xf numFmtId="0" fontId="2" fillId="0" borderId="0" xfId="1" applyFont="1">
      <alignment vertical="center"/>
    </xf>
    <xf numFmtId="0" fontId="4" fillId="0" borderId="0" xfId="1" applyFont="1" applyAlignment="1"/>
    <xf numFmtId="0" fontId="5" fillId="0" borderId="0" xfId="1" applyFont="1" applyAlignment="1"/>
    <xf numFmtId="0" fontId="7" fillId="0" borderId="0" xfId="2" applyFont="1" applyFill="1" applyBorder="1" applyAlignment="1"/>
    <xf numFmtId="0" fontId="5" fillId="0" borderId="0" xfId="0" applyFont="1" applyAlignment="1">
      <alignment vertical="center"/>
    </xf>
    <xf numFmtId="0" fontId="4" fillId="0" borderId="0" xfId="1" applyFont="1">
      <alignment vertical="center"/>
    </xf>
    <xf numFmtId="0" fontId="5" fillId="0" borderId="0" xfId="1" applyFont="1">
      <alignment vertical="center"/>
    </xf>
    <xf numFmtId="0" fontId="8" fillId="0" borderId="0" xfId="1" applyFont="1">
      <alignment vertical="center"/>
    </xf>
    <xf numFmtId="0" fontId="5" fillId="0" borderId="0" xfId="1" applyFont="1" applyAlignment="1">
      <alignment horizontal="center" vertical="center"/>
    </xf>
    <xf numFmtId="0" fontId="5" fillId="0" borderId="0" xfId="1" applyFont="1" applyAlignment="1">
      <alignment horizontal="right" vertical="center"/>
    </xf>
    <xf numFmtId="38" fontId="4" fillId="0" borderId="0" xfId="1" applyNumberFormat="1" applyFont="1">
      <alignment vertical="center"/>
    </xf>
    <xf numFmtId="38" fontId="5" fillId="0" borderId="0" xfId="1" applyNumberFormat="1" applyFont="1">
      <alignment vertical="center"/>
    </xf>
    <xf numFmtId="0" fontId="4" fillId="0" borderId="0" xfId="1" applyFont="1" applyAlignment="1">
      <alignment vertical="center" shrinkToFit="1"/>
    </xf>
    <xf numFmtId="0" fontId="5" fillId="0" borderId="0" xfId="1" applyFont="1" applyAlignment="1">
      <alignment vertical="center" shrinkToFit="1"/>
    </xf>
    <xf numFmtId="0" fontId="4" fillId="0" borderId="0" xfId="1" applyFont="1" applyAlignment="1">
      <alignment vertical="center" wrapText="1"/>
    </xf>
    <xf numFmtId="0" fontId="10" fillId="0" borderId="0" xfId="1" applyFont="1">
      <alignment vertical="center"/>
    </xf>
    <xf numFmtId="0" fontId="13" fillId="0" borderId="0" xfId="1" applyFont="1">
      <alignment vertical="center"/>
    </xf>
    <xf numFmtId="0" fontId="5" fillId="0" borderId="0" xfId="1" applyFont="1" applyAlignment="1">
      <alignment horizontal="left" vertical="center" shrinkToFit="1"/>
    </xf>
    <xf numFmtId="0" fontId="5" fillId="0" borderId="0" xfId="1" applyFont="1" applyAlignment="1">
      <alignment horizontal="center" vertical="center" shrinkToFit="1"/>
    </xf>
    <xf numFmtId="0" fontId="1" fillId="0" borderId="0" xfId="1">
      <alignment vertical="center"/>
    </xf>
    <xf numFmtId="0" fontId="14" fillId="0" borderId="0" xfId="2" applyFont="1" applyFill="1" applyBorder="1" applyAlignment="1"/>
    <xf numFmtId="0" fontId="10" fillId="0" borderId="0" xfId="0" applyFont="1" applyAlignment="1">
      <alignment vertical="center"/>
    </xf>
    <xf numFmtId="0" fontId="15" fillId="0" borderId="0" xfId="1" applyFont="1">
      <alignment vertical="center"/>
    </xf>
    <xf numFmtId="0" fontId="16" fillId="2" borderId="0" xfId="1" applyFont="1" applyFill="1">
      <alignment vertical="center"/>
    </xf>
    <xf numFmtId="0" fontId="17" fillId="0" borderId="0" xfId="1" applyFont="1">
      <alignment vertical="center"/>
    </xf>
    <xf numFmtId="0" fontId="16" fillId="0" borderId="0" xfId="1" applyFont="1">
      <alignment vertical="center"/>
    </xf>
    <xf numFmtId="0" fontId="16" fillId="0" borderId="0" xfId="1" applyFont="1" applyAlignment="1"/>
    <xf numFmtId="0" fontId="5" fillId="0" borderId="0" xfId="1" applyFont="1" applyAlignment="1">
      <alignment vertical="top" wrapText="1"/>
    </xf>
    <xf numFmtId="0" fontId="5" fillId="0" borderId="0" xfId="1" applyFont="1" applyAlignment="1">
      <alignment vertical="center" wrapText="1"/>
    </xf>
    <xf numFmtId="0" fontId="5" fillId="3" borderId="17" xfId="1" applyFont="1" applyFill="1" applyBorder="1" applyAlignment="1">
      <alignment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5" fillId="2" borderId="13" xfId="1" applyFont="1" applyFill="1" applyBorder="1" applyAlignment="1">
      <alignment vertical="center" wrapText="1"/>
    </xf>
    <xf numFmtId="0" fontId="2" fillId="2" borderId="0" xfId="1" applyFont="1" applyFill="1" applyAlignment="1">
      <alignment horizontal="center" vertical="center"/>
    </xf>
    <xf numFmtId="0" fontId="5" fillId="3" borderId="11" xfId="1" applyFont="1" applyFill="1" applyBorder="1" applyAlignment="1">
      <alignment vertical="center" wrapText="1"/>
    </xf>
    <xf numFmtId="0" fontId="19" fillId="2" borderId="12" xfId="1" applyFont="1" applyFill="1" applyBorder="1" applyAlignment="1">
      <alignment horizontal="center" vertical="center"/>
    </xf>
    <xf numFmtId="0" fontId="19" fillId="2" borderId="13" xfId="1" applyFont="1" applyFill="1" applyBorder="1" applyAlignment="1">
      <alignment horizontal="center" vertical="center"/>
    </xf>
    <xf numFmtId="0" fontId="19" fillId="2" borderId="0" xfId="1" applyFont="1" applyFill="1" applyAlignment="1">
      <alignment horizontal="center" vertical="center"/>
    </xf>
    <xf numFmtId="0" fontId="16" fillId="2" borderId="0" xfId="1" applyFont="1" applyFill="1" applyAlignment="1">
      <alignment vertical="center" wrapText="1"/>
    </xf>
    <xf numFmtId="0" fontId="4" fillId="0" borderId="0" xfId="0" applyFont="1"/>
    <xf numFmtId="0" fontId="4" fillId="0" borderId="11" xfId="0" applyFont="1" applyBorder="1"/>
    <xf numFmtId="0" fontId="20" fillId="0" borderId="27" xfId="0" applyFont="1" applyBorder="1" applyAlignment="1">
      <alignment horizontal="right" vertical="center" wrapText="1"/>
    </xf>
    <xf numFmtId="3" fontId="20" fillId="3" borderId="28" xfId="0" applyNumberFormat="1" applyFont="1" applyFill="1" applyBorder="1" applyAlignment="1">
      <alignment horizontal="right" vertical="center" wrapText="1"/>
    </xf>
    <xf numFmtId="0" fontId="20" fillId="0" borderId="29" xfId="0" applyFont="1" applyBorder="1" applyAlignment="1">
      <alignment vertical="center" wrapText="1"/>
    </xf>
    <xf numFmtId="176" fontId="20" fillId="2" borderId="29" xfId="0" applyNumberFormat="1" applyFont="1" applyFill="1" applyBorder="1" applyAlignment="1">
      <alignment horizontal="right" vertical="center" wrapText="1"/>
    </xf>
    <xf numFmtId="0" fontId="20" fillId="0" borderId="30" xfId="0" applyFont="1" applyBorder="1" applyAlignment="1">
      <alignment horizontal="center" vertical="center" wrapText="1"/>
    </xf>
    <xf numFmtId="0" fontId="20" fillId="0" borderId="31" xfId="0" applyFont="1" applyBorder="1" applyAlignment="1">
      <alignment horizontal="right" vertical="center" wrapText="1"/>
    </xf>
    <xf numFmtId="0" fontId="20" fillId="0" borderId="32" xfId="0" applyFont="1" applyBorder="1" applyAlignment="1">
      <alignment horizontal="right" vertical="center" wrapText="1"/>
    </xf>
    <xf numFmtId="0" fontId="20" fillId="0" borderId="33" xfId="0" applyFont="1" applyBorder="1" applyAlignment="1">
      <alignment vertical="center" wrapText="1"/>
    </xf>
    <xf numFmtId="176" fontId="20" fillId="2" borderId="33" xfId="0" applyNumberFormat="1" applyFont="1" applyFill="1" applyBorder="1" applyAlignment="1">
      <alignment horizontal="right" vertical="center" wrapText="1"/>
    </xf>
    <xf numFmtId="0" fontId="20" fillId="0" borderId="33"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3" xfId="0" applyFont="1" applyBorder="1" applyAlignment="1">
      <alignment horizontal="left" vertical="center"/>
    </xf>
    <xf numFmtId="0" fontId="20" fillId="0" borderId="12" xfId="0" applyFont="1" applyBorder="1" applyAlignment="1">
      <alignment vertical="center" wrapText="1"/>
    </xf>
    <xf numFmtId="0" fontId="20" fillId="0" borderId="12"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52" xfId="0" applyFont="1" applyBorder="1" applyAlignment="1">
      <alignment vertical="center" wrapText="1"/>
    </xf>
    <xf numFmtId="0" fontId="20" fillId="0" borderId="52" xfId="0" applyFont="1" applyBorder="1" applyAlignment="1">
      <alignment horizontal="center" vertical="center" wrapText="1"/>
    </xf>
    <xf numFmtId="0" fontId="20" fillId="0" borderId="30" xfId="0" applyFont="1" applyBorder="1" applyAlignment="1">
      <alignment horizontal="right" vertical="center" wrapText="1"/>
    </xf>
    <xf numFmtId="0" fontId="20" fillId="0" borderId="27" xfId="0" applyFont="1" applyBorder="1" applyAlignment="1">
      <alignment horizontal="center" vertical="center" wrapText="1"/>
    </xf>
    <xf numFmtId="0" fontId="20" fillId="0" borderId="53" xfId="0" applyFont="1" applyBorder="1" applyAlignment="1">
      <alignment vertical="center" wrapText="1"/>
    </xf>
    <xf numFmtId="0" fontId="20" fillId="0" borderId="54" xfId="0" applyFont="1" applyBorder="1" applyAlignment="1">
      <alignment horizontal="right" vertical="center" wrapText="1"/>
    </xf>
    <xf numFmtId="0" fontId="20" fillId="0" borderId="55" xfId="0" applyFont="1" applyBorder="1" applyAlignment="1">
      <alignment horizontal="center" vertical="center" wrapText="1"/>
    </xf>
    <xf numFmtId="3" fontId="20" fillId="2" borderId="59" xfId="0" applyNumberFormat="1" applyFont="1" applyFill="1" applyBorder="1" applyAlignment="1">
      <alignment horizontal="right" vertical="center" wrapText="1"/>
    </xf>
    <xf numFmtId="3" fontId="20" fillId="2" borderId="64" xfId="0" applyNumberFormat="1" applyFont="1" applyFill="1" applyBorder="1" applyAlignment="1">
      <alignment horizontal="right" vertical="center" wrapText="1"/>
    </xf>
    <xf numFmtId="0" fontId="21" fillId="0" borderId="0" xfId="0" applyFont="1"/>
    <xf numFmtId="0" fontId="21" fillId="0" borderId="0" xfId="0" applyFont="1" applyAlignment="1">
      <alignment horizontal="left" vertical="center"/>
    </xf>
    <xf numFmtId="0" fontId="21" fillId="2" borderId="1" xfId="0" applyFont="1" applyFill="1" applyBorder="1" applyAlignment="1">
      <alignment horizontal="center" vertical="center"/>
    </xf>
    <xf numFmtId="0" fontId="21" fillId="0" borderId="0" xfId="0" applyFont="1" applyAlignment="1">
      <alignment horizontal="right" vertical="center"/>
    </xf>
    <xf numFmtId="0" fontId="21" fillId="2" borderId="1" xfId="0" applyFont="1" applyFill="1" applyBorder="1" applyAlignment="1">
      <alignment horizontal="center"/>
    </xf>
    <xf numFmtId="0" fontId="21" fillId="0" borderId="1" xfId="0" applyFont="1" applyBorder="1" applyAlignment="1">
      <alignment horizontal="left" vertical="center"/>
    </xf>
    <xf numFmtId="176" fontId="21" fillId="2" borderId="1" xfId="0" applyNumberFormat="1" applyFont="1" applyFill="1" applyBorder="1" applyAlignment="1">
      <alignment horizontal="right" vertical="center"/>
    </xf>
    <xf numFmtId="3" fontId="21" fillId="2" borderId="1" xfId="0" applyNumberFormat="1" applyFont="1" applyFill="1" applyBorder="1" applyAlignment="1">
      <alignment horizontal="right" vertical="center"/>
    </xf>
    <xf numFmtId="0" fontId="21" fillId="0" borderId="0" xfId="0" applyFont="1" applyAlignment="1">
      <alignment vertical="center"/>
    </xf>
    <xf numFmtId="0" fontId="18" fillId="0" borderId="0" xfId="0" applyFont="1"/>
    <xf numFmtId="0" fontId="17" fillId="0" borderId="0" xfId="0" applyFont="1"/>
    <xf numFmtId="176" fontId="22" fillId="2" borderId="29" xfId="0" applyNumberFormat="1" applyFont="1" applyFill="1" applyBorder="1" applyAlignment="1">
      <alignment horizontal="right" vertical="center" wrapText="1"/>
    </xf>
    <xf numFmtId="176" fontId="22" fillId="2" borderId="33" xfId="0" applyNumberFormat="1" applyFont="1" applyFill="1" applyBorder="1" applyAlignment="1">
      <alignment horizontal="right" vertical="center" wrapText="1"/>
    </xf>
    <xf numFmtId="3" fontId="22" fillId="2" borderId="59" xfId="0" applyNumberFormat="1" applyFont="1" applyFill="1" applyBorder="1" applyAlignment="1">
      <alignment horizontal="right" vertical="center" wrapText="1"/>
    </xf>
    <xf numFmtId="3" fontId="22" fillId="2" borderId="64" xfId="0" applyNumberFormat="1" applyFont="1" applyFill="1" applyBorder="1" applyAlignment="1">
      <alignment horizontal="right" vertical="center" wrapText="1"/>
    </xf>
    <xf numFmtId="0" fontId="23" fillId="0" borderId="0" xfId="0" applyFont="1" applyAlignment="1">
      <alignment horizontal="right" vertical="center"/>
    </xf>
    <xf numFmtId="0" fontId="24" fillId="2" borderId="1" xfId="0" applyFont="1" applyFill="1" applyBorder="1" applyAlignment="1">
      <alignment horizontal="center" vertical="center"/>
    </xf>
    <xf numFmtId="0" fontId="23" fillId="0" borderId="1" xfId="0" applyFont="1" applyBorder="1" applyAlignment="1">
      <alignment horizontal="left" vertical="center"/>
    </xf>
    <xf numFmtId="176" fontId="24" fillId="2" borderId="1" xfId="0" applyNumberFormat="1" applyFont="1" applyFill="1" applyBorder="1" applyAlignment="1">
      <alignment horizontal="right" vertical="center"/>
    </xf>
    <xf numFmtId="3" fontId="24" fillId="2" borderId="1" xfId="0" applyNumberFormat="1" applyFont="1" applyFill="1" applyBorder="1" applyAlignment="1">
      <alignment horizontal="right" vertical="center"/>
    </xf>
    <xf numFmtId="0" fontId="17" fillId="0" borderId="0" xfId="0" applyFont="1" applyAlignment="1">
      <alignment vertical="center"/>
    </xf>
    <xf numFmtId="0" fontId="17" fillId="0" borderId="7" xfId="0" applyFont="1" applyBorder="1" applyAlignment="1">
      <alignment vertical="center"/>
    </xf>
    <xf numFmtId="0" fontId="17" fillId="0" borderId="67" xfId="0" applyFont="1" applyBorder="1" applyAlignment="1">
      <alignment vertical="center"/>
    </xf>
    <xf numFmtId="0" fontId="17" fillId="4" borderId="67" xfId="0" applyFont="1" applyFill="1" applyBorder="1" applyAlignment="1">
      <alignment vertical="center"/>
    </xf>
    <xf numFmtId="0" fontId="17" fillId="3" borderId="67" xfId="0" applyFont="1" applyFill="1" applyBorder="1" applyAlignment="1">
      <alignment vertical="center"/>
    </xf>
    <xf numFmtId="0" fontId="17" fillId="0" borderId="67" xfId="0" applyFont="1" applyBorder="1" applyAlignment="1">
      <alignment horizontal="center" vertical="center"/>
    </xf>
    <xf numFmtId="0" fontId="17" fillId="0" borderId="1" xfId="0" applyFont="1" applyBorder="1" applyAlignment="1">
      <alignment vertical="center"/>
    </xf>
    <xf numFmtId="0" fontId="17" fillId="3" borderId="1" xfId="0" applyFont="1" applyFill="1" applyBorder="1" applyAlignment="1">
      <alignment vertical="center"/>
    </xf>
    <xf numFmtId="0" fontId="17" fillId="4" borderId="1" xfId="0" applyFont="1" applyFill="1" applyBorder="1" applyAlignment="1">
      <alignment vertical="center"/>
    </xf>
    <xf numFmtId="0" fontId="17" fillId="0" borderId="1" xfId="0" applyFont="1" applyBorder="1" applyAlignment="1">
      <alignment horizontal="center" vertical="center"/>
    </xf>
    <xf numFmtId="0" fontId="17" fillId="3" borderId="7" xfId="0" applyFont="1" applyFill="1" applyBorder="1" applyAlignment="1">
      <alignment vertical="center"/>
    </xf>
    <xf numFmtId="0" fontId="17" fillId="4" borderId="7" xfId="0" applyFont="1" applyFill="1" applyBorder="1" applyAlignment="1">
      <alignment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2" borderId="1" xfId="0" applyFont="1" applyFill="1" applyBorder="1" applyAlignment="1">
      <alignment vertical="center"/>
    </xf>
    <xf numFmtId="0" fontId="17" fillId="0" borderId="0" xfId="0" applyFont="1" applyAlignment="1">
      <alignment horizontal="left" vertical="center"/>
    </xf>
    <xf numFmtId="0" fontId="25" fillId="0" borderId="0" xfId="0" applyFont="1"/>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10" xfId="0" applyFont="1" applyBorder="1" applyAlignment="1">
      <alignment horizontal="center" vertical="center" wrapText="1"/>
    </xf>
    <xf numFmtId="0" fontId="26" fillId="2" borderId="68" xfId="0" applyFont="1" applyFill="1" applyBorder="1" applyAlignment="1">
      <alignment horizontal="center" vertical="center" wrapText="1"/>
    </xf>
    <xf numFmtId="57" fontId="26" fillId="2" borderId="70" xfId="0" applyNumberFormat="1" applyFont="1" applyFill="1" applyBorder="1" applyAlignment="1">
      <alignment horizontal="center" vertical="center"/>
    </xf>
    <xf numFmtId="0" fontId="31" fillId="0" borderId="0" xfId="0" applyFont="1"/>
    <xf numFmtId="0" fontId="26" fillId="3" borderId="68" xfId="0" applyFont="1" applyFill="1" applyBorder="1" applyAlignment="1">
      <alignment horizontal="center" vertical="center" wrapText="1"/>
    </xf>
    <xf numFmtId="57" fontId="26" fillId="3" borderId="70" xfId="0" applyNumberFormat="1" applyFont="1" applyFill="1" applyBorder="1" applyAlignment="1">
      <alignment horizontal="center" vertical="center"/>
    </xf>
    <xf numFmtId="0" fontId="25" fillId="0" borderId="0" xfId="0" applyFont="1" applyAlignment="1">
      <alignment vertical="center" wrapText="1"/>
    </xf>
    <xf numFmtId="0" fontId="4" fillId="0" borderId="0" xfId="0" applyFont="1" applyAlignment="1">
      <alignment horizontal="center"/>
    </xf>
    <xf numFmtId="0" fontId="4" fillId="0" borderId="0" xfId="0" applyFont="1" applyAlignment="1">
      <alignment vertical="center"/>
    </xf>
    <xf numFmtId="0" fontId="32" fillId="0" borderId="0" xfId="0" applyFont="1" applyAlignment="1">
      <alignment horizontal="left" vertical="center" wrapText="1"/>
    </xf>
    <xf numFmtId="0" fontId="26" fillId="0" borderId="9" xfId="0" applyFont="1" applyBorder="1" applyAlignment="1">
      <alignment vertical="center" wrapText="1"/>
    </xf>
    <xf numFmtId="0" fontId="26" fillId="0" borderId="0" xfId="0" applyFont="1" applyAlignment="1">
      <alignment vertical="center" wrapText="1"/>
    </xf>
    <xf numFmtId="0" fontId="26" fillId="0" borderId="3" xfId="0" applyFont="1" applyBorder="1" applyAlignment="1">
      <alignment vertical="center" wrapText="1"/>
    </xf>
    <xf numFmtId="0" fontId="28" fillId="0" borderId="0" xfId="0" applyFont="1" applyAlignment="1">
      <alignment vertical="center" wrapText="1"/>
    </xf>
    <xf numFmtId="0" fontId="26" fillId="3" borderId="81" xfId="0" applyFont="1" applyFill="1" applyBorder="1" applyAlignment="1">
      <alignment horizontal="center" vertical="center" wrapText="1"/>
    </xf>
    <xf numFmtId="57" fontId="26" fillId="3" borderId="69" xfId="0" applyNumberFormat="1" applyFont="1" applyFill="1" applyBorder="1" applyAlignment="1">
      <alignment horizontal="center" vertical="center"/>
    </xf>
    <xf numFmtId="0" fontId="26" fillId="0" borderId="6" xfId="0" applyFont="1" applyBorder="1" applyAlignment="1">
      <alignment horizontal="center" vertical="center" wrapText="1"/>
    </xf>
    <xf numFmtId="0" fontId="26" fillId="0" borderId="4" xfId="0" applyFont="1" applyBorder="1" applyAlignment="1">
      <alignment vertical="center" wrapText="1"/>
    </xf>
    <xf numFmtId="0" fontId="33" fillId="0" borderId="3" xfId="0" applyFont="1" applyBorder="1" applyAlignment="1">
      <alignment vertical="center" wrapText="1"/>
    </xf>
    <xf numFmtId="0" fontId="26" fillId="0" borderId="3" xfId="0" applyFont="1" applyBorder="1" applyAlignment="1">
      <alignment horizontal="center" vertical="center" wrapText="1"/>
    </xf>
    <xf numFmtId="0" fontId="33" fillId="0" borderId="82" xfId="0" applyFont="1" applyBorder="1" applyAlignment="1">
      <alignment vertical="center" wrapText="1"/>
    </xf>
    <xf numFmtId="0" fontId="33" fillId="0" borderId="0" xfId="0" applyFont="1" applyAlignment="1">
      <alignment vertical="center" wrapText="1"/>
    </xf>
    <xf numFmtId="0" fontId="26" fillId="0" borderId="10" xfId="0" applyFont="1" applyBorder="1" applyAlignment="1">
      <alignment vertical="center" wrapText="1"/>
    </xf>
    <xf numFmtId="0" fontId="33" fillId="0" borderId="9" xfId="0" applyFont="1" applyBorder="1" applyAlignment="1">
      <alignment vertical="center" wrapText="1"/>
    </xf>
    <xf numFmtId="0" fontId="13" fillId="0" borderId="3" xfId="0" applyFont="1" applyBorder="1"/>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4" fillId="0" borderId="3" xfId="0" applyFont="1" applyBorder="1" applyAlignment="1">
      <alignment vertical="center"/>
    </xf>
    <xf numFmtId="0" fontId="13" fillId="0" borderId="0" xfId="0" applyFont="1" applyAlignment="1">
      <alignment vertical="center"/>
    </xf>
    <xf numFmtId="0" fontId="4" fillId="0" borderId="3" xfId="0" applyFont="1" applyBorder="1" applyAlignment="1">
      <alignment horizontal="center"/>
    </xf>
    <xf numFmtId="0" fontId="4" fillId="0" borderId="3" xfId="0" applyFont="1" applyBorder="1"/>
    <xf numFmtId="0" fontId="13" fillId="0" borderId="3" xfId="0" applyFont="1" applyBorder="1" applyAlignment="1">
      <alignment vertical="center"/>
    </xf>
    <xf numFmtId="0" fontId="25" fillId="0" borderId="3" xfId="0" applyFont="1" applyBorder="1"/>
    <xf numFmtId="0" fontId="26" fillId="0" borderId="82" xfId="0" applyFont="1" applyBorder="1" applyAlignment="1">
      <alignment vertical="center" wrapText="1"/>
    </xf>
    <xf numFmtId="0" fontId="26" fillId="0" borderId="0" xfId="0" applyFont="1" applyBorder="1" applyAlignment="1">
      <alignment horizontal="center" vertical="center" wrapText="1"/>
    </xf>
    <xf numFmtId="0" fontId="26" fillId="0" borderId="0" xfId="0" applyFont="1" applyBorder="1" applyAlignment="1">
      <alignment horizontal="right" vertical="center" wrapText="1"/>
    </xf>
    <xf numFmtId="0" fontId="26" fillId="0" borderId="86" xfId="0" applyFont="1" applyBorder="1" applyAlignment="1">
      <alignment horizontal="center" vertical="center" wrapText="1"/>
    </xf>
    <xf numFmtId="0" fontId="20" fillId="2" borderId="13" xfId="0" applyFont="1" applyFill="1" applyBorder="1" applyAlignment="1">
      <alignment horizontal="center" vertical="center" wrapText="1"/>
    </xf>
    <xf numFmtId="0" fontId="20" fillId="0" borderId="9"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20" fillId="0" borderId="53" xfId="0" applyFont="1" applyBorder="1" applyAlignment="1">
      <alignment horizontal="center" vertical="center" wrapText="1"/>
    </xf>
    <xf numFmtId="0" fontId="20" fillId="0" borderId="29" xfId="0" applyFont="1" applyBorder="1" applyAlignment="1">
      <alignment horizontal="center" vertical="center" wrapText="1"/>
    </xf>
    <xf numFmtId="0" fontId="22" fillId="2" borderId="13" xfId="0" applyFont="1" applyFill="1" applyBorder="1" applyAlignment="1">
      <alignment horizontal="center" vertical="center" wrapText="1"/>
    </xf>
    <xf numFmtId="0" fontId="20" fillId="0" borderId="18" xfId="0" applyFont="1" applyBorder="1" applyAlignment="1">
      <alignment horizontal="center" vertical="center" wrapText="1"/>
    </xf>
    <xf numFmtId="0" fontId="20" fillId="0" borderId="18" xfId="0" applyFont="1" applyBorder="1" applyAlignment="1">
      <alignment vertical="center" wrapText="1"/>
    </xf>
    <xf numFmtId="0" fontId="20" fillId="0" borderId="103" xfId="0" applyFont="1" applyBorder="1" applyAlignment="1">
      <alignment horizontal="right" vertical="center" wrapText="1"/>
    </xf>
    <xf numFmtId="4" fontId="22" fillId="2" borderId="18" xfId="0" applyNumberFormat="1" applyFont="1" applyFill="1" applyBorder="1" applyAlignment="1">
      <alignment horizontal="right" vertical="center" wrapText="1"/>
    </xf>
    <xf numFmtId="4" fontId="22" fillId="2" borderId="33" xfId="0" applyNumberFormat="1" applyFont="1" applyFill="1" applyBorder="1" applyAlignment="1">
      <alignment horizontal="right" vertical="center" wrapText="1"/>
    </xf>
    <xf numFmtId="4" fontId="22" fillId="2" borderId="53" xfId="0" applyNumberFormat="1" applyFont="1" applyFill="1" applyBorder="1" applyAlignment="1">
      <alignment horizontal="right" vertical="center" wrapText="1"/>
    </xf>
    <xf numFmtId="4" fontId="22" fillId="2" borderId="29" xfId="0" applyNumberFormat="1" applyFont="1" applyFill="1" applyBorder="1" applyAlignment="1">
      <alignment horizontal="right" vertical="center" wrapText="1"/>
    </xf>
    <xf numFmtId="4" fontId="20" fillId="2" borderId="33" xfId="0" applyNumberFormat="1" applyFont="1" applyFill="1" applyBorder="1" applyAlignment="1">
      <alignment horizontal="right" vertical="center" wrapText="1"/>
    </xf>
    <xf numFmtId="4" fontId="20" fillId="2" borderId="53" xfId="0" applyNumberFormat="1" applyFont="1" applyFill="1" applyBorder="1" applyAlignment="1">
      <alignment horizontal="right" vertical="center" wrapText="1"/>
    </xf>
    <xf numFmtId="4" fontId="20" fillId="2" borderId="29" xfId="0" applyNumberFormat="1" applyFont="1" applyFill="1" applyBorder="1" applyAlignment="1">
      <alignment horizontal="right" vertical="center" wrapText="1"/>
    </xf>
    <xf numFmtId="4" fontId="20" fillId="2" borderId="52" xfId="0" applyNumberFormat="1" applyFont="1" applyFill="1" applyBorder="1" applyAlignment="1">
      <alignment horizontal="right" vertical="center" wrapText="1"/>
    </xf>
    <xf numFmtId="4" fontId="20" fillId="0" borderId="52" xfId="0" applyNumberFormat="1" applyFont="1" applyBorder="1" applyAlignment="1">
      <alignment horizontal="right" vertical="center" wrapText="1"/>
    </xf>
    <xf numFmtId="4" fontId="20" fillId="0" borderId="12" xfId="0" applyNumberFormat="1" applyFont="1" applyBorder="1" applyAlignment="1">
      <alignment vertical="center" wrapText="1"/>
    </xf>
    <xf numFmtId="4" fontId="20" fillId="2" borderId="18" xfId="0" applyNumberFormat="1" applyFont="1" applyFill="1" applyBorder="1" applyAlignment="1">
      <alignment horizontal="right" vertical="center" wrapText="1"/>
    </xf>
    <xf numFmtId="4" fontId="22" fillId="2" borderId="52" xfId="0" applyNumberFormat="1" applyFont="1" applyFill="1" applyBorder="1" applyAlignment="1">
      <alignment horizontal="right" vertical="center" wrapText="1"/>
    </xf>
    <xf numFmtId="0" fontId="20" fillId="0" borderId="53"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9" xfId="0" applyFont="1" applyBorder="1" applyAlignment="1">
      <alignment horizontal="center" vertical="center" wrapText="1"/>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5" fillId="2" borderId="0" xfId="1" applyFont="1" applyFill="1" applyAlignment="1">
      <alignment horizontal="left" vertical="top" wrapText="1"/>
    </xf>
    <xf numFmtId="0" fontId="5" fillId="0" borderId="0" xfId="1" applyFont="1" applyAlignment="1">
      <alignment horizontal="center" vertical="center"/>
    </xf>
    <xf numFmtId="0" fontId="5" fillId="2" borderId="0" xfId="1" applyFont="1" applyFill="1" applyAlignment="1">
      <alignment horizontal="center" vertical="center"/>
    </xf>
    <xf numFmtId="0" fontId="5" fillId="2" borderId="7" xfId="1" applyFont="1" applyFill="1" applyBorder="1" applyAlignment="1">
      <alignment horizontal="left" vertical="top" wrapText="1"/>
    </xf>
    <xf numFmtId="0" fontId="5" fillId="2" borderId="1" xfId="1" applyFont="1" applyFill="1" applyBorder="1" applyAlignment="1">
      <alignment horizontal="left" vertical="top" wrapText="1"/>
    </xf>
    <xf numFmtId="0" fontId="11" fillId="0" borderId="0" xfId="1" applyFont="1" applyAlignment="1">
      <alignment horizontal="center" vertical="center"/>
    </xf>
    <xf numFmtId="0" fontId="5" fillId="0" borderId="0" xfId="1" applyFont="1" applyAlignment="1">
      <alignment vertical="center" shrinkToFit="1"/>
    </xf>
    <xf numFmtId="0" fontId="5" fillId="2" borderId="0" xfId="1" applyFont="1" applyFill="1" applyAlignment="1">
      <alignment horizontal="left" vertical="center" wrapText="1"/>
    </xf>
    <xf numFmtId="0" fontId="5" fillId="0" borderId="13"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5" fillId="0" borderId="10" xfId="1" applyFont="1" applyBorder="1" applyAlignment="1">
      <alignment horizontal="center" vertical="center"/>
    </xf>
    <xf numFmtId="0" fontId="5" fillId="0" borderId="9" xfId="1" applyFont="1" applyBorder="1" applyAlignment="1">
      <alignment horizontal="center" vertical="center"/>
    </xf>
    <xf numFmtId="0" fontId="5" fillId="0" borderId="8" xfId="1" applyFont="1" applyBorder="1" applyAlignment="1">
      <alignment horizontal="center" vertical="center"/>
    </xf>
    <xf numFmtId="0" fontId="5" fillId="2" borderId="6" xfId="1" applyFont="1" applyFill="1" applyBorder="1" applyAlignment="1">
      <alignment horizontal="left" vertical="top" wrapText="1"/>
    </xf>
    <xf numFmtId="0" fontId="5" fillId="2" borderId="5" xfId="1" applyFont="1" applyFill="1" applyBorder="1" applyAlignment="1">
      <alignment horizontal="left" vertical="top" wrapText="1"/>
    </xf>
    <xf numFmtId="0" fontId="5" fillId="2" borderId="4" xfId="1" applyFont="1" applyFill="1" applyBorder="1" applyAlignment="1">
      <alignment horizontal="left" vertical="top" wrapText="1"/>
    </xf>
    <xf numFmtId="0" fontId="5" fillId="2" borderId="3" xfId="1" applyFont="1" applyFill="1" applyBorder="1" applyAlignment="1">
      <alignment horizontal="left" vertical="top" wrapText="1"/>
    </xf>
    <xf numFmtId="0" fontId="5" fillId="2" borderId="2" xfId="1" applyFont="1" applyFill="1" applyBorder="1" applyAlignment="1">
      <alignment horizontal="left" vertical="top" wrapText="1"/>
    </xf>
    <xf numFmtId="0" fontId="5" fillId="2" borderId="0" xfId="1" applyFont="1" applyFill="1" applyAlignment="1">
      <alignment horizontal="left" vertical="center"/>
    </xf>
    <xf numFmtId="0" fontId="5" fillId="2" borderId="0" xfId="1" applyFont="1" applyFill="1" applyAlignment="1">
      <alignment horizontal="left" vertical="center" shrinkToFit="1"/>
    </xf>
    <xf numFmtId="0" fontId="5" fillId="0" borderId="0" xfId="1" applyFont="1" applyAlignment="1">
      <alignment horizontal="center" vertical="center" shrinkToFit="1"/>
    </xf>
    <xf numFmtId="0" fontId="16" fillId="2" borderId="0" xfId="1" applyFont="1" applyFill="1" applyAlignment="1">
      <alignment horizontal="left" vertical="center" shrinkToFit="1"/>
    </xf>
    <xf numFmtId="0" fontId="16" fillId="2" borderId="0" xfId="1" applyFont="1" applyFill="1" applyAlignment="1">
      <alignment horizontal="center" vertical="center"/>
    </xf>
    <xf numFmtId="0" fontId="16" fillId="2" borderId="0" xfId="1" applyFont="1" applyFill="1" applyAlignment="1">
      <alignment horizontal="left" vertical="center"/>
    </xf>
    <xf numFmtId="0" fontId="16" fillId="2" borderId="0" xfId="1" applyFont="1" applyFill="1" applyAlignment="1">
      <alignment horizontal="left" vertical="center" wrapText="1"/>
    </xf>
    <xf numFmtId="0" fontId="16" fillId="2" borderId="0" xfId="1" applyFont="1" applyFill="1" applyAlignment="1">
      <alignment vertical="center" wrapText="1"/>
    </xf>
    <xf numFmtId="0" fontId="16" fillId="2" borderId="6" xfId="1" applyFont="1" applyFill="1" applyBorder="1" applyAlignment="1">
      <alignment horizontal="left" vertical="top" wrapText="1"/>
    </xf>
    <xf numFmtId="0" fontId="16" fillId="2" borderId="0" xfId="1" applyFont="1" applyFill="1" applyAlignment="1">
      <alignment horizontal="left" vertical="top" wrapText="1"/>
    </xf>
    <xf numFmtId="0" fontId="16" fillId="2" borderId="5" xfId="1" applyFont="1" applyFill="1" applyBorder="1" applyAlignment="1">
      <alignment horizontal="left" vertical="top" wrapText="1"/>
    </xf>
    <xf numFmtId="0" fontId="16" fillId="2" borderId="4" xfId="1" applyFont="1" applyFill="1" applyBorder="1" applyAlignment="1">
      <alignment horizontal="left" vertical="top" wrapText="1"/>
    </xf>
    <xf numFmtId="0" fontId="16" fillId="2" borderId="3" xfId="1" applyFont="1" applyFill="1" applyBorder="1" applyAlignment="1">
      <alignment horizontal="left" vertical="top" wrapText="1"/>
    </xf>
    <xf numFmtId="0" fontId="16" fillId="2" borderId="2" xfId="1" applyFont="1" applyFill="1" applyBorder="1" applyAlignment="1">
      <alignment horizontal="left" vertical="top" wrapText="1"/>
    </xf>
    <xf numFmtId="0" fontId="16" fillId="2" borderId="7" xfId="1" applyFont="1" applyFill="1" applyBorder="1" applyAlignment="1">
      <alignment horizontal="left" vertical="top" wrapText="1"/>
    </xf>
    <xf numFmtId="0" fontId="16" fillId="2" borderId="1" xfId="1" applyFont="1" applyFill="1" applyBorder="1" applyAlignment="1">
      <alignment horizontal="left" vertical="top" wrapText="1"/>
    </xf>
    <xf numFmtId="0" fontId="18" fillId="0" borderId="0" xfId="1" applyFont="1" applyAlignment="1">
      <alignment horizontal="center" vertical="center"/>
    </xf>
    <xf numFmtId="0" fontId="5" fillId="2" borderId="0" xfId="1" applyFont="1" applyFill="1" applyAlignment="1">
      <alignment vertical="center" shrinkToFit="1"/>
    </xf>
    <xf numFmtId="0" fontId="5" fillId="2" borderId="0" xfId="1" applyFont="1" applyFill="1">
      <alignment vertical="center"/>
    </xf>
    <xf numFmtId="0" fontId="5" fillId="2" borderId="19"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0" borderId="11" xfId="1" applyFont="1" applyBorder="1" applyAlignment="1">
      <alignment horizontal="center" vertical="center" wrapText="1"/>
    </xf>
    <xf numFmtId="0" fontId="5" fillId="3" borderId="4"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2" borderId="26" xfId="1" applyFont="1" applyFill="1" applyBorder="1" applyAlignment="1">
      <alignment horizontal="center" vertical="center" wrapText="1"/>
    </xf>
    <xf numFmtId="0" fontId="5" fillId="2" borderId="25" xfId="1" applyFont="1" applyFill="1" applyBorder="1" applyAlignment="1">
      <alignment horizontal="center" vertical="center" wrapText="1"/>
    </xf>
    <xf numFmtId="0" fontId="5" fillId="2" borderId="24"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2" borderId="20"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0" borderId="5" xfId="1" applyFont="1" applyBorder="1" applyAlignment="1">
      <alignment horizontal="center" vertical="center"/>
    </xf>
    <xf numFmtId="0" fontId="5" fillId="2" borderId="4"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0" borderId="3"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23" xfId="1" applyFont="1" applyBorder="1" applyAlignment="1">
      <alignment horizontal="center" vertical="center" wrapText="1"/>
    </xf>
    <xf numFmtId="0" fontId="16" fillId="2" borderId="26" xfId="1" applyFont="1" applyFill="1" applyBorder="1" applyAlignment="1">
      <alignment horizontal="center" vertical="center" wrapText="1"/>
    </xf>
    <xf numFmtId="0" fontId="16" fillId="2" borderId="25" xfId="1" applyFont="1" applyFill="1" applyBorder="1" applyAlignment="1">
      <alignment horizontal="center" vertical="center" wrapText="1"/>
    </xf>
    <xf numFmtId="0" fontId="16" fillId="2" borderId="24" xfId="1" applyFont="1" applyFill="1" applyBorder="1" applyAlignment="1">
      <alignment horizontal="center" vertical="center" wrapText="1"/>
    </xf>
    <xf numFmtId="0" fontId="16" fillId="2" borderId="22" xfId="1" applyFont="1" applyFill="1" applyBorder="1" applyAlignment="1">
      <alignment horizontal="center" vertical="center" wrapText="1"/>
    </xf>
    <xf numFmtId="0" fontId="16" fillId="2" borderId="21" xfId="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16" fillId="2" borderId="16" xfId="1" applyFont="1" applyFill="1" applyBorder="1" applyAlignment="1">
      <alignment horizontal="center" vertical="center" wrapText="1"/>
    </xf>
    <xf numFmtId="0" fontId="16" fillId="2" borderId="15" xfId="1" applyFont="1" applyFill="1" applyBorder="1" applyAlignment="1">
      <alignment horizontal="center" vertical="center" wrapText="1"/>
    </xf>
    <xf numFmtId="0" fontId="16" fillId="2" borderId="14" xfId="1" applyFont="1" applyFill="1" applyBorder="1" applyAlignment="1">
      <alignment horizontal="center" vertical="center" wrapText="1"/>
    </xf>
    <xf numFmtId="0" fontId="16" fillId="2" borderId="4" xfId="1" applyFont="1" applyFill="1" applyBorder="1" applyAlignment="1">
      <alignment horizontal="center" vertical="center" wrapText="1"/>
    </xf>
    <xf numFmtId="0" fontId="16" fillId="2" borderId="3" xfId="1" applyFont="1" applyFill="1" applyBorder="1" applyAlignment="1">
      <alignment horizontal="center" vertical="center" wrapText="1"/>
    </xf>
    <xf numFmtId="0" fontId="16" fillId="2" borderId="2" xfId="1" applyFont="1" applyFill="1" applyBorder="1" applyAlignment="1">
      <alignment horizontal="center" vertical="center" wrapText="1"/>
    </xf>
    <xf numFmtId="0" fontId="16" fillId="2" borderId="13"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6" fillId="2" borderId="19"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20" fillId="0" borderId="66" xfId="0" applyFont="1" applyBorder="1" applyAlignment="1">
      <alignment horizontal="center" vertical="center" wrapText="1"/>
    </xf>
    <xf numFmtId="0" fontId="20" fillId="0" borderId="65" xfId="0" applyFont="1" applyBorder="1" applyAlignment="1">
      <alignment horizontal="center" vertical="center" wrapText="1"/>
    </xf>
    <xf numFmtId="0" fontId="20" fillId="2" borderId="63" xfId="0" applyFont="1" applyFill="1" applyBorder="1" applyAlignment="1">
      <alignment horizontal="center" vertical="center" wrapText="1"/>
    </xf>
    <xf numFmtId="0" fontId="20" fillId="2" borderId="62" xfId="0" applyFont="1" applyFill="1" applyBorder="1" applyAlignment="1">
      <alignment horizontal="center" vertical="center" wrapText="1"/>
    </xf>
    <xf numFmtId="0" fontId="20" fillId="0" borderId="93" xfId="0" applyFont="1" applyBorder="1" applyAlignment="1">
      <alignment horizontal="center" vertical="center" wrapText="1"/>
    </xf>
    <xf numFmtId="0" fontId="20" fillId="0" borderId="94" xfId="0" applyFont="1" applyBorder="1" applyAlignment="1">
      <alignment horizontal="center" vertical="center" wrapText="1"/>
    </xf>
    <xf numFmtId="0" fontId="20" fillId="2" borderId="95" xfId="0" applyFont="1" applyFill="1" applyBorder="1" applyAlignment="1">
      <alignment horizontal="center" vertical="center" wrapText="1"/>
    </xf>
    <xf numFmtId="0" fontId="20" fillId="2" borderId="96" xfId="0" applyFont="1" applyFill="1" applyBorder="1" applyAlignment="1">
      <alignment horizontal="center" vertical="center" wrapText="1"/>
    </xf>
    <xf numFmtId="0" fontId="20" fillId="0" borderId="10"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69"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9" xfId="0" applyFont="1" applyBorder="1" applyAlignment="1">
      <alignment horizontal="center" vertical="center" wrapText="1"/>
    </xf>
    <xf numFmtId="0" fontId="20" fillId="0" borderId="90" xfId="0" applyFont="1" applyBorder="1" applyAlignment="1">
      <alignment horizontal="center" vertical="center" wrapText="1"/>
    </xf>
    <xf numFmtId="0" fontId="20" fillId="2" borderId="91" xfId="0" applyFont="1" applyFill="1" applyBorder="1" applyAlignment="1">
      <alignment horizontal="center" vertical="center" wrapText="1"/>
    </xf>
    <xf numFmtId="0" fontId="20" fillId="2" borderId="92" xfId="0" applyFont="1" applyFill="1" applyBorder="1" applyAlignment="1">
      <alignment horizontal="center" vertical="center" wrapText="1"/>
    </xf>
    <xf numFmtId="0" fontId="20" fillId="0" borderId="61" xfId="0" applyFont="1" applyBorder="1" applyAlignment="1">
      <alignment horizontal="center" vertical="center" wrapText="1"/>
    </xf>
    <xf numFmtId="0" fontId="20" fillId="0" borderId="60" xfId="0" applyFont="1" applyBorder="1" applyAlignment="1">
      <alignment horizontal="center" vertical="center" wrapText="1"/>
    </xf>
    <xf numFmtId="0" fontId="20" fillId="0" borderId="87" xfId="0" applyFont="1" applyBorder="1" applyAlignment="1">
      <alignment horizontal="center" vertical="center" wrapText="1"/>
    </xf>
    <xf numFmtId="0" fontId="20" fillId="0" borderId="88"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57" xfId="0" applyFont="1" applyBorder="1" applyAlignment="1">
      <alignment horizontal="center" vertical="center" wrapText="1"/>
    </xf>
    <xf numFmtId="0" fontId="20" fillId="0" borderId="51" xfId="0" applyFont="1" applyBorder="1" applyAlignment="1">
      <alignment horizontal="center" vertical="center" wrapText="1"/>
    </xf>
    <xf numFmtId="0" fontId="20" fillId="0" borderId="50" xfId="0" applyFont="1" applyBorder="1" applyAlignment="1">
      <alignment horizontal="center" vertical="center" wrapText="1"/>
    </xf>
    <xf numFmtId="0" fontId="20" fillId="2" borderId="63" xfId="0" applyFont="1" applyFill="1" applyBorder="1" applyAlignment="1">
      <alignment horizontal="justify" vertical="center" wrapText="1"/>
    </xf>
    <xf numFmtId="0" fontId="20" fillId="2" borderId="62" xfId="0" applyFont="1" applyFill="1" applyBorder="1" applyAlignment="1">
      <alignment horizontal="justify" vertical="center" wrapText="1"/>
    </xf>
    <xf numFmtId="0" fontId="20" fillId="0" borderId="56" xfId="0" applyFont="1" applyBorder="1" applyAlignment="1">
      <alignment horizontal="center" vertical="center" wrapText="1"/>
    </xf>
    <xf numFmtId="0" fontId="20" fillId="0" borderId="53" xfId="0" applyFont="1" applyBorder="1" applyAlignment="1">
      <alignment horizontal="center" vertical="center" wrapText="1"/>
    </xf>
    <xf numFmtId="0" fontId="20" fillId="2" borderId="49" xfId="0" applyFont="1" applyFill="1" applyBorder="1" applyAlignment="1">
      <alignment horizontal="justify" vertical="center" wrapText="1"/>
    </xf>
    <xf numFmtId="0" fontId="20" fillId="2" borderId="48" xfId="0" applyFont="1" applyFill="1" applyBorder="1" applyAlignment="1">
      <alignment horizontal="justify" vertical="center" wrapText="1"/>
    </xf>
    <xf numFmtId="0" fontId="20" fillId="0" borderId="47"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44"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42" xfId="0" applyFont="1" applyBorder="1" applyAlignment="1">
      <alignment horizontal="justify" vertical="center" wrapText="1"/>
    </xf>
    <xf numFmtId="0" fontId="20" fillId="0" borderId="41" xfId="0" applyFont="1" applyBorder="1" applyAlignment="1">
      <alignment horizontal="justify" vertical="center" wrapText="1"/>
    </xf>
    <xf numFmtId="0" fontId="20" fillId="0" borderId="28"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5" xfId="0" applyFont="1" applyBorder="1" applyAlignment="1">
      <alignment horizontal="center" vertical="center" wrapText="1"/>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20" fillId="0" borderId="1" xfId="0" applyFont="1" applyBorder="1" applyAlignment="1">
      <alignment horizontal="center" vertical="center" wrapText="1"/>
    </xf>
    <xf numFmtId="0" fontId="4" fillId="0" borderId="1" xfId="0" applyFont="1" applyBorder="1" applyAlignment="1">
      <alignment horizontal="center" vertical="center"/>
    </xf>
    <xf numFmtId="0" fontId="20" fillId="2" borderId="13"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4" fillId="2" borderId="1" xfId="0" applyFont="1" applyFill="1" applyBorder="1" applyAlignment="1">
      <alignment horizontal="center"/>
    </xf>
    <xf numFmtId="3" fontId="20" fillId="3" borderId="100" xfId="0" applyNumberFormat="1" applyFont="1" applyFill="1" applyBorder="1" applyAlignment="1">
      <alignment horizontal="center" vertical="center" wrapText="1"/>
    </xf>
    <xf numFmtId="3" fontId="20" fillId="3" borderId="101" xfId="0" applyNumberFormat="1" applyFont="1" applyFill="1" applyBorder="1" applyAlignment="1">
      <alignment horizontal="center" vertical="center" wrapText="1"/>
    </xf>
    <xf numFmtId="3" fontId="20" fillId="3" borderId="102" xfId="0" applyNumberFormat="1" applyFont="1" applyFill="1" applyBorder="1" applyAlignment="1">
      <alignment horizontal="center" vertical="center" wrapText="1"/>
    </xf>
    <xf numFmtId="0" fontId="20" fillId="0" borderId="97" xfId="0" applyFont="1" applyBorder="1" applyAlignment="1">
      <alignment horizontal="center" vertical="center" wrapText="1"/>
    </xf>
    <xf numFmtId="0" fontId="20" fillId="0" borderId="98" xfId="0" applyFont="1" applyBorder="1" applyAlignment="1">
      <alignment horizontal="center" vertical="center" wrapText="1"/>
    </xf>
    <xf numFmtId="0" fontId="20" fillId="0" borderId="99" xfId="0" applyFont="1" applyBorder="1" applyAlignment="1">
      <alignment horizontal="center" vertical="center" wrapText="1"/>
    </xf>
    <xf numFmtId="0" fontId="22" fillId="2" borderId="63" xfId="0" applyFont="1" applyFill="1" applyBorder="1" applyAlignment="1">
      <alignment horizontal="center" vertical="center" wrapText="1"/>
    </xf>
    <xf numFmtId="0" fontId="22" fillId="2" borderId="62" xfId="0" applyFont="1" applyFill="1" applyBorder="1" applyAlignment="1">
      <alignment horizontal="center" vertical="center" wrapText="1"/>
    </xf>
    <xf numFmtId="0" fontId="22" fillId="2" borderId="56" xfId="0" applyFont="1" applyFill="1" applyBorder="1" applyAlignment="1">
      <alignment horizontal="center" vertical="center" wrapText="1"/>
    </xf>
    <xf numFmtId="0" fontId="22" fillId="2" borderId="55" xfId="0" applyFont="1" applyFill="1" applyBorder="1" applyAlignment="1">
      <alignment horizontal="center" vertical="center" wrapText="1"/>
    </xf>
    <xf numFmtId="0" fontId="22" fillId="2" borderId="91" xfId="0" applyFont="1" applyFill="1" applyBorder="1" applyAlignment="1">
      <alignment horizontal="center" vertical="center" wrapText="1"/>
    </xf>
    <xf numFmtId="0" fontId="22" fillId="2" borderId="92"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17" fillId="0" borderId="0" xfId="0" applyFont="1" applyAlignment="1">
      <alignment horizontal="left" vertical="center"/>
    </xf>
    <xf numFmtId="0" fontId="29" fillId="0" borderId="76" xfId="0" applyFont="1" applyBorder="1" applyAlignment="1">
      <alignment horizontal="right" vertical="center" wrapText="1"/>
    </xf>
    <xf numFmtId="0" fontId="27" fillId="3" borderId="72" xfId="0" applyFont="1" applyFill="1" applyBorder="1" applyAlignment="1">
      <alignment horizontal="center" vertical="center" wrapText="1"/>
    </xf>
    <xf numFmtId="0" fontId="27" fillId="3" borderId="71" xfId="0" applyFont="1" applyFill="1" applyBorder="1" applyAlignment="1">
      <alignment horizontal="center" vertical="center" wrapText="1"/>
    </xf>
    <xf numFmtId="0" fontId="26" fillId="2" borderId="69" xfId="0" applyFont="1" applyFill="1" applyBorder="1" applyAlignment="1">
      <alignment horizontal="justify" vertical="center" wrapText="1"/>
    </xf>
    <xf numFmtId="0" fontId="26" fillId="2" borderId="7" xfId="0" applyFont="1" applyFill="1" applyBorder="1" applyAlignment="1">
      <alignment horizontal="justify" vertical="center" wrapText="1"/>
    </xf>
    <xf numFmtId="0" fontId="28" fillId="0" borderId="0" xfId="0" applyFont="1" applyAlignment="1">
      <alignment vertical="center" wrapText="1"/>
    </xf>
    <xf numFmtId="57" fontId="27" fillId="2" borderId="74" xfId="0" applyNumberFormat="1" applyFont="1" applyFill="1" applyBorder="1" applyAlignment="1">
      <alignment horizontal="center" vertical="center"/>
    </xf>
    <xf numFmtId="57" fontId="27" fillId="2" borderId="73" xfId="0" applyNumberFormat="1" applyFont="1" applyFill="1" applyBorder="1" applyAlignment="1">
      <alignment horizontal="center" vertical="center"/>
    </xf>
    <xf numFmtId="0" fontId="26" fillId="3" borderId="69" xfId="0" applyFont="1" applyFill="1" applyBorder="1" applyAlignment="1">
      <alignment horizontal="center" vertical="center" wrapText="1"/>
    </xf>
    <xf numFmtId="0" fontId="26" fillId="3" borderId="7" xfId="0" applyFont="1" applyFill="1" applyBorder="1" applyAlignment="1">
      <alignment horizontal="center" vertical="center" wrapText="1"/>
    </xf>
    <xf numFmtId="0" fontId="26" fillId="2" borderId="69"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0" borderId="69" xfId="0" applyFont="1" applyBorder="1" applyAlignment="1">
      <alignment horizontal="center" vertical="center" textRotation="255" wrapText="1"/>
    </xf>
    <xf numFmtId="0" fontId="26" fillId="0" borderId="75" xfId="0" applyFont="1" applyBorder="1" applyAlignment="1">
      <alignment horizontal="center" vertical="center" textRotation="255" wrapText="1"/>
    </xf>
    <xf numFmtId="0" fontId="26" fillId="0" borderId="7" xfId="0" applyFont="1" applyBorder="1" applyAlignment="1">
      <alignment horizontal="center" vertical="center" textRotation="255" wrapText="1"/>
    </xf>
    <xf numFmtId="57" fontId="26" fillId="3" borderId="74" xfId="0" applyNumberFormat="1" applyFont="1" applyFill="1" applyBorder="1" applyAlignment="1">
      <alignment horizontal="center" vertical="center"/>
    </xf>
    <xf numFmtId="57" fontId="26" fillId="3" borderId="73" xfId="0" applyNumberFormat="1" applyFont="1" applyFill="1" applyBorder="1" applyAlignment="1">
      <alignment horizontal="center" vertical="center"/>
    </xf>
    <xf numFmtId="0" fontId="26" fillId="3" borderId="72" xfId="0" applyFont="1" applyFill="1" applyBorder="1" applyAlignment="1">
      <alignment horizontal="center" vertical="center" wrapText="1"/>
    </xf>
    <xf numFmtId="0" fontId="26" fillId="3" borderId="71" xfId="0" applyFont="1" applyFill="1" applyBorder="1" applyAlignment="1">
      <alignment horizontal="center" vertical="center" wrapText="1"/>
    </xf>
    <xf numFmtId="0" fontId="26" fillId="0" borderId="10"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0" xfId="0" applyFont="1" applyAlignment="1">
      <alignment horizontal="center" vertical="center" wrapText="1"/>
    </xf>
    <xf numFmtId="0" fontId="26" fillId="0" borderId="5"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69" xfId="0" applyFont="1" applyBorder="1" applyAlignment="1">
      <alignment horizontal="left" vertical="center" wrapText="1"/>
    </xf>
    <xf numFmtId="0" fontId="26" fillId="0" borderId="75" xfId="0" applyFont="1" applyBorder="1" applyAlignment="1">
      <alignment horizontal="left" vertical="center" wrapText="1"/>
    </xf>
    <xf numFmtId="0" fontId="26" fillId="0" borderId="7" xfId="0" applyFont="1" applyBorder="1" applyAlignment="1">
      <alignment horizontal="left" vertical="center" wrapText="1"/>
    </xf>
    <xf numFmtId="0" fontId="26" fillId="0" borderId="10" xfId="0" applyFont="1" applyBorder="1" applyAlignment="1">
      <alignment horizontal="left" vertical="center" wrapText="1"/>
    </xf>
    <xf numFmtId="0" fontId="26" fillId="0" borderId="8" xfId="0" applyFont="1" applyBorder="1" applyAlignment="1">
      <alignment horizontal="left" vertical="center" wrapText="1"/>
    </xf>
    <xf numFmtId="0" fontId="26" fillId="0" borderId="6" xfId="0" applyFont="1" applyBorder="1" applyAlignment="1">
      <alignment horizontal="left" vertical="center" wrapText="1"/>
    </xf>
    <xf numFmtId="0" fontId="26" fillId="0" borderId="5" xfId="0" applyFont="1" applyBorder="1" applyAlignment="1">
      <alignment horizontal="left" vertical="center" wrapText="1"/>
    </xf>
    <xf numFmtId="0" fontId="26" fillId="0" borderId="4" xfId="0" applyFont="1" applyBorder="1" applyAlignment="1">
      <alignment horizontal="left" vertical="center" wrapText="1"/>
    </xf>
    <xf numFmtId="0" fontId="26" fillId="0" borderId="2" xfId="0" applyFont="1" applyBorder="1" applyAlignment="1">
      <alignment horizontal="left" vertical="center" wrapText="1"/>
    </xf>
    <xf numFmtId="57" fontId="27" fillId="3" borderId="74" xfId="0" applyNumberFormat="1" applyFont="1" applyFill="1" applyBorder="1" applyAlignment="1">
      <alignment horizontal="center" vertical="center"/>
    </xf>
    <xf numFmtId="57" fontId="27" fillId="3" borderId="73" xfId="0" applyNumberFormat="1" applyFont="1" applyFill="1" applyBorder="1" applyAlignment="1">
      <alignment horizontal="center" vertical="center"/>
    </xf>
    <xf numFmtId="0" fontId="26" fillId="2" borderId="10"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7" fillId="2" borderId="72" xfId="0" applyFont="1" applyFill="1" applyBorder="1" applyAlignment="1">
      <alignment horizontal="center" vertical="center" wrapText="1"/>
    </xf>
    <xf numFmtId="0" fontId="27" fillId="2" borderId="71" xfId="0" applyFont="1" applyFill="1" applyBorder="1" applyAlignment="1">
      <alignment horizontal="center" vertical="center" wrapText="1"/>
    </xf>
    <xf numFmtId="0" fontId="26" fillId="3" borderId="10"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6" fillId="3" borderId="8" xfId="0" applyFont="1" applyFill="1" applyBorder="1" applyAlignment="1">
      <alignment horizontal="center" vertical="center" wrapText="1"/>
    </xf>
    <xf numFmtId="0" fontId="26" fillId="3" borderId="4"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3" borderId="2" xfId="0" applyFont="1" applyFill="1" applyBorder="1" applyAlignment="1">
      <alignment horizontal="center" vertical="center" wrapText="1"/>
    </xf>
    <xf numFmtId="57" fontId="26" fillId="2" borderId="10" xfId="0" applyNumberFormat="1" applyFont="1" applyFill="1" applyBorder="1" applyAlignment="1">
      <alignment horizontal="center" vertical="center" shrinkToFit="1"/>
    </xf>
    <xf numFmtId="57" fontId="26" fillId="2" borderId="8" xfId="0" applyNumberFormat="1" applyFont="1" applyFill="1" applyBorder="1" applyAlignment="1">
      <alignment horizontal="center" vertical="center" shrinkToFit="1"/>
    </xf>
    <xf numFmtId="57" fontId="26" fillId="2" borderId="4" xfId="0" applyNumberFormat="1" applyFont="1" applyFill="1" applyBorder="1" applyAlignment="1">
      <alignment horizontal="center" vertical="center" shrinkToFit="1"/>
    </xf>
    <xf numFmtId="57" fontId="26" fillId="2" borderId="2" xfId="0" applyNumberFormat="1" applyFont="1" applyFill="1" applyBorder="1" applyAlignment="1">
      <alignment horizontal="center" vertical="center" shrinkToFit="1"/>
    </xf>
    <xf numFmtId="0" fontId="26" fillId="0" borderId="69" xfId="0" applyFont="1" applyBorder="1" applyAlignment="1">
      <alignment horizontal="center" vertical="center" wrapText="1"/>
    </xf>
    <xf numFmtId="0" fontId="26" fillId="0" borderId="75" xfId="0" applyFont="1" applyBorder="1" applyAlignment="1">
      <alignment horizontal="center" vertical="center" wrapText="1"/>
    </xf>
    <xf numFmtId="0" fontId="26" fillId="0" borderId="7" xfId="0" applyFont="1" applyBorder="1" applyAlignment="1">
      <alignment horizontal="center" vertical="center" wrapText="1"/>
    </xf>
    <xf numFmtId="57" fontId="26" fillId="3" borderId="10" xfId="0" applyNumberFormat="1" applyFont="1" applyFill="1" applyBorder="1" applyAlignment="1">
      <alignment horizontal="center" vertical="center" wrapText="1" shrinkToFit="1"/>
    </xf>
    <xf numFmtId="57" fontId="26" fillId="3" borderId="8" xfId="0" applyNumberFormat="1" applyFont="1" applyFill="1" applyBorder="1" applyAlignment="1">
      <alignment horizontal="center" vertical="center" wrapText="1" shrinkToFit="1"/>
    </xf>
    <xf numFmtId="57" fontId="26" fillId="3" borderId="4" xfId="0" applyNumberFormat="1" applyFont="1" applyFill="1" applyBorder="1" applyAlignment="1">
      <alignment horizontal="center" vertical="center" wrapText="1" shrinkToFit="1"/>
    </xf>
    <xf numFmtId="57" fontId="26" fillId="3" borderId="2" xfId="0" applyNumberFormat="1" applyFont="1" applyFill="1" applyBorder="1" applyAlignment="1">
      <alignment horizontal="center" vertical="center" wrapText="1" shrinkToFit="1"/>
    </xf>
    <xf numFmtId="0" fontId="4" fillId="0" borderId="3" xfId="0" applyFont="1" applyBorder="1" applyAlignment="1">
      <alignment horizontal="left" vertical="center"/>
    </xf>
    <xf numFmtId="0" fontId="26" fillId="3" borderId="69" xfId="0" applyFont="1" applyFill="1" applyBorder="1" applyAlignment="1">
      <alignment horizontal="justify" vertical="center" wrapText="1"/>
    </xf>
    <xf numFmtId="0" fontId="26" fillId="3" borderId="7" xfId="0" applyFont="1" applyFill="1" applyBorder="1" applyAlignment="1">
      <alignment horizontal="justify" vertical="center" wrapText="1"/>
    </xf>
    <xf numFmtId="0" fontId="29" fillId="0" borderId="0" xfId="0" applyFont="1" applyAlignment="1">
      <alignment horizontal="justify" vertical="center" wrapText="1"/>
    </xf>
    <xf numFmtId="57" fontId="26" fillId="3" borderId="8" xfId="0" applyNumberFormat="1" applyFont="1" applyFill="1" applyBorder="1" applyAlignment="1">
      <alignment horizontal="center" vertical="center" shrinkToFit="1"/>
    </xf>
    <xf numFmtId="57" fontId="26" fillId="3" borderId="4" xfId="0" applyNumberFormat="1" applyFont="1" applyFill="1" applyBorder="1" applyAlignment="1">
      <alignment horizontal="center" vertical="center" shrinkToFit="1"/>
    </xf>
    <xf numFmtId="57" fontId="26" fillId="3" borderId="2" xfId="0" applyNumberFormat="1" applyFont="1" applyFill="1" applyBorder="1" applyAlignment="1">
      <alignment horizontal="center" vertical="center" shrinkToFit="1"/>
    </xf>
    <xf numFmtId="0" fontId="34" fillId="3" borderId="72" xfId="0" applyFont="1" applyFill="1" applyBorder="1" applyAlignment="1">
      <alignment horizontal="center" vertical="center" wrapText="1"/>
    </xf>
    <xf numFmtId="0" fontId="34" fillId="3" borderId="71" xfId="0" applyFont="1" applyFill="1" applyBorder="1" applyAlignment="1">
      <alignment horizontal="center" vertical="center" wrapText="1"/>
    </xf>
    <xf numFmtId="0" fontId="26" fillId="0" borderId="69"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5" fillId="5" borderId="79" xfId="0" applyFont="1" applyFill="1" applyBorder="1" applyAlignment="1">
      <alignment horizontal="center" wrapText="1"/>
    </xf>
    <xf numFmtId="0" fontId="25" fillId="5" borderId="77" xfId="0" applyFont="1" applyFill="1" applyBorder="1" applyAlignment="1">
      <alignment horizontal="center"/>
    </xf>
    <xf numFmtId="0" fontId="25" fillId="0" borderId="21" xfId="0" applyFont="1" applyBorder="1" applyAlignment="1">
      <alignment horizontal="right" vertical="center"/>
    </xf>
    <xf numFmtId="0" fontId="30" fillId="5" borderId="80" xfId="0" applyFont="1" applyFill="1" applyBorder="1" applyAlignment="1">
      <alignment horizontal="center" vertical="center" wrapText="1"/>
    </xf>
    <xf numFmtId="0" fontId="30" fillId="5" borderId="78" xfId="0" applyFont="1" applyFill="1" applyBorder="1" applyAlignment="1">
      <alignment horizontal="center" vertical="center" wrapText="1"/>
    </xf>
    <xf numFmtId="0" fontId="25" fillId="5" borderId="76" xfId="0" applyFont="1" applyFill="1" applyBorder="1" applyAlignment="1">
      <alignment horizontal="center" vertical="center"/>
    </xf>
    <xf numFmtId="0" fontId="32" fillId="0" borderId="6" xfId="0" applyFont="1" applyBorder="1" applyAlignment="1">
      <alignment horizontal="left" vertical="center" wrapText="1"/>
    </xf>
    <xf numFmtId="0" fontId="32" fillId="0" borderId="0" xfId="0" applyFont="1" applyAlignment="1">
      <alignment horizontal="left" vertical="center" wrapText="1"/>
    </xf>
    <xf numFmtId="0" fontId="25" fillId="0" borderId="76" xfId="0" applyFont="1" applyBorder="1" applyAlignment="1">
      <alignment horizontal="right" vertical="center"/>
    </xf>
    <xf numFmtId="0" fontId="26" fillId="0" borderId="84" xfId="0" applyFont="1" applyBorder="1" applyAlignment="1">
      <alignment horizontal="center" vertical="center" textRotation="255" wrapText="1"/>
    </xf>
    <xf numFmtId="0" fontId="26" fillId="0" borderId="85" xfId="0" applyFont="1" applyBorder="1" applyAlignment="1">
      <alignment horizontal="center" vertical="center" textRotation="255" wrapText="1"/>
    </xf>
    <xf numFmtId="0" fontId="26" fillId="0" borderId="83" xfId="0" applyFont="1" applyBorder="1" applyAlignment="1">
      <alignment horizontal="center" vertical="center" textRotation="255" wrapText="1"/>
    </xf>
    <xf numFmtId="0" fontId="26" fillId="0" borderId="84" xfId="0" applyFont="1" applyBorder="1" applyAlignment="1">
      <alignment horizontal="center" vertical="center" wrapText="1"/>
    </xf>
    <xf numFmtId="0" fontId="26" fillId="0" borderId="83" xfId="0" applyFont="1" applyBorder="1" applyAlignment="1">
      <alignment horizontal="center" vertical="center" wrapText="1"/>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142874</xdr:colOff>
      <xdr:row>11</xdr:row>
      <xdr:rowOff>9525</xdr:rowOff>
    </xdr:from>
    <xdr:to>
      <xdr:col>48</xdr:col>
      <xdr:colOff>161924</xdr:colOff>
      <xdr:row>22</xdr:row>
      <xdr:rowOff>169334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rrowheads="1"/>
        </xdr:cNvSpPr>
      </xdr:nvSpPr>
      <xdr:spPr bwMode="auto">
        <a:xfrm>
          <a:off x="22774274" y="2867025"/>
          <a:ext cx="10306050" cy="277918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just">
            <a:spcAft>
              <a:spcPts val="0"/>
            </a:spcAft>
          </a:pPr>
          <a:r>
            <a:rPr 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【この様式で届出が必要となる主な変更事項】</a:t>
          </a:r>
          <a:endParaRPr lang="ja-JP" sz="1600" b="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児童福祉法施行規則第</a:t>
          </a: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36</a:t>
          </a: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条の</a:t>
          </a: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36</a:t>
          </a: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第１項第２号関係</a:t>
          </a:r>
          <a:endPar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・建物その他設備の規模及び構造並びにその図面</a:t>
          </a: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の</a:t>
          </a:r>
          <a:r>
            <a:rPr 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変更</a:t>
          </a: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r>
            <a:rPr 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（保育室等の用途の変更を含む。）</a:t>
          </a:r>
          <a:endParaRPr lang="ja-JP" sz="1600" b="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endPar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児童福祉法施行規則第</a:t>
          </a: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36</a:t>
          </a: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条の</a:t>
          </a: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36</a:t>
          </a: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第１項第３号関係</a:t>
          </a:r>
        </a:p>
        <a:p>
          <a:pPr algn="just">
            <a:spcAft>
              <a:spcPts val="0"/>
            </a:spcAft>
          </a:pPr>
          <a:r>
            <a:rPr 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・定員の変更</a:t>
          </a:r>
          <a:endParaRPr lang="ja-JP" sz="1600" b="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・運営規程の変更</a:t>
          </a:r>
          <a:endParaRPr lang="ja-JP" sz="1600" b="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133350" algn="just">
            <a:spcAft>
              <a:spcPts val="0"/>
            </a:spcAft>
          </a:pPr>
          <a:r>
            <a:rPr 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その他，受入実施年齢，給食の提供方法の変更，開所時間などの変更が該当しますので，あらかじめ担当課まで確認願います。</a:t>
          </a:r>
          <a:endPar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133350" algn="just">
            <a:spcAft>
              <a:spcPts val="0"/>
            </a:spcAft>
          </a:pPr>
          <a:endParaRPr lang="en-US" altLang="ja-JP" sz="1600" b="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endParaRPr lang="ja-JP" altLang="ja-JP" sz="1600" b="0">
            <a:effectLst/>
          </a:endParaRPr>
        </a:p>
        <a:p>
          <a:endParaRPr lang="ja-JP" altLang="ja-JP" sz="1600" b="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169335</xdr:colOff>
      <xdr:row>12</xdr:row>
      <xdr:rowOff>152399</xdr:rowOff>
    </xdr:from>
    <xdr:to>
      <xdr:col>31</xdr:col>
      <xdr:colOff>137585</xdr:colOff>
      <xdr:row>24</xdr:row>
      <xdr:rowOff>104774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a:spLocks noChangeArrowheads="1"/>
        </xdr:cNvSpPr>
      </xdr:nvSpPr>
      <xdr:spPr bwMode="auto">
        <a:xfrm>
          <a:off x="7027335" y="3248024"/>
          <a:ext cx="14370050" cy="280987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just">
            <a:spcAft>
              <a:spcPts val="0"/>
            </a:spcAft>
          </a:pPr>
          <a:r>
            <a:rPr lang="ja-JP" sz="14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【この様式で届出が必要となる主な変更事項】</a:t>
          </a:r>
          <a:endParaRPr lang="ja-JP" sz="1400" b="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4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児童福祉法施行規則第</a:t>
          </a:r>
          <a:r>
            <a:rPr lang="en-US" altLang="ja-JP" sz="14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36</a:t>
          </a:r>
          <a:r>
            <a:rPr lang="ja-JP" altLang="en-US" sz="14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条の</a:t>
          </a:r>
          <a:r>
            <a:rPr lang="en-US" altLang="ja-JP" sz="14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36</a:t>
          </a:r>
          <a:r>
            <a:rPr lang="ja-JP" altLang="en-US" sz="14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第１項第２号関係</a:t>
          </a:r>
          <a:endParaRPr lang="en-US" altLang="ja-JP" sz="14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sz="14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・建物その他設備の規模及び構造並びにその図面</a:t>
          </a:r>
          <a:r>
            <a:rPr lang="ja-JP" altLang="en-US" sz="14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の</a:t>
          </a:r>
          <a:r>
            <a:rPr lang="ja-JP" sz="14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変更</a:t>
          </a:r>
          <a:r>
            <a:rPr lang="ja-JP" altLang="en-US" sz="14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r>
            <a:rPr lang="ja-JP" sz="14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（保育室等の用途の変更を含む。）</a:t>
          </a:r>
          <a:endParaRPr lang="ja-JP" sz="1400" b="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endParaRPr lang="en-US" altLang="ja-JP" sz="14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4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児童福祉法施行規則第</a:t>
          </a:r>
          <a:r>
            <a:rPr lang="en-US" altLang="ja-JP" sz="14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36</a:t>
          </a:r>
          <a:r>
            <a:rPr lang="ja-JP" altLang="en-US" sz="14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条の</a:t>
          </a:r>
          <a:r>
            <a:rPr lang="en-US" altLang="ja-JP" sz="14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36</a:t>
          </a:r>
          <a:r>
            <a:rPr lang="ja-JP" altLang="en-US" sz="14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第１項第３号関係</a:t>
          </a:r>
        </a:p>
        <a:p>
          <a:pPr algn="just">
            <a:spcAft>
              <a:spcPts val="0"/>
            </a:spcAft>
          </a:pPr>
          <a:r>
            <a:rPr lang="ja-JP" sz="14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・定員の変更</a:t>
          </a:r>
          <a:endParaRPr lang="ja-JP" sz="1400" b="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sz="14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・運営規程の変更</a:t>
          </a:r>
          <a:endParaRPr lang="ja-JP" sz="1400" b="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133350" algn="just">
            <a:spcAft>
              <a:spcPts val="0"/>
            </a:spcAft>
          </a:pPr>
          <a:r>
            <a:rPr lang="ja-JP" sz="14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その他，受入実施年齢，給食の提供方法の変更，開所時間などの変更が該当しますので，あらかじめ担当課まで確認願います。</a:t>
          </a:r>
          <a:endParaRPr lang="en-US" altLang="ja-JP" sz="14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133350" algn="just">
            <a:spcAft>
              <a:spcPts val="0"/>
            </a:spcAft>
          </a:pPr>
          <a:endParaRPr lang="en-US" altLang="ja-JP" sz="1600" b="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endParaRPr lang="ja-JP" altLang="ja-JP" sz="1600" b="0">
            <a:effectLst/>
          </a:endParaRPr>
        </a:p>
        <a:p>
          <a:endParaRPr lang="ja-JP" altLang="ja-JP" sz="1600" b="0">
            <a:effectLst/>
          </a:endParaRPr>
        </a:p>
      </xdr:txBody>
    </xdr:sp>
    <xdr:clientData/>
  </xdr:twoCellAnchor>
  <xdr:twoCellAnchor>
    <xdr:from>
      <xdr:col>1</xdr:col>
      <xdr:colOff>74084</xdr:colOff>
      <xdr:row>0</xdr:row>
      <xdr:rowOff>74083</xdr:rowOff>
    </xdr:from>
    <xdr:to>
      <xdr:col>8</xdr:col>
      <xdr:colOff>84666</xdr:colOff>
      <xdr:row>1</xdr:row>
      <xdr:rowOff>158750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a:spLocks noChangeArrowheads="1"/>
        </xdr:cNvSpPr>
      </xdr:nvSpPr>
      <xdr:spPr bwMode="auto">
        <a:xfrm>
          <a:off x="275167" y="74083"/>
          <a:ext cx="1418166" cy="328084"/>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indent="133350" algn="just">
            <a:spcAft>
              <a:spcPts val="0"/>
            </a:spcAft>
          </a:pP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記載例</a:t>
          </a: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116416</xdr:colOff>
      <xdr:row>11</xdr:row>
      <xdr:rowOff>201085</xdr:rowOff>
    </xdr:from>
    <xdr:to>
      <xdr:col>46</xdr:col>
      <xdr:colOff>383116</xdr:colOff>
      <xdr:row>19</xdr:row>
      <xdr:rowOff>21166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a:spLocks noChangeArrowheads="1"/>
        </xdr:cNvSpPr>
      </xdr:nvSpPr>
      <xdr:spPr bwMode="auto">
        <a:xfrm>
          <a:off x="6752166" y="2751668"/>
          <a:ext cx="5219700" cy="176741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just">
            <a:spcAft>
              <a:spcPts val="0"/>
            </a:spcAft>
          </a:pPr>
          <a:r>
            <a:rPr 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【この様式で届出が必要となる主な変更事項】</a:t>
          </a:r>
          <a:endParaRPr lang="en-US" alt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児童福祉法施行規則第</a:t>
          </a:r>
          <a:r>
            <a:rPr lang="en-US" alt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36</a:t>
          </a:r>
          <a:r>
            <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条の</a:t>
          </a:r>
          <a:r>
            <a:rPr lang="en-US" alt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36</a:t>
          </a:r>
          <a:r>
            <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第１項第１号関係</a:t>
          </a:r>
          <a:endParaRPr lang="en-US" alt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・施設の名称，種類及び所在地の変更</a:t>
          </a:r>
        </a:p>
        <a:p>
          <a:pPr algn="just">
            <a:spcAft>
              <a:spcPts val="0"/>
            </a:spcAft>
          </a:pPr>
          <a:endParaRPr lang="en-US" alt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児童福祉法施行規則第</a:t>
          </a:r>
          <a:r>
            <a:rPr lang="en-US" alt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36</a:t>
          </a:r>
          <a:r>
            <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条の</a:t>
          </a:r>
          <a:r>
            <a:rPr lang="en-US" alt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36</a:t>
          </a:r>
          <a:r>
            <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第２項第２号関係</a:t>
          </a:r>
        </a:p>
        <a:p>
          <a:pPr algn="just">
            <a:spcAft>
              <a:spcPts val="0"/>
            </a:spcAft>
          </a:pPr>
          <a:r>
            <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・設置者の法人格を有することを証する書類の変更</a:t>
          </a:r>
        </a:p>
        <a:p>
          <a:pPr algn="just">
            <a:spcAft>
              <a:spcPts val="0"/>
            </a:spcAft>
          </a:pPr>
          <a:endParaRPr 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endPar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31750</xdr:colOff>
      <xdr:row>17</xdr:row>
      <xdr:rowOff>74084</xdr:rowOff>
    </xdr:from>
    <xdr:to>
      <xdr:col>30</xdr:col>
      <xdr:colOff>23283</xdr:colOff>
      <xdr:row>24</xdr:row>
      <xdr:rowOff>190500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a:spLocks noChangeArrowheads="1"/>
        </xdr:cNvSpPr>
      </xdr:nvSpPr>
      <xdr:spPr bwMode="auto">
        <a:xfrm>
          <a:off x="2774950" y="4360334"/>
          <a:ext cx="17822333" cy="178329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just">
            <a:spcAft>
              <a:spcPts val="0"/>
            </a:spcAft>
          </a:pPr>
          <a:r>
            <a:rPr 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【この様式で届出が必要となる主な変更事項】</a:t>
          </a:r>
          <a:endParaRPr lang="en-US" alt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児童福祉法施行規則第</a:t>
          </a:r>
          <a:r>
            <a:rPr lang="en-US" alt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36</a:t>
          </a:r>
          <a:r>
            <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条の</a:t>
          </a:r>
          <a:r>
            <a:rPr lang="en-US" alt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36</a:t>
          </a:r>
          <a:r>
            <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第１項第１号関係</a:t>
          </a:r>
          <a:endParaRPr lang="en-US" alt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・施設の名称，種類及び所在地の変更</a:t>
          </a:r>
        </a:p>
        <a:p>
          <a:pPr algn="just">
            <a:spcAft>
              <a:spcPts val="0"/>
            </a:spcAft>
          </a:pPr>
          <a:endParaRPr lang="en-US" alt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児童福祉法施行規則第</a:t>
          </a:r>
          <a:r>
            <a:rPr lang="en-US" alt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36</a:t>
          </a:r>
          <a:r>
            <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条の</a:t>
          </a:r>
          <a:r>
            <a:rPr lang="en-US" alt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36</a:t>
          </a:r>
          <a:r>
            <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第２項第２号関係</a:t>
          </a:r>
        </a:p>
        <a:p>
          <a:pPr algn="just">
            <a:spcAft>
              <a:spcPts val="0"/>
            </a:spcAft>
          </a:pPr>
          <a:r>
            <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・設置者の法人格を有することを証する書類の変更</a:t>
          </a:r>
        </a:p>
        <a:p>
          <a:pPr algn="just">
            <a:spcAft>
              <a:spcPts val="0"/>
            </a:spcAft>
          </a:pPr>
          <a:endParaRPr 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endPar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xdr:col>
      <xdr:colOff>21167</xdr:colOff>
      <xdr:row>0</xdr:row>
      <xdr:rowOff>116417</xdr:rowOff>
    </xdr:from>
    <xdr:to>
      <xdr:col>8</xdr:col>
      <xdr:colOff>31749</xdr:colOff>
      <xdr:row>2</xdr:row>
      <xdr:rowOff>42334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a:spLocks noChangeArrowheads="1"/>
        </xdr:cNvSpPr>
      </xdr:nvSpPr>
      <xdr:spPr bwMode="auto">
        <a:xfrm>
          <a:off x="706967" y="116417"/>
          <a:ext cx="4811182" cy="402167"/>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indent="133350" algn="just">
            <a:spcAft>
              <a:spcPts val="0"/>
            </a:spcAft>
          </a:pP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記載例</a:t>
          </a: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33</xdr:col>
      <xdr:colOff>133349</xdr:colOff>
      <xdr:row>16</xdr:row>
      <xdr:rowOff>0</xdr:rowOff>
    </xdr:from>
    <xdr:to>
      <xdr:col>48</xdr:col>
      <xdr:colOff>228599</xdr:colOff>
      <xdr:row>20</xdr:row>
      <xdr:rowOff>123825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a:spLocks noChangeArrowheads="1"/>
        </xdr:cNvSpPr>
      </xdr:nvSpPr>
      <xdr:spPr bwMode="auto">
        <a:xfrm>
          <a:off x="22764749" y="3581401"/>
          <a:ext cx="10382250" cy="130492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just">
            <a:spcAft>
              <a:spcPts val="0"/>
            </a:spcAft>
          </a:pPr>
          <a:r>
            <a:rPr 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【この様式で届出が必要となる主な変更事項】</a:t>
          </a:r>
          <a:endParaRPr lang="ja-JP" sz="16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設置者の代表者の変更（理事長、代表取締役の変更）</a:t>
          </a:r>
          <a:endParaRPr lang="en-US" alt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施設長の変更　など</a:t>
          </a:r>
          <a:endParaRPr lang="en-US" alt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r>
            <a:rPr 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あらかじめ担当課まで確認願います。</a:t>
          </a:r>
          <a:endParaRPr lang="ja-JP" sz="16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164040</xdr:colOff>
      <xdr:row>17</xdr:row>
      <xdr:rowOff>49742</xdr:rowOff>
    </xdr:from>
    <xdr:to>
      <xdr:col>31</xdr:col>
      <xdr:colOff>95250</xdr:colOff>
      <xdr:row>24</xdr:row>
      <xdr:rowOff>68790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a:spLocks noChangeArrowheads="1"/>
        </xdr:cNvSpPr>
      </xdr:nvSpPr>
      <xdr:spPr bwMode="auto">
        <a:xfrm>
          <a:off x="7707840" y="4097867"/>
          <a:ext cx="13647210" cy="1685923"/>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just">
            <a:spcAft>
              <a:spcPts val="0"/>
            </a:spcAft>
          </a:pPr>
          <a:r>
            <a:rPr lang="ja-JP" sz="1400"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【この様式で届出が必要となる主な変更事項】</a:t>
          </a:r>
          <a:endParaRPr lang="ja-JP" sz="14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sz="14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4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設置者の代表者の変更（理事長、代表取締役の変更）</a:t>
          </a:r>
          <a:endParaRPr lang="en-US" altLang="ja-JP" sz="14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sz="14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4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施設長の変更　など</a:t>
          </a:r>
          <a:endParaRPr lang="en-US" altLang="ja-JP" sz="14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altLang="en-US" sz="14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14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あらかじめ担当課まで確認願います。</a:t>
          </a:r>
          <a:endParaRPr lang="ja-JP" sz="14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xdr:col>
      <xdr:colOff>0</xdr:colOff>
      <xdr:row>0</xdr:row>
      <xdr:rowOff>137583</xdr:rowOff>
    </xdr:from>
    <xdr:to>
      <xdr:col>8</xdr:col>
      <xdr:colOff>10582</xdr:colOff>
      <xdr:row>2</xdr:row>
      <xdr:rowOff>63500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a:spLocks noChangeArrowheads="1"/>
        </xdr:cNvSpPr>
      </xdr:nvSpPr>
      <xdr:spPr bwMode="auto">
        <a:xfrm>
          <a:off x="685800" y="137583"/>
          <a:ext cx="4811182" cy="402167"/>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indent="133350" algn="just">
            <a:spcAft>
              <a:spcPts val="0"/>
            </a:spcAft>
          </a:pP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記載例</a:t>
          </a: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419099</xdr:colOff>
      <xdr:row>2</xdr:row>
      <xdr:rowOff>95250</xdr:rowOff>
    </xdr:from>
    <xdr:to>
      <xdr:col>12</xdr:col>
      <xdr:colOff>85724</xdr:colOff>
      <xdr:row>4</xdr:row>
      <xdr:rowOff>95250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296024" y="514350"/>
          <a:ext cx="1095375" cy="41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現　状</a:t>
          </a:r>
        </a:p>
      </xdr:txBody>
    </xdr:sp>
    <xdr:clientData/>
  </xdr:twoCellAnchor>
  <xdr:twoCellAnchor>
    <xdr:from>
      <xdr:col>10</xdr:col>
      <xdr:colOff>361951</xdr:colOff>
      <xdr:row>65</xdr:row>
      <xdr:rowOff>114300</xdr:rowOff>
    </xdr:from>
    <xdr:to>
      <xdr:col>11</xdr:col>
      <xdr:colOff>733425</xdr:colOff>
      <xdr:row>68</xdr:row>
      <xdr:rowOff>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7219951" y="11782425"/>
          <a:ext cx="1009649" cy="6000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変更後</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419099</xdr:colOff>
      <xdr:row>2</xdr:row>
      <xdr:rowOff>95250</xdr:rowOff>
    </xdr:from>
    <xdr:to>
      <xdr:col>12</xdr:col>
      <xdr:colOff>85724</xdr:colOff>
      <xdr:row>4</xdr:row>
      <xdr:rowOff>95250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562724" y="514350"/>
          <a:ext cx="1228725" cy="41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現　状</a:t>
          </a:r>
        </a:p>
      </xdr:txBody>
    </xdr:sp>
    <xdr:clientData/>
  </xdr:twoCellAnchor>
  <xdr:twoCellAnchor>
    <xdr:from>
      <xdr:col>10</xdr:col>
      <xdr:colOff>361951</xdr:colOff>
      <xdr:row>65</xdr:row>
      <xdr:rowOff>114300</xdr:rowOff>
    </xdr:from>
    <xdr:to>
      <xdr:col>11</xdr:col>
      <xdr:colOff>733425</xdr:colOff>
      <xdr:row>68</xdr:row>
      <xdr:rowOff>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505576" y="13735050"/>
          <a:ext cx="1057274" cy="5143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変更後</a:t>
          </a:r>
        </a:p>
      </xdr:txBody>
    </xdr:sp>
    <xdr:clientData/>
  </xdr:twoCellAnchor>
  <xdr:twoCellAnchor>
    <xdr:from>
      <xdr:col>8</xdr:col>
      <xdr:colOff>1143000</xdr:colOff>
      <xdr:row>6</xdr:row>
      <xdr:rowOff>0</xdr:rowOff>
    </xdr:from>
    <xdr:to>
      <xdr:col>11</xdr:col>
      <xdr:colOff>732366</xdr:colOff>
      <xdr:row>7</xdr:row>
      <xdr:rowOff>203200</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a:spLocks noChangeArrowheads="1"/>
        </xdr:cNvSpPr>
      </xdr:nvSpPr>
      <xdr:spPr bwMode="auto">
        <a:xfrm>
          <a:off x="5762625" y="1257300"/>
          <a:ext cx="1799166" cy="412750"/>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indent="133350" algn="ctr">
            <a:spcAft>
              <a:spcPts val="0"/>
            </a:spcAft>
          </a:pP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記載例</a:t>
          </a: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p>
      </xdr:txBody>
    </xdr:sp>
    <xdr:clientData/>
  </xdr:twoCellAnchor>
  <xdr:twoCellAnchor>
    <xdr:from>
      <xdr:col>10</xdr:col>
      <xdr:colOff>0</xdr:colOff>
      <xdr:row>69</xdr:row>
      <xdr:rowOff>0</xdr:rowOff>
    </xdr:from>
    <xdr:to>
      <xdr:col>11</xdr:col>
      <xdr:colOff>732366</xdr:colOff>
      <xdr:row>70</xdr:row>
      <xdr:rowOff>203200</xdr:rowOff>
    </xdr:to>
    <xdr:sp macro="" textlink="">
      <xdr:nvSpPr>
        <xdr:cNvPr id="5" name="テキスト ボックス 4">
          <a:extLst>
            <a:ext uri="{FF2B5EF4-FFF2-40B4-BE49-F238E27FC236}">
              <a16:creationId xmlns:a16="http://schemas.microsoft.com/office/drawing/2014/main" id="{00000000-0008-0000-0700-000004000000}"/>
            </a:ext>
          </a:extLst>
        </xdr:cNvPr>
        <xdr:cNvSpPr txBox="1">
          <a:spLocks noChangeArrowheads="1"/>
        </xdr:cNvSpPr>
      </xdr:nvSpPr>
      <xdr:spPr bwMode="auto">
        <a:xfrm>
          <a:off x="6143625" y="14458950"/>
          <a:ext cx="1418166" cy="412750"/>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indent="133350" algn="just">
            <a:spcAft>
              <a:spcPts val="0"/>
            </a:spcAft>
          </a:pP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記載例</a:t>
          </a: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oul\H\05kenkoufukushi\251000\04&#12288;&#20445;&#32946;&#65332;\H22\422&#29305;&#21029;&#20445;&#32946;&#20107;&#26989;\01.&#32113;&#35336;\&#32113;&#35336;(H22)&#19968;&#26178;&#38928;&#12363;&#124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oul\H\05kenkoufukushi\251000\04&#12288;&#20445;&#32946;&#65332;\H22\422&#29305;&#21029;&#20445;&#32946;&#20107;&#26989;\01.&#32113;&#35336;\&#32113;&#35336;(H22)&#20241;&#26085;&#20445;&#3294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時"/>
      <sheetName val="一時(従来表示)"/>
      <sheetName val="一時実績確認表"/>
      <sheetName val="一時実施計画"/>
      <sheetName val="一時実績調書"/>
      <sheetName val="一時実施計画チェック用"/>
    </sheetNames>
    <sheetDataSet>
      <sheetData sheetId="0">
        <row r="8">
          <cell r="C8" t="str">
            <v>あさむし保育園</v>
          </cell>
          <cell r="D8">
            <v>1</v>
          </cell>
          <cell r="E8">
            <v>2</v>
          </cell>
          <cell r="F8">
            <v>1</v>
          </cell>
          <cell r="G8">
            <v>3</v>
          </cell>
          <cell r="H8">
            <v>3100</v>
          </cell>
          <cell r="I8">
            <v>3</v>
          </cell>
          <cell r="J8">
            <v>0</v>
          </cell>
          <cell r="K8">
            <v>0</v>
          </cell>
          <cell r="L8">
            <v>0</v>
          </cell>
          <cell r="M8">
            <v>0</v>
          </cell>
          <cell r="N8">
            <v>0</v>
          </cell>
          <cell r="O8">
            <v>0</v>
          </cell>
          <cell r="P8">
            <v>2</v>
          </cell>
          <cell r="Q8">
            <v>3</v>
          </cell>
          <cell r="R8">
            <v>1</v>
          </cell>
          <cell r="S8">
            <v>4</v>
          </cell>
          <cell r="T8">
            <v>3000</v>
          </cell>
          <cell r="U8">
            <v>3</v>
          </cell>
          <cell r="V8">
            <v>2</v>
          </cell>
          <cell r="W8">
            <v>4</v>
          </cell>
          <cell r="X8">
            <v>7</v>
          </cell>
          <cell r="Y8">
            <v>11</v>
          </cell>
          <cell r="Z8">
            <v>9000</v>
          </cell>
          <cell r="AA8">
            <v>11</v>
          </cell>
          <cell r="AB8">
            <v>2</v>
          </cell>
          <cell r="AC8">
            <v>0</v>
          </cell>
          <cell r="AD8">
            <v>24</v>
          </cell>
          <cell r="AE8">
            <v>0</v>
          </cell>
          <cell r="AF8">
            <v>24000</v>
          </cell>
          <cell r="AG8">
            <v>24</v>
          </cell>
          <cell r="AH8">
            <v>1</v>
          </cell>
          <cell r="AI8">
            <v>5</v>
          </cell>
          <cell r="AJ8">
            <v>2</v>
          </cell>
          <cell r="AK8">
            <v>0</v>
          </cell>
          <cell r="AL8">
            <v>7000</v>
          </cell>
          <cell r="AM8">
            <v>7</v>
          </cell>
          <cell r="AN8">
            <v>7</v>
          </cell>
          <cell r="AO8">
            <v>9</v>
          </cell>
          <cell r="AP8">
            <v>33</v>
          </cell>
          <cell r="AQ8">
            <v>42</v>
          </cell>
          <cell r="AR8">
            <v>37.5</v>
          </cell>
          <cell r="AS8">
            <v>75</v>
          </cell>
          <cell r="AT8">
            <v>36000</v>
          </cell>
          <cell r="AU8">
            <v>41</v>
          </cell>
          <cell r="AV8">
            <v>520000</v>
          </cell>
          <cell r="AW8">
            <v>0</v>
          </cell>
          <cell r="AX8">
            <v>520000</v>
          </cell>
          <cell r="AY8">
            <v>260000</v>
          </cell>
          <cell r="AZ8">
            <v>1</v>
          </cell>
          <cell r="BA8">
            <v>0</v>
          </cell>
          <cell r="BB8">
            <v>12</v>
          </cell>
          <cell r="BC8">
            <v>0</v>
          </cell>
          <cell r="BD8">
            <v>12500</v>
          </cell>
          <cell r="BE8">
            <v>13</v>
          </cell>
          <cell r="BF8">
            <v>1</v>
          </cell>
          <cell r="BG8">
            <v>0</v>
          </cell>
          <cell r="BH8">
            <v>12</v>
          </cell>
          <cell r="BI8">
            <v>0</v>
          </cell>
          <cell r="BJ8">
            <v>12000</v>
          </cell>
          <cell r="BK8">
            <v>12</v>
          </cell>
          <cell r="BL8">
            <v>2</v>
          </cell>
          <cell r="BM8">
            <v>0</v>
          </cell>
          <cell r="BN8">
            <v>13</v>
          </cell>
          <cell r="BO8">
            <v>0</v>
          </cell>
          <cell r="BP8">
            <v>15300</v>
          </cell>
          <cell r="BQ8">
            <v>15</v>
          </cell>
          <cell r="BR8">
            <v>1</v>
          </cell>
          <cell r="BS8">
            <v>0</v>
          </cell>
          <cell r="BT8">
            <v>12</v>
          </cell>
          <cell r="BU8">
            <v>0</v>
          </cell>
          <cell r="BV8">
            <v>12000</v>
          </cell>
          <cell r="BW8">
            <v>12</v>
          </cell>
          <cell r="BX8">
            <v>1</v>
          </cell>
          <cell r="BY8">
            <v>0</v>
          </cell>
          <cell r="BZ8">
            <v>9</v>
          </cell>
          <cell r="CA8">
            <v>0</v>
          </cell>
          <cell r="CB8">
            <v>9000</v>
          </cell>
          <cell r="CC8">
            <v>9</v>
          </cell>
          <cell r="CD8">
            <v>1</v>
          </cell>
          <cell r="CE8">
            <v>0</v>
          </cell>
          <cell r="CF8">
            <v>9</v>
          </cell>
          <cell r="CG8">
            <v>0</v>
          </cell>
          <cell r="CH8">
            <v>0</v>
          </cell>
          <cell r="CI8">
            <v>0</v>
          </cell>
          <cell r="CJ8">
            <v>0</v>
          </cell>
          <cell r="CK8">
            <v>0</v>
          </cell>
          <cell r="CL8">
            <v>0</v>
          </cell>
          <cell r="CM8">
            <v>0</v>
          </cell>
          <cell r="CN8">
            <v>0</v>
          </cell>
          <cell r="CO8">
            <v>0</v>
          </cell>
          <cell r="CP8">
            <v>0</v>
          </cell>
          <cell r="CQ8">
            <v>7</v>
          </cell>
          <cell r="CR8">
            <v>9</v>
          </cell>
          <cell r="CS8">
            <v>33</v>
          </cell>
          <cell r="CT8">
            <v>42</v>
          </cell>
          <cell r="CU8">
            <v>37.5</v>
          </cell>
          <cell r="CV8">
            <v>36000</v>
          </cell>
          <cell r="CW8">
            <v>41</v>
          </cell>
          <cell r="CX8">
            <v>520000</v>
          </cell>
          <cell r="CY8">
            <v>0</v>
          </cell>
          <cell r="CZ8">
            <v>520000</v>
          </cell>
        </row>
        <row r="9">
          <cell r="C9" t="str">
            <v>合浦保育園</v>
          </cell>
          <cell r="D9">
            <v>2</v>
          </cell>
          <cell r="E9">
            <v>7</v>
          </cell>
          <cell r="F9">
            <v>16</v>
          </cell>
          <cell r="G9">
            <v>23</v>
          </cell>
          <cell r="H9">
            <v>25000</v>
          </cell>
          <cell r="I9">
            <v>18</v>
          </cell>
          <cell r="J9">
            <v>2</v>
          </cell>
          <cell r="K9">
            <v>2</v>
          </cell>
          <cell r="L9">
            <v>16</v>
          </cell>
          <cell r="M9">
            <v>18</v>
          </cell>
          <cell r="N9">
            <v>20100</v>
          </cell>
          <cell r="O9">
            <v>13</v>
          </cell>
          <cell r="P9">
            <v>3</v>
          </cell>
          <cell r="Q9">
            <v>3</v>
          </cell>
          <cell r="R9">
            <v>19</v>
          </cell>
          <cell r="S9">
            <v>22</v>
          </cell>
          <cell r="T9">
            <v>24600</v>
          </cell>
          <cell r="U9">
            <v>16</v>
          </cell>
          <cell r="V9">
            <v>2</v>
          </cell>
          <cell r="W9">
            <v>4</v>
          </cell>
          <cell r="X9">
            <v>17</v>
          </cell>
          <cell r="Y9">
            <v>21</v>
          </cell>
          <cell r="Z9">
            <v>23300</v>
          </cell>
          <cell r="AA9">
            <v>18</v>
          </cell>
          <cell r="AB9">
            <v>5</v>
          </cell>
          <cell r="AC9">
            <v>15</v>
          </cell>
          <cell r="AD9">
            <v>13</v>
          </cell>
          <cell r="AE9">
            <v>0</v>
          </cell>
          <cell r="AF9">
            <v>29400</v>
          </cell>
          <cell r="AG9">
            <v>17</v>
          </cell>
          <cell r="AH9">
            <v>3</v>
          </cell>
          <cell r="AI9">
            <v>9</v>
          </cell>
          <cell r="AJ9">
            <v>22</v>
          </cell>
          <cell r="AK9">
            <v>0</v>
          </cell>
          <cell r="AL9">
            <v>34200</v>
          </cell>
          <cell r="AM9">
            <v>23</v>
          </cell>
          <cell r="AN9">
            <v>14</v>
          </cell>
          <cell r="AO9">
            <v>31</v>
          </cell>
          <cell r="AP9">
            <v>81</v>
          </cell>
          <cell r="AQ9">
            <v>112</v>
          </cell>
          <cell r="AR9">
            <v>96.5</v>
          </cell>
          <cell r="AS9">
            <v>193</v>
          </cell>
          <cell r="AT9">
            <v>97400</v>
          </cell>
          <cell r="AU9">
            <v>82</v>
          </cell>
          <cell r="AV9">
            <v>520000</v>
          </cell>
          <cell r="AW9">
            <v>70150</v>
          </cell>
          <cell r="AX9">
            <v>590150</v>
          </cell>
          <cell r="AY9">
            <v>295075</v>
          </cell>
          <cell r="AZ9">
            <v>4</v>
          </cell>
          <cell r="BA9">
            <v>0</v>
          </cell>
          <cell r="BB9">
            <v>23</v>
          </cell>
          <cell r="BC9">
            <v>0</v>
          </cell>
          <cell r="BD9">
            <v>37800</v>
          </cell>
          <cell r="BE9">
            <v>18</v>
          </cell>
          <cell r="BF9">
            <v>5</v>
          </cell>
          <cell r="BG9">
            <v>0</v>
          </cell>
          <cell r="BH9">
            <v>36</v>
          </cell>
          <cell r="BI9">
            <v>0</v>
          </cell>
          <cell r="BJ9">
            <v>41800</v>
          </cell>
          <cell r="BK9">
            <v>16</v>
          </cell>
          <cell r="BL9">
            <v>6</v>
          </cell>
          <cell r="BM9">
            <v>0</v>
          </cell>
          <cell r="BN9">
            <v>32</v>
          </cell>
          <cell r="BO9">
            <v>0</v>
          </cell>
          <cell r="BP9">
            <v>43400</v>
          </cell>
          <cell r="BQ9">
            <v>16</v>
          </cell>
          <cell r="BR9">
            <v>6</v>
          </cell>
          <cell r="BS9">
            <v>0</v>
          </cell>
          <cell r="BT9">
            <v>30</v>
          </cell>
          <cell r="BU9">
            <v>0</v>
          </cell>
          <cell r="BV9">
            <v>40900</v>
          </cell>
          <cell r="BW9">
            <v>16</v>
          </cell>
          <cell r="BX9">
            <v>5</v>
          </cell>
          <cell r="BY9">
            <v>0</v>
          </cell>
          <cell r="BZ9">
            <v>13</v>
          </cell>
          <cell r="CA9">
            <v>0</v>
          </cell>
          <cell r="CB9">
            <v>15300</v>
          </cell>
          <cell r="CC9">
            <v>4</v>
          </cell>
          <cell r="CD9">
            <v>2</v>
          </cell>
          <cell r="CE9">
            <v>0</v>
          </cell>
          <cell r="CF9">
            <v>2</v>
          </cell>
          <cell r="CG9">
            <v>0</v>
          </cell>
          <cell r="CH9">
            <v>0</v>
          </cell>
          <cell r="CI9">
            <v>0</v>
          </cell>
          <cell r="CJ9">
            <v>0</v>
          </cell>
          <cell r="CK9">
            <v>0</v>
          </cell>
          <cell r="CL9">
            <v>0</v>
          </cell>
          <cell r="CM9">
            <v>0</v>
          </cell>
          <cell r="CN9">
            <v>0</v>
          </cell>
          <cell r="CO9">
            <v>0</v>
          </cell>
          <cell r="CP9">
            <v>0</v>
          </cell>
          <cell r="CQ9">
            <v>14</v>
          </cell>
          <cell r="CR9">
            <v>31</v>
          </cell>
          <cell r="CS9">
            <v>81</v>
          </cell>
          <cell r="CT9">
            <v>112</v>
          </cell>
          <cell r="CU9">
            <v>96.5</v>
          </cell>
          <cell r="CV9">
            <v>97400</v>
          </cell>
          <cell r="CW9">
            <v>82</v>
          </cell>
          <cell r="CX9">
            <v>520000</v>
          </cell>
          <cell r="CY9">
            <v>0</v>
          </cell>
          <cell r="CZ9">
            <v>520000</v>
          </cell>
        </row>
        <row r="10">
          <cell r="C10" t="str">
            <v>南栄町保育園</v>
          </cell>
          <cell r="D10">
            <v>5</v>
          </cell>
          <cell r="E10">
            <v>2</v>
          </cell>
          <cell r="F10">
            <v>17</v>
          </cell>
          <cell r="G10">
            <v>19</v>
          </cell>
          <cell r="H10">
            <v>26800</v>
          </cell>
          <cell r="I10">
            <v>17</v>
          </cell>
          <cell r="J10">
            <v>1</v>
          </cell>
          <cell r="K10">
            <v>0</v>
          </cell>
          <cell r="L10">
            <v>6</v>
          </cell>
          <cell r="M10">
            <v>6</v>
          </cell>
          <cell r="N10">
            <v>8400</v>
          </cell>
          <cell r="O10">
            <v>6</v>
          </cell>
          <cell r="P10">
            <v>6</v>
          </cell>
          <cell r="Q10">
            <v>9</v>
          </cell>
          <cell r="R10">
            <v>20</v>
          </cell>
          <cell r="S10">
            <v>29</v>
          </cell>
          <cell r="T10">
            <v>41000</v>
          </cell>
          <cell r="U10">
            <v>18</v>
          </cell>
          <cell r="V10">
            <v>6</v>
          </cell>
          <cell r="W10">
            <v>2</v>
          </cell>
          <cell r="X10">
            <v>33</v>
          </cell>
          <cell r="Y10">
            <v>35</v>
          </cell>
          <cell r="Z10">
            <v>59200</v>
          </cell>
          <cell r="AA10">
            <v>18</v>
          </cell>
          <cell r="AB10">
            <v>4</v>
          </cell>
          <cell r="AC10">
            <v>5</v>
          </cell>
          <cell r="AD10">
            <v>23</v>
          </cell>
          <cell r="AE10">
            <v>0</v>
          </cell>
          <cell r="AF10">
            <v>39400</v>
          </cell>
          <cell r="AG10">
            <v>19</v>
          </cell>
          <cell r="AH10">
            <v>4</v>
          </cell>
          <cell r="AI10">
            <v>4</v>
          </cell>
          <cell r="AJ10">
            <v>26</v>
          </cell>
          <cell r="AK10">
            <v>0</v>
          </cell>
          <cell r="AL10">
            <v>46400</v>
          </cell>
          <cell r="AM10">
            <v>14</v>
          </cell>
          <cell r="AN10">
            <v>22</v>
          </cell>
          <cell r="AO10">
            <v>18</v>
          </cell>
          <cell r="AP10">
            <v>99</v>
          </cell>
          <cell r="AQ10">
            <v>117</v>
          </cell>
          <cell r="AR10">
            <v>108</v>
          </cell>
          <cell r="AS10">
            <v>216</v>
          </cell>
          <cell r="AT10">
            <v>148000</v>
          </cell>
          <cell r="AU10">
            <v>78</v>
          </cell>
          <cell r="AV10">
            <v>520000</v>
          </cell>
          <cell r="AW10">
            <v>140300</v>
          </cell>
          <cell r="AX10">
            <v>660300</v>
          </cell>
          <cell r="AY10">
            <v>330150</v>
          </cell>
          <cell r="AZ10">
            <v>7</v>
          </cell>
          <cell r="BA10">
            <v>0</v>
          </cell>
          <cell r="BB10">
            <v>31</v>
          </cell>
          <cell r="BC10">
            <v>0</v>
          </cell>
          <cell r="BD10">
            <v>55800</v>
          </cell>
          <cell r="BE10">
            <v>17</v>
          </cell>
          <cell r="BF10">
            <v>4</v>
          </cell>
          <cell r="BG10">
            <v>0</v>
          </cell>
          <cell r="BH10">
            <v>24</v>
          </cell>
          <cell r="BI10">
            <v>0</v>
          </cell>
          <cell r="BJ10">
            <v>45600</v>
          </cell>
          <cell r="BK10">
            <v>18</v>
          </cell>
          <cell r="BL10">
            <v>5</v>
          </cell>
          <cell r="BM10">
            <v>0</v>
          </cell>
          <cell r="BN10">
            <v>20</v>
          </cell>
          <cell r="BO10">
            <v>0</v>
          </cell>
          <cell r="BP10">
            <v>36000</v>
          </cell>
          <cell r="BQ10">
            <v>13</v>
          </cell>
          <cell r="BR10">
            <v>4</v>
          </cell>
          <cell r="BS10">
            <v>0</v>
          </cell>
          <cell r="BT10">
            <v>26</v>
          </cell>
          <cell r="BU10">
            <v>0</v>
          </cell>
          <cell r="BV10">
            <v>42000</v>
          </cell>
          <cell r="BW10">
            <v>17</v>
          </cell>
          <cell r="BX10">
            <v>3</v>
          </cell>
          <cell r="BY10">
            <v>0</v>
          </cell>
          <cell r="BZ10">
            <v>17</v>
          </cell>
          <cell r="CA10">
            <v>0</v>
          </cell>
          <cell r="CB10">
            <v>27000</v>
          </cell>
          <cell r="CC10">
            <v>11</v>
          </cell>
          <cell r="CD10">
            <v>8</v>
          </cell>
          <cell r="CE10">
            <v>0</v>
          </cell>
          <cell r="CF10">
            <v>32</v>
          </cell>
          <cell r="CG10">
            <v>0</v>
          </cell>
          <cell r="CH10">
            <v>0</v>
          </cell>
          <cell r="CI10">
            <v>0</v>
          </cell>
          <cell r="CJ10">
            <v>0</v>
          </cell>
          <cell r="CK10">
            <v>0</v>
          </cell>
          <cell r="CL10">
            <v>0</v>
          </cell>
          <cell r="CM10">
            <v>0</v>
          </cell>
          <cell r="CN10">
            <v>0</v>
          </cell>
          <cell r="CO10">
            <v>0</v>
          </cell>
          <cell r="CP10">
            <v>0</v>
          </cell>
          <cell r="CQ10">
            <v>22</v>
          </cell>
          <cell r="CR10">
            <v>18</v>
          </cell>
          <cell r="CS10">
            <v>99</v>
          </cell>
          <cell r="CT10">
            <v>117</v>
          </cell>
          <cell r="CU10">
            <v>108</v>
          </cell>
          <cell r="CV10">
            <v>148000</v>
          </cell>
          <cell r="CW10">
            <v>78</v>
          </cell>
          <cell r="CX10">
            <v>520000</v>
          </cell>
          <cell r="CY10">
            <v>0</v>
          </cell>
          <cell r="CZ10">
            <v>520000</v>
          </cell>
        </row>
        <row r="11">
          <cell r="C11" t="str">
            <v>蜆貝保育園</v>
          </cell>
          <cell r="D11">
            <v>1</v>
          </cell>
          <cell r="E11">
            <v>1</v>
          </cell>
          <cell r="F11">
            <v>0</v>
          </cell>
          <cell r="G11">
            <v>1</v>
          </cell>
          <cell r="H11">
            <v>500</v>
          </cell>
          <cell r="I11">
            <v>1</v>
          </cell>
          <cell r="J11">
            <v>0</v>
          </cell>
          <cell r="K11">
            <v>0</v>
          </cell>
          <cell r="L11">
            <v>0</v>
          </cell>
          <cell r="M11">
            <v>0</v>
          </cell>
          <cell r="N11">
            <v>0</v>
          </cell>
          <cell r="O11">
            <v>0</v>
          </cell>
          <cell r="P11">
            <v>0</v>
          </cell>
          <cell r="Q11">
            <v>0</v>
          </cell>
          <cell r="R11">
            <v>0</v>
          </cell>
          <cell r="S11">
            <v>0</v>
          </cell>
          <cell r="T11">
            <v>0</v>
          </cell>
          <cell r="U11">
            <v>0</v>
          </cell>
          <cell r="V11">
            <v>1</v>
          </cell>
          <cell r="W11">
            <v>6</v>
          </cell>
          <cell r="X11">
            <v>6</v>
          </cell>
          <cell r="Y11">
            <v>12</v>
          </cell>
          <cell r="Z11">
            <v>15600</v>
          </cell>
          <cell r="AA11">
            <v>12</v>
          </cell>
          <cell r="AB11">
            <v>2</v>
          </cell>
          <cell r="AC11">
            <v>1</v>
          </cell>
          <cell r="AD11">
            <v>12</v>
          </cell>
          <cell r="AE11">
            <v>0</v>
          </cell>
          <cell r="AF11">
            <v>19700</v>
          </cell>
          <cell r="AG11">
            <v>13</v>
          </cell>
          <cell r="AH11">
            <v>1</v>
          </cell>
          <cell r="AI11">
            <v>0</v>
          </cell>
          <cell r="AJ11">
            <v>9</v>
          </cell>
          <cell r="AK11">
            <v>0</v>
          </cell>
          <cell r="AL11">
            <v>14400</v>
          </cell>
          <cell r="AM11">
            <v>9</v>
          </cell>
          <cell r="AN11">
            <v>4</v>
          </cell>
          <cell r="AO11">
            <v>8</v>
          </cell>
          <cell r="AP11">
            <v>18</v>
          </cell>
          <cell r="AQ11">
            <v>26</v>
          </cell>
          <cell r="AR11">
            <v>22</v>
          </cell>
          <cell r="AS11">
            <v>44</v>
          </cell>
          <cell r="AT11">
            <v>35300</v>
          </cell>
          <cell r="AU11">
            <v>26</v>
          </cell>
          <cell r="AV11">
            <v>520000</v>
          </cell>
          <cell r="AW11">
            <v>0</v>
          </cell>
          <cell r="AX11">
            <v>520000</v>
          </cell>
          <cell r="AY11">
            <v>260000</v>
          </cell>
          <cell r="AZ11">
            <v>1</v>
          </cell>
          <cell r="BA11">
            <v>0</v>
          </cell>
          <cell r="BB11">
            <v>7</v>
          </cell>
          <cell r="BC11">
            <v>0</v>
          </cell>
          <cell r="BD11">
            <v>11200</v>
          </cell>
          <cell r="BE11">
            <v>7</v>
          </cell>
          <cell r="BF11">
            <v>2</v>
          </cell>
          <cell r="BG11">
            <v>0</v>
          </cell>
          <cell r="BH11">
            <v>13</v>
          </cell>
          <cell r="BI11">
            <v>0</v>
          </cell>
          <cell r="BJ11">
            <v>20100</v>
          </cell>
          <cell r="BK11">
            <v>13</v>
          </cell>
          <cell r="BL11">
            <v>1</v>
          </cell>
          <cell r="BM11">
            <v>0</v>
          </cell>
          <cell r="BN11">
            <v>11</v>
          </cell>
          <cell r="BO11">
            <v>0</v>
          </cell>
          <cell r="BP11">
            <v>18000</v>
          </cell>
          <cell r="BQ11">
            <v>12</v>
          </cell>
          <cell r="BR11">
            <v>2</v>
          </cell>
          <cell r="BS11">
            <v>0</v>
          </cell>
          <cell r="BT11">
            <v>11</v>
          </cell>
          <cell r="BU11">
            <v>0</v>
          </cell>
          <cell r="BV11">
            <v>19400</v>
          </cell>
          <cell r="BW11">
            <v>14</v>
          </cell>
          <cell r="BX11">
            <v>3</v>
          </cell>
          <cell r="BY11">
            <v>0</v>
          </cell>
          <cell r="BZ11">
            <v>16</v>
          </cell>
          <cell r="CA11">
            <v>0</v>
          </cell>
          <cell r="CB11">
            <v>27600</v>
          </cell>
          <cell r="CC11">
            <v>17</v>
          </cell>
          <cell r="CD11">
            <v>3</v>
          </cell>
          <cell r="CE11">
            <v>0</v>
          </cell>
          <cell r="CF11">
            <v>25</v>
          </cell>
          <cell r="CG11">
            <v>0</v>
          </cell>
          <cell r="CH11">
            <v>0</v>
          </cell>
          <cell r="CI11">
            <v>0</v>
          </cell>
          <cell r="CJ11">
            <v>0</v>
          </cell>
          <cell r="CK11">
            <v>0</v>
          </cell>
          <cell r="CL11">
            <v>0</v>
          </cell>
          <cell r="CM11">
            <v>0</v>
          </cell>
          <cell r="CN11">
            <v>0</v>
          </cell>
          <cell r="CO11">
            <v>0</v>
          </cell>
          <cell r="CP11">
            <v>0</v>
          </cell>
          <cell r="CQ11">
            <v>4</v>
          </cell>
          <cell r="CR11">
            <v>8</v>
          </cell>
          <cell r="CS11">
            <v>18</v>
          </cell>
          <cell r="CT11">
            <v>26</v>
          </cell>
          <cell r="CU11">
            <v>22</v>
          </cell>
          <cell r="CV11">
            <v>35300</v>
          </cell>
          <cell r="CW11">
            <v>26</v>
          </cell>
          <cell r="CX11">
            <v>0</v>
          </cell>
          <cell r="CY11">
            <v>0</v>
          </cell>
          <cell r="CZ11">
            <v>0</v>
          </cell>
        </row>
        <row r="12">
          <cell r="C12" t="str">
            <v>中央保育園</v>
          </cell>
          <cell r="D12">
            <v>5</v>
          </cell>
          <cell r="E12">
            <v>6</v>
          </cell>
          <cell r="F12">
            <v>14</v>
          </cell>
          <cell r="G12">
            <v>20</v>
          </cell>
          <cell r="H12">
            <v>34000</v>
          </cell>
          <cell r="I12">
            <v>13</v>
          </cell>
          <cell r="J12">
            <v>11</v>
          </cell>
          <cell r="K12">
            <v>17</v>
          </cell>
          <cell r="L12">
            <v>10</v>
          </cell>
          <cell r="M12">
            <v>27</v>
          </cell>
          <cell r="N12">
            <v>37000</v>
          </cell>
          <cell r="O12">
            <v>16</v>
          </cell>
          <cell r="P12">
            <v>13</v>
          </cell>
          <cell r="Q12">
            <v>15</v>
          </cell>
          <cell r="R12">
            <v>26</v>
          </cell>
          <cell r="S12">
            <v>41</v>
          </cell>
          <cell r="T12">
            <v>67000</v>
          </cell>
          <cell r="U12">
            <v>20</v>
          </cell>
          <cell r="V12">
            <v>11</v>
          </cell>
          <cell r="W12">
            <v>17</v>
          </cell>
          <cell r="X12">
            <v>8</v>
          </cell>
          <cell r="Y12">
            <v>25</v>
          </cell>
          <cell r="Z12">
            <v>32000</v>
          </cell>
          <cell r="AA12">
            <v>20</v>
          </cell>
          <cell r="AB12">
            <v>16</v>
          </cell>
          <cell r="AC12">
            <v>20</v>
          </cell>
          <cell r="AD12">
            <v>17</v>
          </cell>
          <cell r="AE12">
            <v>0</v>
          </cell>
          <cell r="AF12">
            <v>54000</v>
          </cell>
          <cell r="AG12">
            <v>18</v>
          </cell>
          <cell r="AH12">
            <v>14</v>
          </cell>
          <cell r="AI12">
            <v>28</v>
          </cell>
          <cell r="AJ12">
            <v>21</v>
          </cell>
          <cell r="AK12">
            <v>0</v>
          </cell>
          <cell r="AL12">
            <v>70000</v>
          </cell>
          <cell r="AM12">
            <v>24</v>
          </cell>
          <cell r="AN12">
            <v>56</v>
          </cell>
          <cell r="AO12">
            <v>75</v>
          </cell>
          <cell r="AP12">
            <v>75</v>
          </cell>
          <cell r="AQ12">
            <v>150</v>
          </cell>
          <cell r="AR12">
            <v>112.5</v>
          </cell>
          <cell r="AS12">
            <v>225</v>
          </cell>
          <cell r="AT12">
            <v>190000</v>
          </cell>
          <cell r="AU12">
            <v>87</v>
          </cell>
          <cell r="AV12">
            <v>520000</v>
          </cell>
          <cell r="AW12">
            <v>167750</v>
          </cell>
          <cell r="AX12">
            <v>687750</v>
          </cell>
          <cell r="AY12">
            <v>343875</v>
          </cell>
          <cell r="AZ12">
            <v>16</v>
          </cell>
          <cell r="BA12">
            <v>0</v>
          </cell>
          <cell r="BB12">
            <v>28</v>
          </cell>
          <cell r="BC12">
            <v>0</v>
          </cell>
          <cell r="BD12">
            <v>82000</v>
          </cell>
          <cell r="BE12">
            <v>21</v>
          </cell>
          <cell r="BF12">
            <v>15</v>
          </cell>
          <cell r="BG12">
            <v>0</v>
          </cell>
          <cell r="BH12">
            <v>25</v>
          </cell>
          <cell r="BI12">
            <v>0</v>
          </cell>
          <cell r="BJ12">
            <v>66000</v>
          </cell>
          <cell r="BK12">
            <v>22</v>
          </cell>
          <cell r="BL12">
            <v>11</v>
          </cell>
          <cell r="BM12">
            <v>0</v>
          </cell>
          <cell r="BN12">
            <v>11</v>
          </cell>
          <cell r="BO12">
            <v>0</v>
          </cell>
          <cell r="BP12">
            <v>31000</v>
          </cell>
          <cell r="BQ12">
            <v>13</v>
          </cell>
          <cell r="BR12">
            <v>9</v>
          </cell>
          <cell r="BS12">
            <v>0</v>
          </cell>
          <cell r="BT12">
            <v>9</v>
          </cell>
          <cell r="BU12">
            <v>0</v>
          </cell>
          <cell r="BV12">
            <v>26000</v>
          </cell>
          <cell r="BW12">
            <v>12</v>
          </cell>
          <cell r="BX12">
            <v>8</v>
          </cell>
          <cell r="BY12">
            <v>0</v>
          </cell>
          <cell r="BZ12">
            <v>26</v>
          </cell>
          <cell r="CA12">
            <v>0</v>
          </cell>
          <cell r="CB12">
            <v>61000</v>
          </cell>
          <cell r="CC12">
            <v>17</v>
          </cell>
          <cell r="CD12">
            <v>26</v>
          </cell>
          <cell r="CE12">
            <v>0</v>
          </cell>
          <cell r="CF12">
            <v>60</v>
          </cell>
          <cell r="CG12">
            <v>0</v>
          </cell>
          <cell r="CH12">
            <v>0</v>
          </cell>
          <cell r="CI12">
            <v>0</v>
          </cell>
          <cell r="CJ12">
            <v>0</v>
          </cell>
          <cell r="CK12">
            <v>0</v>
          </cell>
          <cell r="CL12">
            <v>0</v>
          </cell>
          <cell r="CM12">
            <v>0</v>
          </cell>
          <cell r="CN12">
            <v>0</v>
          </cell>
          <cell r="CO12">
            <v>0</v>
          </cell>
          <cell r="CP12">
            <v>0</v>
          </cell>
          <cell r="CQ12">
            <v>56</v>
          </cell>
          <cell r="CR12">
            <v>75</v>
          </cell>
          <cell r="CS12">
            <v>75</v>
          </cell>
          <cell r="CT12">
            <v>150</v>
          </cell>
          <cell r="CU12">
            <v>112.5</v>
          </cell>
          <cell r="CV12">
            <v>190000</v>
          </cell>
          <cell r="CW12">
            <v>87</v>
          </cell>
          <cell r="CX12">
            <v>520000</v>
          </cell>
          <cell r="CY12">
            <v>0</v>
          </cell>
          <cell r="CZ12">
            <v>520000</v>
          </cell>
        </row>
        <row r="13">
          <cell r="C13" t="str">
            <v>浦町保育園</v>
          </cell>
          <cell r="D13">
            <v>7</v>
          </cell>
          <cell r="E13">
            <v>16</v>
          </cell>
          <cell r="F13">
            <v>14</v>
          </cell>
          <cell r="G13">
            <v>30</v>
          </cell>
          <cell r="H13">
            <v>38200</v>
          </cell>
          <cell r="I13">
            <v>15</v>
          </cell>
          <cell r="J13">
            <v>10</v>
          </cell>
          <cell r="K13">
            <v>12</v>
          </cell>
          <cell r="L13">
            <v>18</v>
          </cell>
          <cell r="M13">
            <v>30</v>
          </cell>
          <cell r="N13">
            <v>41400</v>
          </cell>
          <cell r="O13">
            <v>15</v>
          </cell>
          <cell r="P13">
            <v>9</v>
          </cell>
          <cell r="Q13">
            <v>12</v>
          </cell>
          <cell r="R13">
            <v>23</v>
          </cell>
          <cell r="S13">
            <v>35</v>
          </cell>
          <cell r="T13">
            <v>49900</v>
          </cell>
          <cell r="U13">
            <v>18</v>
          </cell>
          <cell r="V13">
            <v>7</v>
          </cell>
          <cell r="W13">
            <v>2</v>
          </cell>
          <cell r="X13">
            <v>25</v>
          </cell>
          <cell r="Y13">
            <v>27</v>
          </cell>
          <cell r="Z13">
            <v>44300</v>
          </cell>
          <cell r="AA13">
            <v>18</v>
          </cell>
          <cell r="AB13">
            <v>6</v>
          </cell>
          <cell r="AC13">
            <v>5</v>
          </cell>
          <cell r="AD13">
            <v>26</v>
          </cell>
          <cell r="AE13">
            <v>0</v>
          </cell>
          <cell r="AF13">
            <v>48700</v>
          </cell>
          <cell r="AG13">
            <v>19</v>
          </cell>
          <cell r="AH13">
            <v>6</v>
          </cell>
          <cell r="AI13">
            <v>7</v>
          </cell>
          <cell r="AJ13">
            <v>10</v>
          </cell>
          <cell r="AK13">
            <v>0</v>
          </cell>
          <cell r="AL13">
            <v>23300</v>
          </cell>
          <cell r="AM13">
            <v>13</v>
          </cell>
          <cell r="AN13">
            <v>39</v>
          </cell>
          <cell r="AO13">
            <v>47</v>
          </cell>
          <cell r="AP13">
            <v>106</v>
          </cell>
          <cell r="AQ13">
            <v>153</v>
          </cell>
          <cell r="AR13">
            <v>129.5</v>
          </cell>
          <cell r="AS13">
            <v>259</v>
          </cell>
          <cell r="AT13">
            <v>184300</v>
          </cell>
          <cell r="AU13">
            <v>85</v>
          </cell>
          <cell r="AV13">
            <v>520000</v>
          </cell>
          <cell r="AW13">
            <v>271450</v>
          </cell>
          <cell r="AX13">
            <v>791450</v>
          </cell>
          <cell r="AY13">
            <v>395725</v>
          </cell>
          <cell r="AZ13">
            <v>4</v>
          </cell>
          <cell r="BA13">
            <v>0</v>
          </cell>
          <cell r="BB13">
            <v>19</v>
          </cell>
          <cell r="BC13">
            <v>0</v>
          </cell>
          <cell r="BD13">
            <v>35900</v>
          </cell>
          <cell r="BE13">
            <v>14</v>
          </cell>
          <cell r="BF13">
            <v>6</v>
          </cell>
          <cell r="BG13">
            <v>0</v>
          </cell>
          <cell r="BH13">
            <v>6</v>
          </cell>
          <cell r="BI13">
            <v>0</v>
          </cell>
          <cell r="BJ13">
            <v>16500</v>
          </cell>
          <cell r="BK13">
            <v>8</v>
          </cell>
          <cell r="BL13">
            <v>5</v>
          </cell>
          <cell r="BM13">
            <v>0</v>
          </cell>
          <cell r="BN13">
            <v>14</v>
          </cell>
          <cell r="BO13">
            <v>0</v>
          </cell>
          <cell r="BP13">
            <v>26500</v>
          </cell>
          <cell r="BQ13">
            <v>12</v>
          </cell>
          <cell r="BR13">
            <v>8</v>
          </cell>
          <cell r="BS13">
            <v>0</v>
          </cell>
          <cell r="BT13">
            <v>13</v>
          </cell>
          <cell r="BU13">
            <v>0</v>
          </cell>
          <cell r="BV13">
            <v>24800</v>
          </cell>
          <cell r="BW13">
            <v>12</v>
          </cell>
          <cell r="BX13">
            <v>10</v>
          </cell>
          <cell r="BY13">
            <v>0</v>
          </cell>
          <cell r="BZ13">
            <v>21</v>
          </cell>
          <cell r="CA13">
            <v>0</v>
          </cell>
          <cell r="CB13">
            <v>42000</v>
          </cell>
          <cell r="CC13">
            <v>14</v>
          </cell>
          <cell r="CD13">
            <v>10</v>
          </cell>
          <cell r="CE13">
            <v>0</v>
          </cell>
          <cell r="CF13">
            <v>34</v>
          </cell>
          <cell r="CG13">
            <v>0</v>
          </cell>
          <cell r="CH13">
            <v>0</v>
          </cell>
          <cell r="CI13">
            <v>0</v>
          </cell>
          <cell r="CJ13">
            <v>0</v>
          </cell>
          <cell r="CK13">
            <v>0</v>
          </cell>
          <cell r="CL13">
            <v>0</v>
          </cell>
          <cell r="CM13">
            <v>0</v>
          </cell>
          <cell r="CN13">
            <v>0</v>
          </cell>
          <cell r="CO13">
            <v>0</v>
          </cell>
          <cell r="CP13">
            <v>0</v>
          </cell>
          <cell r="CQ13">
            <v>39</v>
          </cell>
          <cell r="CR13">
            <v>47</v>
          </cell>
          <cell r="CS13">
            <v>106</v>
          </cell>
          <cell r="CT13">
            <v>153</v>
          </cell>
          <cell r="CU13">
            <v>129.5</v>
          </cell>
          <cell r="CV13">
            <v>184300</v>
          </cell>
          <cell r="CW13">
            <v>85</v>
          </cell>
          <cell r="CX13">
            <v>520000</v>
          </cell>
          <cell r="CY13">
            <v>0</v>
          </cell>
          <cell r="CZ13">
            <v>520000</v>
          </cell>
        </row>
        <row r="14">
          <cell r="C14" t="str">
            <v>ときわ保育園</v>
          </cell>
          <cell r="D14">
            <v>8</v>
          </cell>
          <cell r="E14">
            <v>2</v>
          </cell>
          <cell r="F14">
            <v>27</v>
          </cell>
          <cell r="G14">
            <v>29</v>
          </cell>
          <cell r="H14">
            <v>51000</v>
          </cell>
          <cell r="I14">
            <v>17</v>
          </cell>
          <cell r="J14">
            <v>9</v>
          </cell>
          <cell r="K14">
            <v>1</v>
          </cell>
          <cell r="L14">
            <v>17</v>
          </cell>
          <cell r="M14">
            <v>18</v>
          </cell>
          <cell r="N14">
            <v>34500</v>
          </cell>
          <cell r="O14">
            <v>11</v>
          </cell>
          <cell r="P14">
            <v>8</v>
          </cell>
          <cell r="Q14">
            <v>5</v>
          </cell>
          <cell r="R14">
            <v>25</v>
          </cell>
          <cell r="S14">
            <v>30</v>
          </cell>
          <cell r="T14">
            <v>51500</v>
          </cell>
          <cell r="U14">
            <v>19</v>
          </cell>
          <cell r="V14">
            <v>6</v>
          </cell>
          <cell r="W14">
            <v>4</v>
          </cell>
          <cell r="X14">
            <v>12</v>
          </cell>
          <cell r="Y14">
            <v>16</v>
          </cell>
          <cell r="Z14">
            <v>27500</v>
          </cell>
          <cell r="AA14">
            <v>14</v>
          </cell>
          <cell r="AB14">
            <v>8</v>
          </cell>
          <cell r="AC14">
            <v>5</v>
          </cell>
          <cell r="AD14">
            <v>19</v>
          </cell>
          <cell r="AE14">
            <v>0</v>
          </cell>
          <cell r="AF14">
            <v>42000</v>
          </cell>
          <cell r="AG14">
            <v>17</v>
          </cell>
          <cell r="AH14">
            <v>6</v>
          </cell>
          <cell r="AI14">
            <v>7</v>
          </cell>
          <cell r="AJ14">
            <v>18</v>
          </cell>
          <cell r="AK14">
            <v>0</v>
          </cell>
          <cell r="AL14">
            <v>43000</v>
          </cell>
          <cell r="AM14">
            <v>18</v>
          </cell>
          <cell r="AN14">
            <v>39</v>
          </cell>
          <cell r="AO14">
            <v>17</v>
          </cell>
          <cell r="AP14">
            <v>100</v>
          </cell>
          <cell r="AQ14">
            <v>117</v>
          </cell>
          <cell r="AR14">
            <v>108.5</v>
          </cell>
          <cell r="AS14">
            <v>217</v>
          </cell>
          <cell r="AT14">
            <v>155500</v>
          </cell>
          <cell r="AU14">
            <v>78</v>
          </cell>
          <cell r="AV14">
            <v>520000</v>
          </cell>
          <cell r="AW14">
            <v>143350</v>
          </cell>
          <cell r="AX14">
            <v>663350</v>
          </cell>
          <cell r="AY14">
            <v>331675</v>
          </cell>
          <cell r="AZ14">
            <v>9</v>
          </cell>
          <cell r="BA14">
            <v>0</v>
          </cell>
          <cell r="BB14">
            <v>22</v>
          </cell>
          <cell r="BC14">
            <v>0</v>
          </cell>
          <cell r="BD14">
            <v>46000</v>
          </cell>
          <cell r="BE14">
            <v>20</v>
          </cell>
          <cell r="BF14">
            <v>8</v>
          </cell>
          <cell r="BG14">
            <v>0</v>
          </cell>
          <cell r="BH14">
            <v>30</v>
          </cell>
          <cell r="BI14">
            <v>0</v>
          </cell>
          <cell r="BJ14">
            <v>64000</v>
          </cell>
          <cell r="BK14">
            <v>20</v>
          </cell>
          <cell r="BL14">
            <v>7</v>
          </cell>
          <cell r="BM14">
            <v>0</v>
          </cell>
          <cell r="BN14">
            <v>22</v>
          </cell>
          <cell r="BO14">
            <v>0</v>
          </cell>
          <cell r="BP14">
            <v>47000</v>
          </cell>
          <cell r="BQ14">
            <v>19</v>
          </cell>
          <cell r="BR14">
            <v>10</v>
          </cell>
          <cell r="BS14">
            <v>0</v>
          </cell>
          <cell r="BT14">
            <v>23</v>
          </cell>
          <cell r="BU14">
            <v>0</v>
          </cell>
          <cell r="BV14">
            <v>47500</v>
          </cell>
          <cell r="BW14">
            <v>14</v>
          </cell>
          <cell r="BX14">
            <v>9</v>
          </cell>
          <cell r="BY14">
            <v>0</v>
          </cell>
          <cell r="BZ14">
            <v>33</v>
          </cell>
          <cell r="CA14">
            <v>0</v>
          </cell>
          <cell r="CB14">
            <v>70000</v>
          </cell>
          <cell r="CC14">
            <v>17</v>
          </cell>
          <cell r="CD14">
            <v>11</v>
          </cell>
          <cell r="CE14">
            <v>0</v>
          </cell>
          <cell r="CF14">
            <v>39</v>
          </cell>
          <cell r="CG14">
            <v>0</v>
          </cell>
          <cell r="CH14">
            <v>0</v>
          </cell>
          <cell r="CI14">
            <v>0</v>
          </cell>
          <cell r="CJ14">
            <v>0</v>
          </cell>
          <cell r="CK14">
            <v>0</v>
          </cell>
          <cell r="CL14">
            <v>0</v>
          </cell>
          <cell r="CM14">
            <v>0</v>
          </cell>
          <cell r="CN14">
            <v>0</v>
          </cell>
          <cell r="CO14">
            <v>0</v>
          </cell>
          <cell r="CP14">
            <v>0</v>
          </cell>
          <cell r="CQ14">
            <v>39</v>
          </cell>
          <cell r="CR14">
            <v>17</v>
          </cell>
          <cell r="CS14">
            <v>100</v>
          </cell>
          <cell r="CT14">
            <v>117</v>
          </cell>
          <cell r="CU14">
            <v>108.5</v>
          </cell>
          <cell r="CV14">
            <v>155500</v>
          </cell>
          <cell r="CW14">
            <v>78</v>
          </cell>
          <cell r="CX14">
            <v>520000</v>
          </cell>
          <cell r="CY14">
            <v>0</v>
          </cell>
          <cell r="CZ14">
            <v>520000</v>
          </cell>
        </row>
        <row r="15">
          <cell r="C15" t="str">
            <v>青森甲田保育所</v>
          </cell>
          <cell r="D15">
            <v>4</v>
          </cell>
          <cell r="E15">
            <v>0</v>
          </cell>
          <cell r="F15">
            <v>20</v>
          </cell>
          <cell r="G15">
            <v>20</v>
          </cell>
          <cell r="H15">
            <v>31000</v>
          </cell>
          <cell r="I15">
            <v>13</v>
          </cell>
          <cell r="J15">
            <v>4</v>
          </cell>
          <cell r="K15">
            <v>0</v>
          </cell>
          <cell r="L15">
            <v>18</v>
          </cell>
          <cell r="M15">
            <v>18</v>
          </cell>
          <cell r="N15">
            <v>27000</v>
          </cell>
          <cell r="O15">
            <v>16</v>
          </cell>
          <cell r="P15">
            <v>7</v>
          </cell>
          <cell r="Q15">
            <v>0</v>
          </cell>
          <cell r="R15">
            <v>39</v>
          </cell>
          <cell r="S15">
            <v>39</v>
          </cell>
          <cell r="T15">
            <v>59000</v>
          </cell>
          <cell r="U15">
            <v>17</v>
          </cell>
          <cell r="V15">
            <v>6</v>
          </cell>
          <cell r="W15">
            <v>0</v>
          </cell>
          <cell r="X15">
            <v>42</v>
          </cell>
          <cell r="Y15">
            <v>42</v>
          </cell>
          <cell r="Z15">
            <v>64000</v>
          </cell>
          <cell r="AA15">
            <v>21</v>
          </cell>
          <cell r="AB15">
            <v>4</v>
          </cell>
          <cell r="AC15">
            <v>0</v>
          </cell>
          <cell r="AD15">
            <v>25</v>
          </cell>
          <cell r="AE15">
            <v>0</v>
          </cell>
          <cell r="AF15">
            <v>37500</v>
          </cell>
          <cell r="AG15">
            <v>16</v>
          </cell>
          <cell r="AH15">
            <v>6</v>
          </cell>
          <cell r="AI15">
            <v>0</v>
          </cell>
          <cell r="AJ15">
            <v>38</v>
          </cell>
          <cell r="AK15">
            <v>0</v>
          </cell>
          <cell r="AL15">
            <v>58000</v>
          </cell>
          <cell r="AM15">
            <v>20</v>
          </cell>
          <cell r="AN15">
            <v>25</v>
          </cell>
          <cell r="AO15">
            <v>0</v>
          </cell>
          <cell r="AP15">
            <v>144</v>
          </cell>
          <cell r="AQ15">
            <v>144</v>
          </cell>
          <cell r="AR15">
            <v>144</v>
          </cell>
          <cell r="AS15">
            <v>288</v>
          </cell>
          <cell r="AT15">
            <v>187500</v>
          </cell>
          <cell r="AU15">
            <v>83</v>
          </cell>
          <cell r="AV15">
            <v>520000</v>
          </cell>
          <cell r="AW15">
            <v>359900</v>
          </cell>
          <cell r="AX15">
            <v>879900</v>
          </cell>
          <cell r="AY15">
            <v>439950</v>
          </cell>
          <cell r="AZ15">
            <v>4</v>
          </cell>
          <cell r="BA15">
            <v>0</v>
          </cell>
          <cell r="BB15">
            <v>27</v>
          </cell>
          <cell r="BC15">
            <v>0</v>
          </cell>
          <cell r="BD15">
            <v>41500</v>
          </cell>
          <cell r="BE15">
            <v>15</v>
          </cell>
          <cell r="BF15">
            <v>3</v>
          </cell>
          <cell r="BG15">
            <v>0</v>
          </cell>
          <cell r="BH15">
            <v>17</v>
          </cell>
          <cell r="BI15">
            <v>0</v>
          </cell>
          <cell r="BJ15">
            <v>25500</v>
          </cell>
          <cell r="BK15">
            <v>15</v>
          </cell>
          <cell r="BL15">
            <v>3</v>
          </cell>
          <cell r="BM15">
            <v>0</v>
          </cell>
          <cell r="BN15">
            <v>17</v>
          </cell>
          <cell r="BO15">
            <v>0</v>
          </cell>
          <cell r="BP15">
            <v>25500</v>
          </cell>
          <cell r="BQ15">
            <v>16</v>
          </cell>
          <cell r="BR15">
            <v>6</v>
          </cell>
          <cell r="BS15">
            <v>0</v>
          </cell>
          <cell r="BT15">
            <v>26</v>
          </cell>
          <cell r="BU15">
            <v>0</v>
          </cell>
          <cell r="BV15">
            <v>40000</v>
          </cell>
          <cell r="BW15">
            <v>19</v>
          </cell>
          <cell r="BX15">
            <v>6</v>
          </cell>
          <cell r="BY15">
            <v>0</v>
          </cell>
          <cell r="BZ15">
            <v>27</v>
          </cell>
          <cell r="CA15">
            <v>0</v>
          </cell>
          <cell r="CB15">
            <v>40500</v>
          </cell>
          <cell r="CC15">
            <v>18</v>
          </cell>
          <cell r="CD15">
            <v>7</v>
          </cell>
          <cell r="CE15">
            <v>0</v>
          </cell>
          <cell r="CF15">
            <v>38</v>
          </cell>
          <cell r="CG15">
            <v>0</v>
          </cell>
          <cell r="CH15">
            <v>0</v>
          </cell>
          <cell r="CI15">
            <v>0</v>
          </cell>
          <cell r="CJ15">
            <v>0</v>
          </cell>
          <cell r="CK15">
            <v>0</v>
          </cell>
          <cell r="CL15">
            <v>0</v>
          </cell>
          <cell r="CM15">
            <v>0</v>
          </cell>
          <cell r="CN15">
            <v>0</v>
          </cell>
          <cell r="CO15">
            <v>0</v>
          </cell>
          <cell r="CP15">
            <v>0</v>
          </cell>
          <cell r="CQ15">
            <v>25</v>
          </cell>
          <cell r="CR15">
            <v>0</v>
          </cell>
          <cell r="CS15">
            <v>144</v>
          </cell>
          <cell r="CT15">
            <v>144</v>
          </cell>
          <cell r="CU15">
            <v>144</v>
          </cell>
          <cell r="CV15">
            <v>187500</v>
          </cell>
          <cell r="CW15">
            <v>83</v>
          </cell>
          <cell r="CX15">
            <v>520000</v>
          </cell>
          <cell r="CY15">
            <v>0</v>
          </cell>
          <cell r="CZ15">
            <v>520000</v>
          </cell>
        </row>
        <row r="16">
          <cell r="C16" t="str">
            <v>あかしや保育園</v>
          </cell>
          <cell r="D16">
            <v>2</v>
          </cell>
          <cell r="E16">
            <v>7</v>
          </cell>
          <cell r="F16">
            <v>0</v>
          </cell>
          <cell r="G16">
            <v>7</v>
          </cell>
          <cell r="H16">
            <v>9000</v>
          </cell>
          <cell r="I16">
            <v>7</v>
          </cell>
          <cell r="J16">
            <v>0</v>
          </cell>
          <cell r="K16">
            <v>0</v>
          </cell>
          <cell r="L16">
            <v>0</v>
          </cell>
          <cell r="M16">
            <v>0</v>
          </cell>
          <cell r="N16">
            <v>0</v>
          </cell>
          <cell r="O16">
            <v>0</v>
          </cell>
          <cell r="P16">
            <v>2</v>
          </cell>
          <cell r="Q16">
            <v>6</v>
          </cell>
          <cell r="R16">
            <v>14</v>
          </cell>
          <cell r="S16">
            <v>20</v>
          </cell>
          <cell r="T16">
            <v>25500</v>
          </cell>
          <cell r="U16">
            <v>15</v>
          </cell>
          <cell r="V16">
            <v>3</v>
          </cell>
          <cell r="W16">
            <v>9</v>
          </cell>
          <cell r="X16">
            <v>6</v>
          </cell>
          <cell r="Y16">
            <v>15</v>
          </cell>
          <cell r="Z16">
            <v>14250</v>
          </cell>
          <cell r="AA16">
            <v>12</v>
          </cell>
          <cell r="AB16">
            <v>2</v>
          </cell>
          <cell r="AC16">
            <v>5</v>
          </cell>
          <cell r="AD16">
            <v>1</v>
          </cell>
          <cell r="AE16">
            <v>0</v>
          </cell>
          <cell r="AF16">
            <v>5250</v>
          </cell>
          <cell r="AG16">
            <v>5</v>
          </cell>
          <cell r="AH16">
            <v>1</v>
          </cell>
          <cell r="AI16">
            <v>7</v>
          </cell>
          <cell r="AJ16">
            <v>0</v>
          </cell>
          <cell r="AK16">
            <v>0</v>
          </cell>
          <cell r="AL16">
            <v>5250</v>
          </cell>
          <cell r="AM16">
            <v>7</v>
          </cell>
          <cell r="AN16">
            <v>9</v>
          </cell>
          <cell r="AO16">
            <v>27</v>
          </cell>
          <cell r="AP16">
            <v>21</v>
          </cell>
          <cell r="AQ16">
            <v>48</v>
          </cell>
          <cell r="AR16">
            <v>34.5</v>
          </cell>
          <cell r="AS16">
            <v>69</v>
          </cell>
          <cell r="AT16">
            <v>45000</v>
          </cell>
          <cell r="AU16">
            <v>39</v>
          </cell>
          <cell r="AV16">
            <v>520000</v>
          </cell>
          <cell r="AW16">
            <v>0</v>
          </cell>
          <cell r="AX16">
            <v>520000</v>
          </cell>
          <cell r="AY16">
            <v>260000</v>
          </cell>
          <cell r="AZ16">
            <v>1</v>
          </cell>
          <cell r="BA16">
            <v>0</v>
          </cell>
          <cell r="BB16">
            <v>0</v>
          </cell>
          <cell r="BC16">
            <v>0</v>
          </cell>
          <cell r="BD16">
            <v>3000</v>
          </cell>
          <cell r="BE16">
            <v>4</v>
          </cell>
          <cell r="BF16">
            <v>1</v>
          </cell>
          <cell r="BG16">
            <v>0</v>
          </cell>
          <cell r="BH16">
            <v>0</v>
          </cell>
          <cell r="BI16">
            <v>0</v>
          </cell>
          <cell r="BJ16">
            <v>750</v>
          </cell>
          <cell r="BK16">
            <v>1</v>
          </cell>
          <cell r="BL16">
            <v>1</v>
          </cell>
          <cell r="BM16">
            <v>0</v>
          </cell>
          <cell r="BN16">
            <v>0</v>
          </cell>
          <cell r="BO16">
            <v>0</v>
          </cell>
          <cell r="BP16">
            <v>4500</v>
          </cell>
          <cell r="BQ16">
            <v>6</v>
          </cell>
          <cell r="BR16">
            <v>1</v>
          </cell>
          <cell r="BS16">
            <v>0</v>
          </cell>
          <cell r="BT16">
            <v>0</v>
          </cell>
          <cell r="BU16">
            <v>0</v>
          </cell>
          <cell r="BV16">
            <v>3000</v>
          </cell>
          <cell r="BW16">
            <v>4</v>
          </cell>
          <cell r="BX16">
            <v>1</v>
          </cell>
          <cell r="BY16">
            <v>0</v>
          </cell>
          <cell r="BZ16">
            <v>0</v>
          </cell>
          <cell r="CA16">
            <v>0</v>
          </cell>
          <cell r="CB16">
            <v>2250</v>
          </cell>
          <cell r="CC16">
            <v>3</v>
          </cell>
          <cell r="CD16">
            <v>3</v>
          </cell>
          <cell r="CE16">
            <v>0</v>
          </cell>
          <cell r="CF16">
            <v>7</v>
          </cell>
          <cell r="CG16">
            <v>0</v>
          </cell>
          <cell r="CH16">
            <v>0</v>
          </cell>
          <cell r="CI16">
            <v>0</v>
          </cell>
          <cell r="CJ16">
            <v>0</v>
          </cell>
          <cell r="CK16">
            <v>0</v>
          </cell>
          <cell r="CL16">
            <v>0</v>
          </cell>
          <cell r="CM16">
            <v>0</v>
          </cell>
          <cell r="CN16">
            <v>0</v>
          </cell>
          <cell r="CO16">
            <v>0</v>
          </cell>
          <cell r="CP16">
            <v>0</v>
          </cell>
          <cell r="CQ16">
            <v>9</v>
          </cell>
          <cell r="CR16">
            <v>27</v>
          </cell>
          <cell r="CS16">
            <v>21</v>
          </cell>
          <cell r="CT16">
            <v>48</v>
          </cell>
          <cell r="CU16">
            <v>34.5</v>
          </cell>
          <cell r="CV16">
            <v>45000</v>
          </cell>
          <cell r="CW16">
            <v>39</v>
          </cell>
          <cell r="CX16">
            <v>520000</v>
          </cell>
          <cell r="CY16">
            <v>0</v>
          </cell>
          <cell r="CZ16">
            <v>520000</v>
          </cell>
        </row>
        <row r="17">
          <cell r="C17" t="str">
            <v>青森東保育園</v>
          </cell>
          <cell r="D17">
            <v>2</v>
          </cell>
          <cell r="E17">
            <v>0</v>
          </cell>
          <cell r="F17">
            <v>24</v>
          </cell>
          <cell r="G17">
            <v>24</v>
          </cell>
          <cell r="H17">
            <v>28800</v>
          </cell>
          <cell r="I17">
            <v>18</v>
          </cell>
          <cell r="J17">
            <v>3</v>
          </cell>
          <cell r="K17">
            <v>0</v>
          </cell>
          <cell r="L17">
            <v>18</v>
          </cell>
          <cell r="M17">
            <v>18</v>
          </cell>
          <cell r="N17">
            <v>21600</v>
          </cell>
          <cell r="O17">
            <v>18</v>
          </cell>
          <cell r="P17">
            <v>2</v>
          </cell>
          <cell r="Q17">
            <v>0</v>
          </cell>
          <cell r="R17">
            <v>10</v>
          </cell>
          <cell r="S17">
            <v>10</v>
          </cell>
          <cell r="T17">
            <v>12000</v>
          </cell>
          <cell r="U17">
            <v>10</v>
          </cell>
          <cell r="V17">
            <v>1</v>
          </cell>
          <cell r="W17">
            <v>0</v>
          </cell>
          <cell r="X17">
            <v>9</v>
          </cell>
          <cell r="Y17">
            <v>9</v>
          </cell>
          <cell r="Z17">
            <v>10800</v>
          </cell>
          <cell r="AA17">
            <v>9</v>
          </cell>
          <cell r="AB17">
            <v>3</v>
          </cell>
          <cell r="AC17">
            <v>0</v>
          </cell>
          <cell r="AD17">
            <v>8</v>
          </cell>
          <cell r="AE17">
            <v>0</v>
          </cell>
          <cell r="AF17">
            <v>9400</v>
          </cell>
          <cell r="AG17">
            <v>7</v>
          </cell>
          <cell r="AH17">
            <v>1</v>
          </cell>
          <cell r="AI17">
            <v>0</v>
          </cell>
          <cell r="AJ17">
            <v>7</v>
          </cell>
          <cell r="AK17">
            <v>0</v>
          </cell>
          <cell r="AL17">
            <v>8400</v>
          </cell>
          <cell r="AM17">
            <v>7</v>
          </cell>
          <cell r="AN17">
            <v>11</v>
          </cell>
          <cell r="AO17">
            <v>0</v>
          </cell>
          <cell r="AP17">
            <v>69</v>
          </cell>
          <cell r="AQ17">
            <v>69</v>
          </cell>
          <cell r="AR17">
            <v>69</v>
          </cell>
          <cell r="AS17">
            <v>138</v>
          </cell>
          <cell r="AT17">
            <v>53800</v>
          </cell>
          <cell r="AU17">
            <v>62</v>
          </cell>
          <cell r="AV17">
            <v>520000</v>
          </cell>
          <cell r="AW17">
            <v>0</v>
          </cell>
          <cell r="AX17">
            <v>520000</v>
          </cell>
          <cell r="AY17">
            <v>260000</v>
          </cell>
          <cell r="AZ17">
            <v>2</v>
          </cell>
          <cell r="BA17">
            <v>0</v>
          </cell>
          <cell r="BB17">
            <v>8</v>
          </cell>
          <cell r="BC17">
            <v>0</v>
          </cell>
          <cell r="BD17">
            <v>8600</v>
          </cell>
          <cell r="BE17">
            <v>8</v>
          </cell>
          <cell r="BF17">
            <v>2</v>
          </cell>
          <cell r="BG17">
            <v>0</v>
          </cell>
          <cell r="BH17">
            <v>12</v>
          </cell>
          <cell r="BI17">
            <v>0</v>
          </cell>
          <cell r="BJ17">
            <v>12400</v>
          </cell>
          <cell r="BK17">
            <v>10</v>
          </cell>
          <cell r="BL17">
            <v>2</v>
          </cell>
          <cell r="BM17">
            <v>0</v>
          </cell>
          <cell r="BN17">
            <v>17</v>
          </cell>
          <cell r="BO17">
            <v>0</v>
          </cell>
          <cell r="BP17">
            <v>18000</v>
          </cell>
          <cell r="BQ17">
            <v>15</v>
          </cell>
          <cell r="BR17">
            <v>2</v>
          </cell>
          <cell r="BS17">
            <v>0</v>
          </cell>
          <cell r="BT17">
            <v>12</v>
          </cell>
          <cell r="BU17">
            <v>0</v>
          </cell>
          <cell r="BV17">
            <v>14400</v>
          </cell>
          <cell r="BW17">
            <v>12</v>
          </cell>
          <cell r="BX17">
            <v>2</v>
          </cell>
          <cell r="BY17">
            <v>0</v>
          </cell>
          <cell r="BZ17">
            <v>17</v>
          </cell>
          <cell r="CA17">
            <v>0</v>
          </cell>
          <cell r="CB17">
            <v>20400</v>
          </cell>
          <cell r="CC17">
            <v>17</v>
          </cell>
          <cell r="CD17">
            <v>3</v>
          </cell>
          <cell r="CE17">
            <v>0</v>
          </cell>
          <cell r="CF17">
            <v>16</v>
          </cell>
          <cell r="CG17">
            <v>0</v>
          </cell>
          <cell r="CH17">
            <v>0</v>
          </cell>
          <cell r="CI17">
            <v>0</v>
          </cell>
          <cell r="CJ17">
            <v>0</v>
          </cell>
          <cell r="CK17">
            <v>0</v>
          </cell>
          <cell r="CL17">
            <v>0</v>
          </cell>
          <cell r="CM17">
            <v>0</v>
          </cell>
          <cell r="CN17">
            <v>0</v>
          </cell>
          <cell r="CO17">
            <v>0</v>
          </cell>
          <cell r="CP17">
            <v>0</v>
          </cell>
          <cell r="CQ17">
            <v>11</v>
          </cell>
          <cell r="CR17">
            <v>0</v>
          </cell>
          <cell r="CS17">
            <v>69</v>
          </cell>
          <cell r="CT17">
            <v>69</v>
          </cell>
          <cell r="CU17">
            <v>69</v>
          </cell>
          <cell r="CV17">
            <v>53800</v>
          </cell>
          <cell r="CW17">
            <v>62</v>
          </cell>
          <cell r="CX17">
            <v>520000</v>
          </cell>
          <cell r="CY17">
            <v>0</v>
          </cell>
          <cell r="CZ17">
            <v>520000</v>
          </cell>
        </row>
        <row r="18">
          <cell r="C18" t="str">
            <v>本泉保育園</v>
          </cell>
          <cell r="D18">
            <v>0</v>
          </cell>
          <cell r="E18">
            <v>0</v>
          </cell>
          <cell r="F18">
            <v>0</v>
          </cell>
          <cell r="G18">
            <v>0</v>
          </cell>
          <cell r="H18">
            <v>0</v>
          </cell>
          <cell r="I18">
            <v>0</v>
          </cell>
          <cell r="J18">
            <v>1</v>
          </cell>
          <cell r="K18">
            <v>2</v>
          </cell>
          <cell r="L18">
            <v>0</v>
          </cell>
          <cell r="M18">
            <v>2</v>
          </cell>
          <cell r="N18">
            <v>1000</v>
          </cell>
          <cell r="O18">
            <v>2</v>
          </cell>
          <cell r="P18">
            <v>3</v>
          </cell>
          <cell r="Q18">
            <v>6</v>
          </cell>
          <cell r="R18">
            <v>8</v>
          </cell>
          <cell r="S18">
            <v>14</v>
          </cell>
          <cell r="T18">
            <v>9400</v>
          </cell>
          <cell r="U18">
            <v>13</v>
          </cell>
          <cell r="V18">
            <v>5</v>
          </cell>
          <cell r="W18">
            <v>4</v>
          </cell>
          <cell r="X18">
            <v>5</v>
          </cell>
          <cell r="Y18">
            <v>9</v>
          </cell>
          <cell r="Z18">
            <v>6000</v>
          </cell>
          <cell r="AA18">
            <v>6</v>
          </cell>
          <cell r="AB18">
            <v>1</v>
          </cell>
          <cell r="AC18">
            <v>0</v>
          </cell>
          <cell r="AD18">
            <v>1</v>
          </cell>
          <cell r="AE18">
            <v>0</v>
          </cell>
          <cell r="AF18">
            <v>800</v>
          </cell>
          <cell r="AG18">
            <v>1</v>
          </cell>
          <cell r="AH18">
            <v>2</v>
          </cell>
          <cell r="AI18">
            <v>1</v>
          </cell>
          <cell r="AJ18">
            <v>12</v>
          </cell>
          <cell r="AK18">
            <v>0</v>
          </cell>
          <cell r="AL18">
            <v>10100</v>
          </cell>
          <cell r="AM18">
            <v>13</v>
          </cell>
          <cell r="AN18">
            <v>10</v>
          </cell>
          <cell r="AO18">
            <v>12</v>
          </cell>
          <cell r="AP18">
            <v>14</v>
          </cell>
          <cell r="AQ18">
            <v>26</v>
          </cell>
          <cell r="AR18">
            <v>20</v>
          </cell>
          <cell r="AS18">
            <v>40</v>
          </cell>
          <cell r="AT18">
            <v>17200</v>
          </cell>
          <cell r="AU18">
            <v>22</v>
          </cell>
          <cell r="AV18">
            <v>520000</v>
          </cell>
          <cell r="AW18">
            <v>0</v>
          </cell>
          <cell r="AX18">
            <v>520000</v>
          </cell>
          <cell r="AY18">
            <v>260000</v>
          </cell>
          <cell r="AZ18">
            <v>3</v>
          </cell>
          <cell r="BA18">
            <v>0</v>
          </cell>
          <cell r="BB18">
            <v>8</v>
          </cell>
          <cell r="BC18">
            <v>0</v>
          </cell>
          <cell r="BD18">
            <v>7900</v>
          </cell>
          <cell r="BE18">
            <v>10</v>
          </cell>
          <cell r="BF18">
            <v>2</v>
          </cell>
          <cell r="BG18">
            <v>0</v>
          </cell>
          <cell r="BH18">
            <v>1</v>
          </cell>
          <cell r="BI18">
            <v>0</v>
          </cell>
          <cell r="BJ18">
            <v>6300</v>
          </cell>
          <cell r="BK18">
            <v>11</v>
          </cell>
          <cell r="BL18">
            <v>1</v>
          </cell>
          <cell r="BM18">
            <v>0</v>
          </cell>
          <cell r="BN18">
            <v>8</v>
          </cell>
          <cell r="BO18">
            <v>0</v>
          </cell>
          <cell r="BP18">
            <v>7400</v>
          </cell>
          <cell r="BQ18">
            <v>10</v>
          </cell>
          <cell r="BR18">
            <v>1</v>
          </cell>
          <cell r="BS18">
            <v>0</v>
          </cell>
          <cell r="BT18">
            <v>6</v>
          </cell>
          <cell r="BU18">
            <v>0</v>
          </cell>
          <cell r="BV18">
            <v>4800</v>
          </cell>
          <cell r="BW18">
            <v>6</v>
          </cell>
          <cell r="BX18">
            <v>1</v>
          </cell>
          <cell r="BY18">
            <v>0</v>
          </cell>
          <cell r="BZ18">
            <v>3</v>
          </cell>
          <cell r="CA18">
            <v>0</v>
          </cell>
          <cell r="CB18">
            <v>4400</v>
          </cell>
          <cell r="CC18">
            <v>7</v>
          </cell>
          <cell r="CD18">
            <v>3</v>
          </cell>
          <cell r="CE18">
            <v>0</v>
          </cell>
          <cell r="CF18">
            <v>8</v>
          </cell>
          <cell r="CG18">
            <v>0</v>
          </cell>
          <cell r="CH18">
            <v>0</v>
          </cell>
          <cell r="CI18">
            <v>0</v>
          </cell>
          <cell r="CJ18">
            <v>0</v>
          </cell>
          <cell r="CK18">
            <v>0</v>
          </cell>
          <cell r="CL18">
            <v>0</v>
          </cell>
          <cell r="CM18">
            <v>0</v>
          </cell>
          <cell r="CN18">
            <v>0</v>
          </cell>
          <cell r="CO18">
            <v>0</v>
          </cell>
          <cell r="CP18">
            <v>0</v>
          </cell>
          <cell r="CQ18">
            <v>10</v>
          </cell>
          <cell r="CR18">
            <v>12</v>
          </cell>
          <cell r="CS18">
            <v>14</v>
          </cell>
          <cell r="CT18">
            <v>26</v>
          </cell>
          <cell r="CU18">
            <v>20</v>
          </cell>
          <cell r="CV18">
            <v>17200</v>
          </cell>
          <cell r="CW18">
            <v>22</v>
          </cell>
          <cell r="CX18">
            <v>0</v>
          </cell>
          <cell r="CY18">
            <v>0</v>
          </cell>
          <cell r="CZ18">
            <v>0</v>
          </cell>
        </row>
        <row r="19">
          <cell r="C19" t="str">
            <v>青森第二
なかよし保育園</v>
          </cell>
          <cell r="D19">
            <v>8</v>
          </cell>
          <cell r="E19">
            <v>2</v>
          </cell>
          <cell r="F19">
            <v>21</v>
          </cell>
          <cell r="G19">
            <v>23</v>
          </cell>
          <cell r="H19">
            <v>22000</v>
          </cell>
          <cell r="I19">
            <v>14</v>
          </cell>
          <cell r="J19">
            <v>9</v>
          </cell>
          <cell r="K19">
            <v>3</v>
          </cell>
          <cell r="L19">
            <v>10</v>
          </cell>
          <cell r="M19">
            <v>13</v>
          </cell>
          <cell r="N19">
            <v>11500</v>
          </cell>
          <cell r="O19">
            <v>10</v>
          </cell>
          <cell r="P19">
            <v>12</v>
          </cell>
          <cell r="Q19">
            <v>13</v>
          </cell>
          <cell r="R19">
            <v>22</v>
          </cell>
          <cell r="S19">
            <v>35</v>
          </cell>
          <cell r="T19">
            <v>28500</v>
          </cell>
          <cell r="U19">
            <v>18</v>
          </cell>
          <cell r="V19">
            <v>13</v>
          </cell>
          <cell r="W19">
            <v>13</v>
          </cell>
          <cell r="X19">
            <v>41</v>
          </cell>
          <cell r="Y19">
            <v>54</v>
          </cell>
          <cell r="Z19">
            <v>47500</v>
          </cell>
          <cell r="AA19">
            <v>21</v>
          </cell>
          <cell r="AB19">
            <v>10</v>
          </cell>
          <cell r="AC19">
            <v>7</v>
          </cell>
          <cell r="AD19">
            <v>46</v>
          </cell>
          <cell r="AE19">
            <v>0</v>
          </cell>
          <cell r="AF19">
            <v>49500</v>
          </cell>
          <cell r="AG19">
            <v>20</v>
          </cell>
          <cell r="AH19">
            <v>10</v>
          </cell>
          <cell r="AI19">
            <v>4</v>
          </cell>
          <cell r="AJ19">
            <v>56</v>
          </cell>
          <cell r="AK19">
            <v>0</v>
          </cell>
          <cell r="AL19">
            <v>58500</v>
          </cell>
          <cell r="AM19">
            <v>20</v>
          </cell>
          <cell r="AN19">
            <v>52</v>
          </cell>
          <cell r="AO19">
            <v>38</v>
          </cell>
          <cell r="AP19">
            <v>140</v>
          </cell>
          <cell r="AQ19">
            <v>178</v>
          </cell>
          <cell r="AR19">
            <v>159</v>
          </cell>
          <cell r="AS19">
            <v>318</v>
          </cell>
          <cell r="AT19">
            <v>137000</v>
          </cell>
          <cell r="AU19">
            <v>83</v>
          </cell>
          <cell r="AV19">
            <v>1580000</v>
          </cell>
          <cell r="AW19">
            <v>0</v>
          </cell>
          <cell r="AX19">
            <v>1580000</v>
          </cell>
          <cell r="AY19">
            <v>790000</v>
          </cell>
          <cell r="AZ19">
            <v>7</v>
          </cell>
          <cell r="BA19">
            <v>0</v>
          </cell>
          <cell r="BB19">
            <v>40</v>
          </cell>
          <cell r="BC19">
            <v>0</v>
          </cell>
          <cell r="BD19">
            <v>43500</v>
          </cell>
          <cell r="BE19">
            <v>22</v>
          </cell>
          <cell r="BF19">
            <v>7</v>
          </cell>
          <cell r="BG19">
            <v>0</v>
          </cell>
          <cell r="BH19">
            <v>24</v>
          </cell>
          <cell r="BI19">
            <v>0</v>
          </cell>
          <cell r="BJ19">
            <v>29000</v>
          </cell>
          <cell r="BK19">
            <v>20</v>
          </cell>
          <cell r="BL19">
            <v>11</v>
          </cell>
          <cell r="BM19">
            <v>0</v>
          </cell>
          <cell r="BN19">
            <v>35</v>
          </cell>
          <cell r="BO19">
            <v>0</v>
          </cell>
          <cell r="BP19">
            <v>40500</v>
          </cell>
          <cell r="BQ19">
            <v>19</v>
          </cell>
          <cell r="BR19">
            <v>8</v>
          </cell>
          <cell r="BS19">
            <v>0</v>
          </cell>
          <cell r="BT19">
            <v>28</v>
          </cell>
          <cell r="BU19">
            <v>0</v>
          </cell>
          <cell r="BV19">
            <v>32000</v>
          </cell>
          <cell r="BW19">
            <v>18</v>
          </cell>
          <cell r="BX19">
            <v>12</v>
          </cell>
          <cell r="BY19">
            <v>0</v>
          </cell>
          <cell r="BZ19">
            <v>39</v>
          </cell>
          <cell r="CA19">
            <v>0</v>
          </cell>
          <cell r="CB19">
            <v>45500</v>
          </cell>
          <cell r="CC19">
            <v>21</v>
          </cell>
          <cell r="CD19">
            <v>9</v>
          </cell>
          <cell r="CE19">
            <v>0</v>
          </cell>
          <cell r="CF19">
            <v>37</v>
          </cell>
          <cell r="CG19">
            <v>0</v>
          </cell>
          <cell r="CH19">
            <v>0</v>
          </cell>
          <cell r="CI19">
            <v>0</v>
          </cell>
          <cell r="CJ19">
            <v>0</v>
          </cell>
          <cell r="CK19">
            <v>0</v>
          </cell>
          <cell r="CL19">
            <v>0</v>
          </cell>
          <cell r="CM19">
            <v>0</v>
          </cell>
          <cell r="CN19">
            <v>0</v>
          </cell>
          <cell r="CO19">
            <v>0</v>
          </cell>
          <cell r="CP19">
            <v>0</v>
          </cell>
          <cell r="CQ19">
            <v>52</v>
          </cell>
          <cell r="CR19">
            <v>38</v>
          </cell>
          <cell r="CS19">
            <v>140</v>
          </cell>
          <cell r="CT19">
            <v>178</v>
          </cell>
          <cell r="CU19">
            <v>159</v>
          </cell>
          <cell r="CV19">
            <v>137000</v>
          </cell>
          <cell r="CW19">
            <v>83</v>
          </cell>
          <cell r="CX19">
            <v>520000</v>
          </cell>
          <cell r="CY19">
            <v>0</v>
          </cell>
          <cell r="CZ19">
            <v>520000</v>
          </cell>
        </row>
        <row r="20">
          <cell r="C20" t="str">
            <v>青森第三
なかよし保育園</v>
          </cell>
          <cell r="D20">
            <v>9</v>
          </cell>
          <cell r="E20">
            <v>4</v>
          </cell>
          <cell r="F20">
            <v>29</v>
          </cell>
          <cell r="G20">
            <v>33</v>
          </cell>
          <cell r="H20">
            <v>31000</v>
          </cell>
          <cell r="I20">
            <v>22</v>
          </cell>
          <cell r="J20">
            <v>8</v>
          </cell>
          <cell r="K20">
            <v>2</v>
          </cell>
          <cell r="L20">
            <v>12</v>
          </cell>
          <cell r="M20">
            <v>14</v>
          </cell>
          <cell r="N20">
            <v>13000</v>
          </cell>
          <cell r="O20">
            <v>11</v>
          </cell>
          <cell r="P20">
            <v>7</v>
          </cell>
          <cell r="Q20">
            <v>4</v>
          </cell>
          <cell r="R20">
            <v>25</v>
          </cell>
          <cell r="S20">
            <v>29</v>
          </cell>
          <cell r="T20">
            <v>27000</v>
          </cell>
          <cell r="U20">
            <v>21</v>
          </cell>
          <cell r="V20">
            <v>8</v>
          </cell>
          <cell r="W20">
            <v>1</v>
          </cell>
          <cell r="X20">
            <v>33</v>
          </cell>
          <cell r="Y20">
            <v>34</v>
          </cell>
          <cell r="Z20">
            <v>33500</v>
          </cell>
          <cell r="AA20">
            <v>16</v>
          </cell>
          <cell r="AB20">
            <v>9</v>
          </cell>
          <cell r="AC20">
            <v>3</v>
          </cell>
          <cell r="AD20">
            <v>39</v>
          </cell>
          <cell r="AE20">
            <v>0</v>
          </cell>
          <cell r="AF20">
            <v>40500</v>
          </cell>
          <cell r="AG20">
            <v>18</v>
          </cell>
          <cell r="AH20">
            <v>8</v>
          </cell>
          <cell r="AI20">
            <v>3</v>
          </cell>
          <cell r="AJ20">
            <v>28</v>
          </cell>
          <cell r="AK20">
            <v>0</v>
          </cell>
          <cell r="AL20">
            <v>29500</v>
          </cell>
          <cell r="AM20">
            <v>19</v>
          </cell>
          <cell r="AN20">
            <v>41</v>
          </cell>
          <cell r="AO20">
            <v>14</v>
          </cell>
          <cell r="AP20">
            <v>138</v>
          </cell>
          <cell r="AQ20">
            <v>152</v>
          </cell>
          <cell r="AR20">
            <v>145</v>
          </cell>
          <cell r="AS20">
            <v>290</v>
          </cell>
          <cell r="AT20">
            <v>114000</v>
          </cell>
          <cell r="AU20">
            <v>88</v>
          </cell>
          <cell r="AV20">
            <v>520000</v>
          </cell>
          <cell r="AW20">
            <v>366000</v>
          </cell>
          <cell r="AX20">
            <v>886000</v>
          </cell>
          <cell r="AY20">
            <v>443000</v>
          </cell>
          <cell r="AZ20">
            <v>13</v>
          </cell>
          <cell r="BA20">
            <v>0</v>
          </cell>
          <cell r="BB20">
            <v>33</v>
          </cell>
          <cell r="BC20">
            <v>0</v>
          </cell>
          <cell r="BD20">
            <v>36500</v>
          </cell>
          <cell r="BE20">
            <v>19</v>
          </cell>
          <cell r="BF20">
            <v>11</v>
          </cell>
          <cell r="BG20">
            <v>0</v>
          </cell>
          <cell r="BH20">
            <v>35</v>
          </cell>
          <cell r="BI20">
            <v>0</v>
          </cell>
          <cell r="BJ20">
            <v>37500</v>
          </cell>
          <cell r="BK20">
            <v>20</v>
          </cell>
          <cell r="BL20">
            <v>4</v>
          </cell>
          <cell r="BM20">
            <v>0</v>
          </cell>
          <cell r="BN20">
            <v>14</v>
          </cell>
          <cell r="BO20">
            <v>0</v>
          </cell>
          <cell r="BP20">
            <v>15500</v>
          </cell>
          <cell r="BQ20">
            <v>11</v>
          </cell>
          <cell r="BR20">
            <v>3</v>
          </cell>
          <cell r="BS20">
            <v>0</v>
          </cell>
          <cell r="BT20">
            <v>20</v>
          </cell>
          <cell r="BU20">
            <v>0</v>
          </cell>
          <cell r="BV20">
            <v>20000</v>
          </cell>
          <cell r="BW20">
            <v>11</v>
          </cell>
          <cell r="BX20">
            <v>6</v>
          </cell>
          <cell r="BY20">
            <v>0</v>
          </cell>
          <cell r="BZ20">
            <v>21</v>
          </cell>
          <cell r="CA20">
            <v>0</v>
          </cell>
          <cell r="CB20">
            <v>25000</v>
          </cell>
          <cell r="CC20">
            <v>19</v>
          </cell>
          <cell r="CD20">
            <v>8</v>
          </cell>
          <cell r="CE20">
            <v>0</v>
          </cell>
          <cell r="CF20">
            <v>19</v>
          </cell>
          <cell r="CG20">
            <v>0</v>
          </cell>
          <cell r="CH20">
            <v>0</v>
          </cell>
          <cell r="CI20">
            <v>0</v>
          </cell>
          <cell r="CJ20">
            <v>0</v>
          </cell>
          <cell r="CK20">
            <v>0</v>
          </cell>
          <cell r="CL20">
            <v>0</v>
          </cell>
          <cell r="CM20">
            <v>0</v>
          </cell>
          <cell r="CN20">
            <v>0</v>
          </cell>
          <cell r="CO20">
            <v>0</v>
          </cell>
          <cell r="CP20">
            <v>0</v>
          </cell>
          <cell r="CQ20">
            <v>41</v>
          </cell>
          <cell r="CR20">
            <v>14</v>
          </cell>
          <cell r="CS20">
            <v>138</v>
          </cell>
          <cell r="CT20">
            <v>152</v>
          </cell>
          <cell r="CU20">
            <v>145</v>
          </cell>
          <cell r="CV20">
            <v>114000</v>
          </cell>
          <cell r="CW20">
            <v>88</v>
          </cell>
          <cell r="CX20">
            <v>520000</v>
          </cell>
          <cell r="CY20">
            <v>0</v>
          </cell>
          <cell r="CZ20">
            <v>520000</v>
          </cell>
        </row>
        <row r="21">
          <cell r="C21" t="str">
            <v>あさひ保育園</v>
          </cell>
          <cell r="D21">
            <v>4</v>
          </cell>
          <cell r="E21">
            <v>2</v>
          </cell>
          <cell r="F21">
            <v>13</v>
          </cell>
          <cell r="G21">
            <v>15</v>
          </cell>
          <cell r="H21">
            <v>26600</v>
          </cell>
          <cell r="I21">
            <v>14</v>
          </cell>
          <cell r="J21">
            <v>6</v>
          </cell>
          <cell r="K21">
            <v>7</v>
          </cell>
          <cell r="L21">
            <v>9</v>
          </cell>
          <cell r="M21">
            <v>16</v>
          </cell>
          <cell r="N21">
            <v>23200</v>
          </cell>
          <cell r="O21">
            <v>13</v>
          </cell>
          <cell r="P21">
            <v>5</v>
          </cell>
          <cell r="Q21">
            <v>1</v>
          </cell>
          <cell r="R21">
            <v>7</v>
          </cell>
          <cell r="S21">
            <v>8</v>
          </cell>
          <cell r="T21">
            <v>12400</v>
          </cell>
          <cell r="U21">
            <v>6</v>
          </cell>
          <cell r="V21">
            <v>9</v>
          </cell>
          <cell r="W21">
            <v>11</v>
          </cell>
          <cell r="X21">
            <v>16</v>
          </cell>
          <cell r="Y21">
            <v>27</v>
          </cell>
          <cell r="Z21">
            <v>46000</v>
          </cell>
          <cell r="AA21">
            <v>16</v>
          </cell>
          <cell r="AB21">
            <v>6</v>
          </cell>
          <cell r="AC21">
            <v>8</v>
          </cell>
          <cell r="AD21">
            <v>8</v>
          </cell>
          <cell r="AE21">
            <v>0</v>
          </cell>
          <cell r="AF21">
            <v>23200</v>
          </cell>
          <cell r="AG21">
            <v>12</v>
          </cell>
          <cell r="AH21">
            <v>3</v>
          </cell>
          <cell r="AI21">
            <v>6</v>
          </cell>
          <cell r="AJ21">
            <v>5</v>
          </cell>
          <cell r="AK21">
            <v>0</v>
          </cell>
          <cell r="AL21">
            <v>14600</v>
          </cell>
          <cell r="AM21">
            <v>10</v>
          </cell>
          <cell r="AN21">
            <v>30</v>
          </cell>
          <cell r="AO21">
            <v>29</v>
          </cell>
          <cell r="AP21">
            <v>53</v>
          </cell>
          <cell r="AQ21">
            <v>82</v>
          </cell>
          <cell r="AR21">
            <v>67.5</v>
          </cell>
          <cell r="AS21">
            <v>135</v>
          </cell>
          <cell r="AT21">
            <v>104800</v>
          </cell>
          <cell r="AU21">
            <v>61</v>
          </cell>
          <cell r="AV21">
            <v>520000</v>
          </cell>
          <cell r="AW21">
            <v>0</v>
          </cell>
          <cell r="AX21">
            <v>520000</v>
          </cell>
          <cell r="AY21">
            <v>260000</v>
          </cell>
          <cell r="AZ21">
            <v>6</v>
          </cell>
          <cell r="BA21">
            <v>0</v>
          </cell>
          <cell r="BB21">
            <v>19</v>
          </cell>
          <cell r="BC21">
            <v>0</v>
          </cell>
          <cell r="BD21">
            <v>42400</v>
          </cell>
          <cell r="BE21">
            <v>17</v>
          </cell>
          <cell r="BF21">
            <v>7</v>
          </cell>
          <cell r="BG21">
            <v>0</v>
          </cell>
          <cell r="BH21">
            <v>7</v>
          </cell>
          <cell r="BI21">
            <v>0</v>
          </cell>
          <cell r="BJ21">
            <v>43800</v>
          </cell>
          <cell r="BK21">
            <v>18</v>
          </cell>
          <cell r="BL21">
            <v>5</v>
          </cell>
          <cell r="BM21">
            <v>0</v>
          </cell>
          <cell r="BN21">
            <v>26</v>
          </cell>
          <cell r="BO21">
            <v>0</v>
          </cell>
          <cell r="BP21">
            <v>54800</v>
          </cell>
          <cell r="BQ21">
            <v>18</v>
          </cell>
          <cell r="BR21">
            <v>5</v>
          </cell>
          <cell r="BS21">
            <v>0</v>
          </cell>
          <cell r="BT21">
            <v>31</v>
          </cell>
          <cell r="BU21">
            <v>0</v>
          </cell>
          <cell r="BV21">
            <v>65800</v>
          </cell>
          <cell r="BW21">
            <v>21</v>
          </cell>
          <cell r="BX21">
            <v>9</v>
          </cell>
          <cell r="BY21">
            <v>0</v>
          </cell>
          <cell r="BZ21">
            <v>45</v>
          </cell>
          <cell r="CA21">
            <v>0</v>
          </cell>
          <cell r="CB21">
            <v>91800</v>
          </cell>
          <cell r="CC21">
            <v>23</v>
          </cell>
          <cell r="CD21">
            <v>10</v>
          </cell>
          <cell r="CE21">
            <v>0</v>
          </cell>
          <cell r="CF21">
            <v>43</v>
          </cell>
          <cell r="CG21">
            <v>0</v>
          </cell>
          <cell r="CH21">
            <v>0</v>
          </cell>
          <cell r="CI21">
            <v>0</v>
          </cell>
          <cell r="CJ21">
            <v>0</v>
          </cell>
          <cell r="CK21">
            <v>0</v>
          </cell>
          <cell r="CL21">
            <v>0</v>
          </cell>
          <cell r="CM21">
            <v>0</v>
          </cell>
          <cell r="CN21">
            <v>0</v>
          </cell>
          <cell r="CO21">
            <v>0</v>
          </cell>
          <cell r="CP21">
            <v>0</v>
          </cell>
          <cell r="CQ21">
            <v>30</v>
          </cell>
          <cell r="CR21">
            <v>29</v>
          </cell>
          <cell r="CS21">
            <v>53</v>
          </cell>
          <cell r="CT21">
            <v>82</v>
          </cell>
          <cell r="CU21">
            <v>67.5</v>
          </cell>
          <cell r="CV21">
            <v>104800</v>
          </cell>
          <cell r="CW21">
            <v>61</v>
          </cell>
          <cell r="CX21">
            <v>520000</v>
          </cell>
          <cell r="CY21">
            <v>0</v>
          </cell>
          <cell r="CZ21">
            <v>520000</v>
          </cell>
        </row>
        <row r="22">
          <cell r="C22" t="str">
            <v>福田保育園</v>
          </cell>
          <cell r="D22">
            <v>6</v>
          </cell>
          <cell r="E22">
            <v>12</v>
          </cell>
          <cell r="F22">
            <v>23</v>
          </cell>
          <cell r="G22">
            <v>35</v>
          </cell>
          <cell r="H22">
            <v>49000</v>
          </cell>
          <cell r="I22">
            <v>18</v>
          </cell>
          <cell r="J22">
            <v>5</v>
          </cell>
          <cell r="K22">
            <v>0</v>
          </cell>
          <cell r="L22">
            <v>27</v>
          </cell>
          <cell r="M22">
            <v>27</v>
          </cell>
          <cell r="N22">
            <v>62000</v>
          </cell>
          <cell r="O22">
            <v>23</v>
          </cell>
          <cell r="P22">
            <v>7</v>
          </cell>
          <cell r="Q22">
            <v>6</v>
          </cell>
          <cell r="R22">
            <v>24</v>
          </cell>
          <cell r="S22">
            <v>30</v>
          </cell>
          <cell r="T22">
            <v>57500</v>
          </cell>
          <cell r="U22">
            <v>28</v>
          </cell>
          <cell r="V22">
            <v>9</v>
          </cell>
          <cell r="W22">
            <v>1</v>
          </cell>
          <cell r="X22">
            <v>24</v>
          </cell>
          <cell r="Y22">
            <v>25</v>
          </cell>
          <cell r="Z22">
            <v>49000</v>
          </cell>
          <cell r="AA22">
            <v>22</v>
          </cell>
          <cell r="AB22">
            <v>11</v>
          </cell>
          <cell r="AC22">
            <v>8</v>
          </cell>
          <cell r="AD22">
            <v>15</v>
          </cell>
          <cell r="AE22">
            <v>0</v>
          </cell>
          <cell r="AF22">
            <v>45500</v>
          </cell>
          <cell r="AG22">
            <v>20</v>
          </cell>
          <cell r="AH22">
            <v>7</v>
          </cell>
          <cell r="AI22">
            <v>8</v>
          </cell>
          <cell r="AJ22">
            <v>15</v>
          </cell>
          <cell r="AK22">
            <v>0</v>
          </cell>
          <cell r="AL22">
            <v>54500</v>
          </cell>
          <cell r="AM22">
            <v>19</v>
          </cell>
          <cell r="AN22">
            <v>38</v>
          </cell>
          <cell r="AO22">
            <v>27</v>
          </cell>
          <cell r="AP22">
            <v>113</v>
          </cell>
          <cell r="AQ22">
            <v>140</v>
          </cell>
          <cell r="AR22">
            <v>126.5</v>
          </cell>
          <cell r="AS22">
            <v>253</v>
          </cell>
          <cell r="AT22">
            <v>214000</v>
          </cell>
          <cell r="AU22">
            <v>111</v>
          </cell>
          <cell r="AV22">
            <v>520000</v>
          </cell>
          <cell r="AW22">
            <v>253150</v>
          </cell>
          <cell r="AX22">
            <v>773150</v>
          </cell>
          <cell r="AY22">
            <v>386575</v>
          </cell>
          <cell r="AZ22">
            <v>9</v>
          </cell>
          <cell r="BA22">
            <v>0</v>
          </cell>
          <cell r="BB22">
            <v>23</v>
          </cell>
          <cell r="BC22">
            <v>0</v>
          </cell>
          <cell r="BD22">
            <v>58000</v>
          </cell>
          <cell r="BE22">
            <v>22</v>
          </cell>
          <cell r="BF22">
            <v>8</v>
          </cell>
          <cell r="BG22">
            <v>0</v>
          </cell>
          <cell r="BH22">
            <v>21</v>
          </cell>
          <cell r="BI22">
            <v>0</v>
          </cell>
          <cell r="BJ22">
            <v>54000</v>
          </cell>
          <cell r="BK22">
            <v>23</v>
          </cell>
          <cell r="BL22">
            <v>7</v>
          </cell>
          <cell r="BM22">
            <v>0</v>
          </cell>
          <cell r="BN22">
            <v>16</v>
          </cell>
          <cell r="BO22">
            <v>0</v>
          </cell>
          <cell r="BP22">
            <v>48000</v>
          </cell>
          <cell r="BQ22">
            <v>21</v>
          </cell>
          <cell r="BR22">
            <v>4</v>
          </cell>
          <cell r="BS22">
            <v>0</v>
          </cell>
          <cell r="BT22">
            <v>16</v>
          </cell>
          <cell r="BU22">
            <v>0</v>
          </cell>
          <cell r="BV22">
            <v>34000</v>
          </cell>
          <cell r="BW22">
            <v>21</v>
          </cell>
          <cell r="BX22">
            <v>6</v>
          </cell>
          <cell r="BY22">
            <v>0</v>
          </cell>
          <cell r="BZ22">
            <v>17</v>
          </cell>
          <cell r="CA22">
            <v>0</v>
          </cell>
          <cell r="CB22">
            <v>54000</v>
          </cell>
          <cell r="CC22">
            <v>21</v>
          </cell>
          <cell r="CD22">
            <v>13</v>
          </cell>
          <cell r="CE22">
            <v>0</v>
          </cell>
          <cell r="CF22">
            <v>24</v>
          </cell>
          <cell r="CG22">
            <v>0</v>
          </cell>
          <cell r="CH22">
            <v>0</v>
          </cell>
          <cell r="CI22">
            <v>0</v>
          </cell>
          <cell r="CJ22">
            <v>0</v>
          </cell>
          <cell r="CK22">
            <v>0</v>
          </cell>
          <cell r="CL22">
            <v>0</v>
          </cell>
          <cell r="CM22">
            <v>0</v>
          </cell>
          <cell r="CN22">
            <v>0</v>
          </cell>
          <cell r="CO22">
            <v>0</v>
          </cell>
          <cell r="CP22">
            <v>0</v>
          </cell>
          <cell r="CQ22">
            <v>38</v>
          </cell>
          <cell r="CR22">
            <v>27</v>
          </cell>
          <cell r="CS22">
            <v>113</v>
          </cell>
          <cell r="CT22">
            <v>140</v>
          </cell>
          <cell r="CU22">
            <v>126.5</v>
          </cell>
          <cell r="CV22">
            <v>214000</v>
          </cell>
          <cell r="CW22">
            <v>111</v>
          </cell>
          <cell r="CX22">
            <v>520000</v>
          </cell>
          <cell r="CY22">
            <v>0</v>
          </cell>
          <cell r="CZ22">
            <v>520000</v>
          </cell>
        </row>
        <row r="23">
          <cell r="C23" t="str">
            <v>佃保育園</v>
          </cell>
          <cell r="D23">
            <v>11</v>
          </cell>
          <cell r="E23">
            <v>12</v>
          </cell>
          <cell r="F23">
            <v>40</v>
          </cell>
          <cell r="G23">
            <v>52</v>
          </cell>
          <cell r="H23">
            <v>111000</v>
          </cell>
          <cell r="I23">
            <v>21</v>
          </cell>
          <cell r="J23">
            <v>8</v>
          </cell>
          <cell r="K23">
            <v>14</v>
          </cell>
          <cell r="L23">
            <v>22</v>
          </cell>
          <cell r="M23">
            <v>36</v>
          </cell>
          <cell r="N23">
            <v>67000</v>
          </cell>
          <cell r="O23">
            <v>18</v>
          </cell>
          <cell r="P23">
            <v>13</v>
          </cell>
          <cell r="Q23">
            <v>33</v>
          </cell>
          <cell r="R23">
            <v>23</v>
          </cell>
          <cell r="S23">
            <v>56</v>
          </cell>
          <cell r="T23">
            <v>88000</v>
          </cell>
          <cell r="U23">
            <v>20</v>
          </cell>
          <cell r="V23">
            <v>13</v>
          </cell>
          <cell r="W23">
            <v>24</v>
          </cell>
          <cell r="X23">
            <v>44</v>
          </cell>
          <cell r="Y23">
            <v>68</v>
          </cell>
          <cell r="Z23">
            <v>137000</v>
          </cell>
          <cell r="AA23">
            <v>22</v>
          </cell>
          <cell r="AB23">
            <v>11</v>
          </cell>
          <cell r="AC23">
            <v>16</v>
          </cell>
          <cell r="AD23">
            <v>33</v>
          </cell>
          <cell r="AE23">
            <v>0</v>
          </cell>
          <cell r="AF23">
            <v>96500</v>
          </cell>
          <cell r="AG23">
            <v>19</v>
          </cell>
          <cell r="AH23">
            <v>10</v>
          </cell>
          <cell r="AI23">
            <v>7</v>
          </cell>
          <cell r="AJ23">
            <v>26</v>
          </cell>
          <cell r="AK23">
            <v>0</v>
          </cell>
          <cell r="AL23">
            <v>70500</v>
          </cell>
          <cell r="AM23">
            <v>17</v>
          </cell>
          <cell r="AN23">
            <v>56</v>
          </cell>
          <cell r="AO23">
            <v>99</v>
          </cell>
          <cell r="AP23">
            <v>162</v>
          </cell>
          <cell r="AQ23">
            <v>261</v>
          </cell>
          <cell r="AR23">
            <v>211.5</v>
          </cell>
          <cell r="AS23">
            <v>423</v>
          </cell>
          <cell r="AT23">
            <v>388500</v>
          </cell>
          <cell r="AU23">
            <v>100</v>
          </cell>
          <cell r="AV23">
            <v>1580000</v>
          </cell>
          <cell r="AW23">
            <v>0</v>
          </cell>
          <cell r="AX23">
            <v>1580000</v>
          </cell>
          <cell r="AY23">
            <v>790000</v>
          </cell>
          <cell r="AZ23">
            <v>14</v>
          </cell>
          <cell r="BA23">
            <v>0</v>
          </cell>
          <cell r="BB23">
            <v>37</v>
          </cell>
          <cell r="BC23">
            <v>0</v>
          </cell>
          <cell r="BD23">
            <v>109000</v>
          </cell>
          <cell r="BE23">
            <v>21</v>
          </cell>
          <cell r="BF23">
            <v>11</v>
          </cell>
          <cell r="BG23">
            <v>0</v>
          </cell>
          <cell r="BH23">
            <v>33</v>
          </cell>
          <cell r="BI23">
            <v>0</v>
          </cell>
          <cell r="BJ23">
            <v>96500</v>
          </cell>
          <cell r="BK23">
            <v>19</v>
          </cell>
          <cell r="BL23">
            <v>7</v>
          </cell>
          <cell r="BM23">
            <v>0</v>
          </cell>
          <cell r="BN23">
            <v>41</v>
          </cell>
          <cell r="BO23">
            <v>0</v>
          </cell>
          <cell r="BP23">
            <v>108000</v>
          </cell>
          <cell r="BQ23">
            <v>18</v>
          </cell>
          <cell r="BR23">
            <v>4</v>
          </cell>
          <cell r="BS23">
            <v>0</v>
          </cell>
          <cell r="BT23">
            <v>32</v>
          </cell>
          <cell r="BU23">
            <v>0</v>
          </cell>
          <cell r="BV23">
            <v>83000</v>
          </cell>
          <cell r="BW23">
            <v>20</v>
          </cell>
          <cell r="BX23">
            <v>7</v>
          </cell>
          <cell r="BY23">
            <v>0</v>
          </cell>
          <cell r="BZ23">
            <v>33</v>
          </cell>
          <cell r="CA23">
            <v>0</v>
          </cell>
          <cell r="CB23">
            <v>88500</v>
          </cell>
          <cell r="CC23">
            <v>18</v>
          </cell>
          <cell r="CD23">
            <v>10</v>
          </cell>
          <cell r="CE23">
            <v>0</v>
          </cell>
          <cell r="CF23">
            <v>47</v>
          </cell>
          <cell r="CG23">
            <v>0</v>
          </cell>
          <cell r="CH23">
            <v>0</v>
          </cell>
          <cell r="CI23">
            <v>0</v>
          </cell>
          <cell r="CJ23">
            <v>0</v>
          </cell>
          <cell r="CK23">
            <v>0</v>
          </cell>
          <cell r="CL23">
            <v>0</v>
          </cell>
          <cell r="CM23">
            <v>0</v>
          </cell>
          <cell r="CN23">
            <v>0</v>
          </cell>
          <cell r="CO23">
            <v>0</v>
          </cell>
          <cell r="CP23">
            <v>0</v>
          </cell>
          <cell r="CQ23">
            <v>56</v>
          </cell>
          <cell r="CR23">
            <v>99</v>
          </cell>
          <cell r="CS23">
            <v>162</v>
          </cell>
          <cell r="CT23">
            <v>261</v>
          </cell>
          <cell r="CU23">
            <v>211.5</v>
          </cell>
          <cell r="CV23">
            <v>388500</v>
          </cell>
          <cell r="CW23">
            <v>100</v>
          </cell>
          <cell r="CX23">
            <v>520000</v>
          </cell>
          <cell r="CY23">
            <v>125050</v>
          </cell>
          <cell r="CZ23">
            <v>645050</v>
          </cell>
        </row>
        <row r="24">
          <cell r="C24" t="str">
            <v>和幸保育園</v>
          </cell>
          <cell r="D24">
            <v>18</v>
          </cell>
          <cell r="E24">
            <v>3</v>
          </cell>
          <cell r="F24">
            <v>28</v>
          </cell>
          <cell r="G24">
            <v>31</v>
          </cell>
          <cell r="H24">
            <v>61500</v>
          </cell>
          <cell r="I24">
            <v>20</v>
          </cell>
          <cell r="J24">
            <v>16</v>
          </cell>
          <cell r="K24">
            <v>4</v>
          </cell>
          <cell r="L24">
            <v>32</v>
          </cell>
          <cell r="M24">
            <v>36</v>
          </cell>
          <cell r="N24">
            <v>72500</v>
          </cell>
          <cell r="O24">
            <v>21</v>
          </cell>
          <cell r="P24">
            <v>19</v>
          </cell>
          <cell r="Q24">
            <v>7</v>
          </cell>
          <cell r="R24">
            <v>38</v>
          </cell>
          <cell r="S24">
            <v>45</v>
          </cell>
          <cell r="T24">
            <v>85500</v>
          </cell>
          <cell r="U24">
            <v>23</v>
          </cell>
          <cell r="V24">
            <v>17</v>
          </cell>
          <cell r="W24">
            <v>4</v>
          </cell>
          <cell r="X24">
            <v>26</v>
          </cell>
          <cell r="Y24">
            <v>30</v>
          </cell>
          <cell r="Z24">
            <v>57500</v>
          </cell>
          <cell r="AA24">
            <v>22</v>
          </cell>
          <cell r="AB24">
            <v>19</v>
          </cell>
          <cell r="AC24">
            <v>9</v>
          </cell>
          <cell r="AD24">
            <v>41</v>
          </cell>
          <cell r="AE24">
            <v>0</v>
          </cell>
          <cell r="AF24">
            <v>101000</v>
          </cell>
          <cell r="AG24">
            <v>22</v>
          </cell>
          <cell r="AH24">
            <v>23</v>
          </cell>
          <cell r="AI24">
            <v>13</v>
          </cell>
          <cell r="AJ24">
            <v>57</v>
          </cell>
          <cell r="AK24">
            <v>0</v>
          </cell>
          <cell r="AL24">
            <v>138000</v>
          </cell>
          <cell r="AM24">
            <v>26</v>
          </cell>
          <cell r="AN24">
            <v>89</v>
          </cell>
          <cell r="AO24">
            <v>27</v>
          </cell>
          <cell r="AP24">
            <v>165</v>
          </cell>
          <cell r="AQ24">
            <v>192</v>
          </cell>
          <cell r="AR24">
            <v>178.5</v>
          </cell>
          <cell r="AS24">
            <v>357</v>
          </cell>
          <cell r="AT24">
            <v>316500</v>
          </cell>
          <cell r="AU24">
            <v>108</v>
          </cell>
          <cell r="AV24">
            <v>1580000</v>
          </cell>
          <cell r="AW24">
            <v>0</v>
          </cell>
          <cell r="AX24">
            <v>1580000</v>
          </cell>
          <cell r="AY24">
            <v>790000</v>
          </cell>
          <cell r="AZ24">
            <v>19</v>
          </cell>
          <cell r="BA24">
            <v>0</v>
          </cell>
          <cell r="BB24">
            <v>56</v>
          </cell>
          <cell r="BC24">
            <v>0</v>
          </cell>
          <cell r="BD24">
            <v>127500</v>
          </cell>
          <cell r="BE24">
            <v>26</v>
          </cell>
          <cell r="BF24">
            <v>22</v>
          </cell>
          <cell r="BG24">
            <v>0</v>
          </cell>
          <cell r="BH24">
            <v>50</v>
          </cell>
          <cell r="BI24">
            <v>0</v>
          </cell>
          <cell r="BJ24">
            <v>122500</v>
          </cell>
          <cell r="BK24">
            <v>27</v>
          </cell>
          <cell r="BL24">
            <v>18</v>
          </cell>
          <cell r="BM24">
            <v>0</v>
          </cell>
          <cell r="BN24">
            <v>48</v>
          </cell>
          <cell r="BO24">
            <v>0</v>
          </cell>
          <cell r="BP24">
            <v>111500</v>
          </cell>
          <cell r="BQ24">
            <v>24</v>
          </cell>
          <cell r="BR24">
            <v>18</v>
          </cell>
          <cell r="BS24">
            <v>0</v>
          </cell>
          <cell r="BT24">
            <v>25</v>
          </cell>
          <cell r="BU24">
            <v>0</v>
          </cell>
          <cell r="BV24">
            <v>54000</v>
          </cell>
          <cell r="BW24">
            <v>16</v>
          </cell>
          <cell r="BX24">
            <v>18</v>
          </cell>
          <cell r="BY24">
            <v>0</v>
          </cell>
          <cell r="BZ24">
            <v>22</v>
          </cell>
          <cell r="CA24">
            <v>0</v>
          </cell>
          <cell r="CB24">
            <v>5000</v>
          </cell>
          <cell r="CC24">
            <v>16</v>
          </cell>
          <cell r="CD24">
            <v>14</v>
          </cell>
          <cell r="CE24">
            <v>0</v>
          </cell>
          <cell r="CF24">
            <v>27</v>
          </cell>
          <cell r="CG24">
            <v>0</v>
          </cell>
          <cell r="CH24">
            <v>0</v>
          </cell>
          <cell r="CI24">
            <v>0</v>
          </cell>
          <cell r="CJ24">
            <v>0</v>
          </cell>
          <cell r="CK24">
            <v>0</v>
          </cell>
          <cell r="CL24">
            <v>0</v>
          </cell>
          <cell r="CM24">
            <v>0</v>
          </cell>
          <cell r="CN24">
            <v>0</v>
          </cell>
          <cell r="CO24">
            <v>0</v>
          </cell>
          <cell r="CP24">
            <v>0</v>
          </cell>
          <cell r="CQ24">
            <v>89</v>
          </cell>
          <cell r="CR24">
            <v>27</v>
          </cell>
          <cell r="CS24">
            <v>165</v>
          </cell>
          <cell r="CT24">
            <v>192</v>
          </cell>
          <cell r="CU24">
            <v>178.5</v>
          </cell>
          <cell r="CV24">
            <v>316500</v>
          </cell>
          <cell r="CW24">
            <v>108</v>
          </cell>
          <cell r="CX24">
            <v>520000</v>
          </cell>
          <cell r="CY24">
            <v>24400</v>
          </cell>
          <cell r="CZ24">
            <v>544400</v>
          </cell>
        </row>
        <row r="25">
          <cell r="C25" t="str">
            <v>青森南保育園</v>
          </cell>
          <cell r="D25">
            <v>15</v>
          </cell>
          <cell r="E25">
            <v>0</v>
          </cell>
          <cell r="F25">
            <v>78</v>
          </cell>
          <cell r="G25">
            <v>78</v>
          </cell>
          <cell r="H25">
            <v>118000</v>
          </cell>
          <cell r="I25">
            <v>27</v>
          </cell>
          <cell r="J25">
            <v>14</v>
          </cell>
          <cell r="K25">
            <v>0</v>
          </cell>
          <cell r="L25">
            <v>88</v>
          </cell>
          <cell r="M25">
            <v>88</v>
          </cell>
          <cell r="N25">
            <v>136000</v>
          </cell>
          <cell r="O25">
            <v>29</v>
          </cell>
          <cell r="P25">
            <v>15</v>
          </cell>
          <cell r="Q25">
            <v>0</v>
          </cell>
          <cell r="R25">
            <v>63</v>
          </cell>
          <cell r="S25">
            <v>63</v>
          </cell>
          <cell r="T25">
            <v>95000</v>
          </cell>
          <cell r="U25">
            <v>24</v>
          </cell>
          <cell r="V25">
            <v>18</v>
          </cell>
          <cell r="W25">
            <v>0</v>
          </cell>
          <cell r="X25">
            <v>74</v>
          </cell>
          <cell r="Y25">
            <v>74</v>
          </cell>
          <cell r="Z25">
            <v>112500</v>
          </cell>
          <cell r="AA25">
            <v>29</v>
          </cell>
          <cell r="AB25">
            <v>16</v>
          </cell>
          <cell r="AC25">
            <v>0</v>
          </cell>
          <cell r="AD25">
            <v>72</v>
          </cell>
          <cell r="AE25">
            <v>0</v>
          </cell>
          <cell r="AF25">
            <v>108500</v>
          </cell>
          <cell r="AG25">
            <v>26</v>
          </cell>
          <cell r="AH25">
            <v>17</v>
          </cell>
          <cell r="AI25">
            <v>0</v>
          </cell>
          <cell r="AJ25">
            <v>92</v>
          </cell>
          <cell r="AK25">
            <v>0</v>
          </cell>
          <cell r="AL25">
            <v>141500</v>
          </cell>
          <cell r="AM25">
            <v>29</v>
          </cell>
          <cell r="AN25">
            <v>78</v>
          </cell>
          <cell r="AO25">
            <v>0</v>
          </cell>
          <cell r="AP25">
            <v>375</v>
          </cell>
          <cell r="AQ25">
            <v>375</v>
          </cell>
          <cell r="AR25">
            <v>375</v>
          </cell>
          <cell r="AS25">
            <v>750</v>
          </cell>
          <cell r="AT25">
            <v>452000</v>
          </cell>
          <cell r="AU25">
            <v>135</v>
          </cell>
          <cell r="AV25">
            <v>1580000</v>
          </cell>
          <cell r="AW25">
            <v>0</v>
          </cell>
          <cell r="AX25">
            <v>1580000</v>
          </cell>
          <cell r="AY25">
            <v>790000</v>
          </cell>
          <cell r="AZ25">
            <v>18</v>
          </cell>
          <cell r="BA25">
            <v>0</v>
          </cell>
          <cell r="BB25">
            <v>94</v>
          </cell>
          <cell r="BC25">
            <v>0</v>
          </cell>
          <cell r="BD25">
            <v>147000</v>
          </cell>
          <cell r="BE25">
            <v>30</v>
          </cell>
          <cell r="BF25">
            <v>16</v>
          </cell>
          <cell r="BG25">
            <v>0</v>
          </cell>
          <cell r="BH25">
            <v>89</v>
          </cell>
          <cell r="BI25">
            <v>0</v>
          </cell>
          <cell r="BJ25">
            <v>138500</v>
          </cell>
          <cell r="BK25">
            <v>29</v>
          </cell>
          <cell r="BL25">
            <v>16</v>
          </cell>
          <cell r="BM25">
            <v>0</v>
          </cell>
          <cell r="BN25">
            <v>67</v>
          </cell>
          <cell r="BO25">
            <v>0</v>
          </cell>
          <cell r="BP25">
            <v>102000</v>
          </cell>
          <cell r="BQ25">
            <v>25</v>
          </cell>
          <cell r="BR25">
            <v>15</v>
          </cell>
          <cell r="BS25">
            <v>0</v>
          </cell>
          <cell r="BT25">
            <v>66</v>
          </cell>
          <cell r="BU25">
            <v>0</v>
          </cell>
          <cell r="BV25">
            <v>100500</v>
          </cell>
          <cell r="BW25">
            <v>25</v>
          </cell>
          <cell r="BX25">
            <v>15</v>
          </cell>
          <cell r="BY25">
            <v>0</v>
          </cell>
          <cell r="BZ25">
            <v>76</v>
          </cell>
          <cell r="CA25">
            <v>0</v>
          </cell>
          <cell r="CB25">
            <v>115500</v>
          </cell>
          <cell r="CC25">
            <v>26</v>
          </cell>
          <cell r="CD25">
            <v>20</v>
          </cell>
          <cell r="CE25">
            <v>0</v>
          </cell>
          <cell r="CF25">
            <v>63</v>
          </cell>
          <cell r="CG25">
            <v>0</v>
          </cell>
          <cell r="CH25">
            <v>0</v>
          </cell>
          <cell r="CI25">
            <v>0</v>
          </cell>
          <cell r="CJ25">
            <v>0</v>
          </cell>
          <cell r="CK25">
            <v>0</v>
          </cell>
          <cell r="CL25">
            <v>0</v>
          </cell>
          <cell r="CM25">
            <v>0</v>
          </cell>
          <cell r="CN25">
            <v>0</v>
          </cell>
          <cell r="CO25">
            <v>0</v>
          </cell>
          <cell r="CP25">
            <v>0</v>
          </cell>
          <cell r="CQ25">
            <v>78</v>
          </cell>
          <cell r="CR25">
            <v>0</v>
          </cell>
          <cell r="CS25">
            <v>375</v>
          </cell>
          <cell r="CT25">
            <v>375</v>
          </cell>
          <cell r="CU25">
            <v>375</v>
          </cell>
          <cell r="CV25">
            <v>452000</v>
          </cell>
          <cell r="CW25">
            <v>135</v>
          </cell>
          <cell r="CX25">
            <v>1580000</v>
          </cell>
          <cell r="CY25">
            <v>0</v>
          </cell>
          <cell r="CZ25">
            <v>1580000</v>
          </cell>
        </row>
        <row r="26">
          <cell r="C26" t="str">
            <v>つぼみ保育園</v>
          </cell>
          <cell r="D26">
            <v>3</v>
          </cell>
          <cell r="E26">
            <v>1</v>
          </cell>
          <cell r="F26">
            <v>11</v>
          </cell>
          <cell r="G26">
            <v>12</v>
          </cell>
          <cell r="H26">
            <v>20400</v>
          </cell>
          <cell r="I26">
            <v>12</v>
          </cell>
          <cell r="J26">
            <v>3</v>
          </cell>
          <cell r="K26">
            <v>1</v>
          </cell>
          <cell r="L26">
            <v>13</v>
          </cell>
          <cell r="M26">
            <v>14</v>
          </cell>
          <cell r="N26">
            <v>24600</v>
          </cell>
          <cell r="O26">
            <v>13</v>
          </cell>
          <cell r="P26">
            <v>4</v>
          </cell>
          <cell r="Q26">
            <v>4</v>
          </cell>
          <cell r="R26">
            <v>23</v>
          </cell>
          <cell r="S26">
            <v>27</v>
          </cell>
          <cell r="T26">
            <v>44500</v>
          </cell>
          <cell r="U26">
            <v>21</v>
          </cell>
          <cell r="V26">
            <v>6</v>
          </cell>
          <cell r="W26">
            <v>10</v>
          </cell>
          <cell r="X26">
            <v>17</v>
          </cell>
          <cell r="Y26">
            <v>27</v>
          </cell>
          <cell r="Z26">
            <v>42200</v>
          </cell>
          <cell r="AA26">
            <v>25</v>
          </cell>
          <cell r="AB26">
            <v>5</v>
          </cell>
          <cell r="AC26">
            <v>1</v>
          </cell>
          <cell r="AD26">
            <v>21</v>
          </cell>
          <cell r="AE26">
            <v>0</v>
          </cell>
          <cell r="AF26">
            <v>35400</v>
          </cell>
          <cell r="AG26">
            <v>20</v>
          </cell>
          <cell r="AH26">
            <v>5</v>
          </cell>
          <cell r="AI26">
            <v>6</v>
          </cell>
          <cell r="AJ26">
            <v>17</v>
          </cell>
          <cell r="AK26">
            <v>0</v>
          </cell>
          <cell r="AL26">
            <v>35500</v>
          </cell>
          <cell r="AM26">
            <v>20</v>
          </cell>
          <cell r="AN26">
            <v>21</v>
          </cell>
          <cell r="AO26">
            <v>17</v>
          </cell>
          <cell r="AP26">
            <v>85</v>
          </cell>
          <cell r="AQ26">
            <v>102</v>
          </cell>
          <cell r="AR26">
            <v>93.5</v>
          </cell>
          <cell r="AS26">
            <v>187</v>
          </cell>
          <cell r="AT26">
            <v>146700</v>
          </cell>
          <cell r="AU26">
            <v>91</v>
          </cell>
          <cell r="AV26">
            <v>520000</v>
          </cell>
          <cell r="AW26">
            <v>51850</v>
          </cell>
          <cell r="AX26">
            <v>571850</v>
          </cell>
          <cell r="AY26">
            <v>285925</v>
          </cell>
          <cell r="AZ26">
            <v>6</v>
          </cell>
          <cell r="BA26">
            <v>0</v>
          </cell>
          <cell r="BB26">
            <v>24</v>
          </cell>
          <cell r="BC26">
            <v>0</v>
          </cell>
          <cell r="BD26">
            <v>47100</v>
          </cell>
          <cell r="BE26">
            <v>20</v>
          </cell>
          <cell r="BF26">
            <v>4</v>
          </cell>
          <cell r="BG26">
            <v>0</v>
          </cell>
          <cell r="BH26">
            <v>17</v>
          </cell>
          <cell r="BI26">
            <v>0</v>
          </cell>
          <cell r="BJ26">
            <v>31700</v>
          </cell>
          <cell r="BK26">
            <v>15</v>
          </cell>
          <cell r="BL26">
            <v>3</v>
          </cell>
          <cell r="BM26">
            <v>0</v>
          </cell>
          <cell r="BN26">
            <v>17</v>
          </cell>
          <cell r="BO26">
            <v>0</v>
          </cell>
          <cell r="BP26">
            <v>30600</v>
          </cell>
          <cell r="BQ26">
            <v>15</v>
          </cell>
          <cell r="BR26">
            <v>3</v>
          </cell>
          <cell r="BS26">
            <v>0</v>
          </cell>
          <cell r="BT26">
            <v>17</v>
          </cell>
          <cell r="BU26">
            <v>0</v>
          </cell>
          <cell r="BV26">
            <v>31900</v>
          </cell>
          <cell r="BW26">
            <v>20</v>
          </cell>
          <cell r="BX26">
            <v>4</v>
          </cell>
          <cell r="BY26">
            <v>0</v>
          </cell>
          <cell r="BZ26">
            <v>21</v>
          </cell>
          <cell r="CA26">
            <v>0</v>
          </cell>
          <cell r="CB26">
            <v>38800</v>
          </cell>
          <cell r="CC26">
            <v>19</v>
          </cell>
          <cell r="CD26">
            <v>6</v>
          </cell>
          <cell r="CE26">
            <v>0</v>
          </cell>
          <cell r="CF26">
            <v>33</v>
          </cell>
          <cell r="CG26">
            <v>0</v>
          </cell>
          <cell r="CH26">
            <v>0</v>
          </cell>
          <cell r="CI26">
            <v>0</v>
          </cell>
          <cell r="CJ26">
            <v>0</v>
          </cell>
          <cell r="CK26">
            <v>0</v>
          </cell>
          <cell r="CL26">
            <v>0</v>
          </cell>
          <cell r="CM26">
            <v>0</v>
          </cell>
          <cell r="CN26">
            <v>0</v>
          </cell>
          <cell r="CO26">
            <v>0</v>
          </cell>
          <cell r="CP26">
            <v>0</v>
          </cell>
          <cell r="CQ26">
            <v>21</v>
          </cell>
          <cell r="CR26">
            <v>17</v>
          </cell>
          <cell r="CS26">
            <v>85</v>
          </cell>
          <cell r="CT26">
            <v>102</v>
          </cell>
          <cell r="CU26">
            <v>93.5</v>
          </cell>
          <cell r="CV26">
            <v>146700</v>
          </cell>
          <cell r="CW26">
            <v>91</v>
          </cell>
          <cell r="CX26">
            <v>520000</v>
          </cell>
          <cell r="CY26">
            <v>0</v>
          </cell>
          <cell r="CZ26">
            <v>520000</v>
          </cell>
        </row>
        <row r="27">
          <cell r="C27" t="str">
            <v>大野保育園</v>
          </cell>
          <cell r="D27">
            <v>3</v>
          </cell>
          <cell r="E27">
            <v>2</v>
          </cell>
          <cell r="F27">
            <v>21</v>
          </cell>
          <cell r="G27">
            <v>23</v>
          </cell>
          <cell r="H27">
            <v>37900</v>
          </cell>
          <cell r="I27">
            <v>16</v>
          </cell>
          <cell r="J27">
            <v>1</v>
          </cell>
          <cell r="K27">
            <v>1</v>
          </cell>
          <cell r="L27">
            <v>0</v>
          </cell>
          <cell r="M27">
            <v>1</v>
          </cell>
          <cell r="N27">
            <v>800</v>
          </cell>
          <cell r="O27">
            <v>1</v>
          </cell>
          <cell r="P27">
            <v>3</v>
          </cell>
          <cell r="Q27">
            <v>2</v>
          </cell>
          <cell r="R27">
            <v>12</v>
          </cell>
          <cell r="S27">
            <v>14</v>
          </cell>
          <cell r="T27">
            <v>20900</v>
          </cell>
          <cell r="U27">
            <v>13</v>
          </cell>
          <cell r="V27">
            <v>4</v>
          </cell>
          <cell r="W27">
            <v>4</v>
          </cell>
          <cell r="X27">
            <v>5</v>
          </cell>
          <cell r="Y27">
            <v>9</v>
          </cell>
          <cell r="Z27">
            <v>9900</v>
          </cell>
          <cell r="AA27">
            <v>7</v>
          </cell>
          <cell r="AB27">
            <v>1</v>
          </cell>
          <cell r="AC27">
            <v>2</v>
          </cell>
          <cell r="AD27">
            <v>0</v>
          </cell>
          <cell r="AE27">
            <v>0</v>
          </cell>
          <cell r="AF27">
            <v>800</v>
          </cell>
          <cell r="AG27">
            <v>2</v>
          </cell>
          <cell r="AH27">
            <v>0</v>
          </cell>
          <cell r="AI27">
            <v>0</v>
          </cell>
          <cell r="AJ27">
            <v>0</v>
          </cell>
          <cell r="AK27">
            <v>0</v>
          </cell>
          <cell r="AL27">
            <v>0</v>
          </cell>
          <cell r="AM27">
            <v>0</v>
          </cell>
          <cell r="AN27">
            <v>12</v>
          </cell>
          <cell r="AO27">
            <v>11</v>
          </cell>
          <cell r="AP27">
            <v>38</v>
          </cell>
          <cell r="AQ27">
            <v>49</v>
          </cell>
          <cell r="AR27">
            <v>43.5</v>
          </cell>
          <cell r="AS27">
            <v>87</v>
          </cell>
          <cell r="AT27">
            <v>32400</v>
          </cell>
          <cell r="AU27">
            <v>39</v>
          </cell>
          <cell r="AV27">
            <v>520000</v>
          </cell>
          <cell r="AW27">
            <v>0</v>
          </cell>
          <cell r="AX27">
            <v>520000</v>
          </cell>
          <cell r="AY27">
            <v>260000</v>
          </cell>
          <cell r="AZ27">
            <v>1</v>
          </cell>
          <cell r="BA27">
            <v>0</v>
          </cell>
          <cell r="BB27">
            <v>0</v>
          </cell>
          <cell r="BC27">
            <v>0</v>
          </cell>
          <cell r="BD27">
            <v>1300</v>
          </cell>
          <cell r="BE27">
            <v>6</v>
          </cell>
          <cell r="BF27">
            <v>2</v>
          </cell>
          <cell r="BG27">
            <v>0</v>
          </cell>
          <cell r="BH27">
            <v>0</v>
          </cell>
          <cell r="BI27">
            <v>0</v>
          </cell>
          <cell r="BJ27">
            <v>3000</v>
          </cell>
          <cell r="BK27">
            <v>7</v>
          </cell>
          <cell r="BL27">
            <v>1</v>
          </cell>
          <cell r="BM27">
            <v>0</v>
          </cell>
          <cell r="BN27">
            <v>0</v>
          </cell>
          <cell r="BO27">
            <v>0</v>
          </cell>
          <cell r="BP27">
            <v>2800</v>
          </cell>
          <cell r="BQ27">
            <v>7</v>
          </cell>
          <cell r="BR27">
            <v>0</v>
          </cell>
          <cell r="BS27">
            <v>0</v>
          </cell>
          <cell r="BT27">
            <v>0</v>
          </cell>
          <cell r="BU27">
            <v>0</v>
          </cell>
          <cell r="BV27">
            <v>0</v>
          </cell>
          <cell r="BW27">
            <v>0</v>
          </cell>
          <cell r="BX27">
            <v>0</v>
          </cell>
          <cell r="BY27">
            <v>0</v>
          </cell>
          <cell r="BZ27">
            <v>0</v>
          </cell>
          <cell r="CA27">
            <v>0</v>
          </cell>
          <cell r="CB27">
            <v>0</v>
          </cell>
          <cell r="CC27">
            <v>0</v>
          </cell>
          <cell r="CD27">
            <v>4</v>
          </cell>
          <cell r="CE27">
            <v>0</v>
          </cell>
          <cell r="CF27">
            <v>12</v>
          </cell>
          <cell r="CG27">
            <v>0</v>
          </cell>
          <cell r="CH27">
            <v>0</v>
          </cell>
          <cell r="CI27">
            <v>0</v>
          </cell>
          <cell r="CJ27">
            <v>0</v>
          </cell>
          <cell r="CK27">
            <v>0</v>
          </cell>
          <cell r="CL27">
            <v>0</v>
          </cell>
          <cell r="CM27">
            <v>0</v>
          </cell>
          <cell r="CN27">
            <v>0</v>
          </cell>
          <cell r="CO27">
            <v>0</v>
          </cell>
          <cell r="CP27">
            <v>0</v>
          </cell>
          <cell r="CQ27">
            <v>12</v>
          </cell>
          <cell r="CR27">
            <v>11</v>
          </cell>
          <cell r="CS27">
            <v>38</v>
          </cell>
          <cell r="CT27">
            <v>49</v>
          </cell>
          <cell r="CU27">
            <v>43.5</v>
          </cell>
          <cell r="CV27">
            <v>32400</v>
          </cell>
          <cell r="CW27">
            <v>39</v>
          </cell>
          <cell r="CX27">
            <v>520000</v>
          </cell>
          <cell r="CY27">
            <v>0</v>
          </cell>
          <cell r="CZ27">
            <v>520000</v>
          </cell>
        </row>
        <row r="28">
          <cell r="C28" t="str">
            <v>青森第一
なかよし保育園</v>
          </cell>
          <cell r="D28">
            <v>6</v>
          </cell>
          <cell r="E28">
            <v>10</v>
          </cell>
          <cell r="F28">
            <v>4</v>
          </cell>
          <cell r="G28">
            <v>14</v>
          </cell>
          <cell r="H28">
            <v>9000</v>
          </cell>
          <cell r="I28">
            <v>8</v>
          </cell>
          <cell r="J28">
            <v>4</v>
          </cell>
          <cell r="K28">
            <v>5</v>
          </cell>
          <cell r="L28">
            <v>4</v>
          </cell>
          <cell r="M28">
            <v>9</v>
          </cell>
          <cell r="N28">
            <v>6500</v>
          </cell>
          <cell r="O28">
            <v>9</v>
          </cell>
          <cell r="P28">
            <v>8</v>
          </cell>
          <cell r="Q28">
            <v>11</v>
          </cell>
          <cell r="R28">
            <v>11</v>
          </cell>
          <cell r="S28">
            <v>22</v>
          </cell>
          <cell r="T28">
            <v>16500</v>
          </cell>
          <cell r="U28">
            <v>17</v>
          </cell>
          <cell r="V28">
            <v>9</v>
          </cell>
          <cell r="W28">
            <v>11</v>
          </cell>
          <cell r="X28">
            <v>14</v>
          </cell>
          <cell r="Y28">
            <v>25</v>
          </cell>
          <cell r="Z28">
            <v>19500</v>
          </cell>
          <cell r="AA28">
            <v>16</v>
          </cell>
          <cell r="AB28">
            <v>6</v>
          </cell>
          <cell r="AC28">
            <v>8</v>
          </cell>
          <cell r="AD28">
            <v>14</v>
          </cell>
          <cell r="AE28">
            <v>0</v>
          </cell>
          <cell r="AF28">
            <v>18000</v>
          </cell>
          <cell r="AG28">
            <v>16</v>
          </cell>
          <cell r="AH28">
            <v>9</v>
          </cell>
          <cell r="AI28">
            <v>18</v>
          </cell>
          <cell r="AJ28">
            <v>14</v>
          </cell>
          <cell r="AK28">
            <v>0</v>
          </cell>
          <cell r="AL28">
            <v>23000</v>
          </cell>
          <cell r="AM28">
            <v>17</v>
          </cell>
          <cell r="AN28">
            <v>33</v>
          </cell>
          <cell r="AO28">
            <v>45</v>
          </cell>
          <cell r="AP28">
            <v>47</v>
          </cell>
          <cell r="AQ28">
            <v>92</v>
          </cell>
          <cell r="AR28">
            <v>69.5</v>
          </cell>
          <cell r="AS28">
            <v>139</v>
          </cell>
          <cell r="AT28">
            <v>60500</v>
          </cell>
          <cell r="AU28">
            <v>66</v>
          </cell>
          <cell r="AV28">
            <v>520000</v>
          </cell>
          <cell r="AW28">
            <v>0</v>
          </cell>
          <cell r="AX28">
            <v>520000</v>
          </cell>
          <cell r="AY28">
            <v>260000</v>
          </cell>
          <cell r="AZ28">
            <v>11</v>
          </cell>
          <cell r="BA28">
            <v>0</v>
          </cell>
          <cell r="BB28">
            <v>4</v>
          </cell>
          <cell r="BC28">
            <v>0</v>
          </cell>
          <cell r="BD28">
            <v>15500</v>
          </cell>
          <cell r="BE28">
            <v>15</v>
          </cell>
          <cell r="BF28">
            <v>9</v>
          </cell>
          <cell r="BG28">
            <v>0</v>
          </cell>
          <cell r="BH28">
            <v>11</v>
          </cell>
          <cell r="BI28">
            <v>0</v>
          </cell>
          <cell r="BJ28">
            <v>23000</v>
          </cell>
          <cell r="BK28">
            <v>16</v>
          </cell>
          <cell r="BL28">
            <v>12</v>
          </cell>
          <cell r="BM28">
            <v>0</v>
          </cell>
          <cell r="BN28">
            <v>17</v>
          </cell>
          <cell r="BO28">
            <v>0</v>
          </cell>
          <cell r="BP28">
            <v>23500</v>
          </cell>
          <cell r="BQ28">
            <v>14</v>
          </cell>
          <cell r="BR28">
            <v>7</v>
          </cell>
          <cell r="BS28">
            <v>0</v>
          </cell>
          <cell r="BT28">
            <v>5</v>
          </cell>
          <cell r="BU28">
            <v>0</v>
          </cell>
          <cell r="BV28">
            <v>17000</v>
          </cell>
          <cell r="BW28">
            <v>15</v>
          </cell>
          <cell r="BX28">
            <v>9</v>
          </cell>
          <cell r="BY28">
            <v>0</v>
          </cell>
          <cell r="BZ28">
            <v>13</v>
          </cell>
          <cell r="CA28">
            <v>0</v>
          </cell>
          <cell r="CB28">
            <v>22000</v>
          </cell>
          <cell r="CC28">
            <v>16</v>
          </cell>
          <cell r="CD28">
            <v>14</v>
          </cell>
          <cell r="CE28">
            <v>0</v>
          </cell>
          <cell r="CF28">
            <v>37</v>
          </cell>
          <cell r="CG28">
            <v>0</v>
          </cell>
          <cell r="CH28">
            <v>0</v>
          </cell>
          <cell r="CI28">
            <v>0</v>
          </cell>
          <cell r="CJ28">
            <v>0</v>
          </cell>
          <cell r="CK28">
            <v>0</v>
          </cell>
          <cell r="CL28">
            <v>0</v>
          </cell>
          <cell r="CM28">
            <v>0</v>
          </cell>
          <cell r="CN28">
            <v>0</v>
          </cell>
          <cell r="CO28">
            <v>0</v>
          </cell>
          <cell r="CP28">
            <v>0</v>
          </cell>
          <cell r="CQ28">
            <v>33</v>
          </cell>
          <cell r="CR28">
            <v>45</v>
          </cell>
          <cell r="CS28">
            <v>47</v>
          </cell>
          <cell r="CT28">
            <v>92</v>
          </cell>
          <cell r="CU28">
            <v>69.5</v>
          </cell>
          <cell r="CV28">
            <v>60500</v>
          </cell>
          <cell r="CW28">
            <v>66</v>
          </cell>
          <cell r="CX28">
            <v>520000</v>
          </cell>
          <cell r="CY28">
            <v>0</v>
          </cell>
          <cell r="CZ28">
            <v>520000</v>
          </cell>
        </row>
        <row r="29">
          <cell r="C29" t="str">
            <v>若芽保育園</v>
          </cell>
          <cell r="D29">
            <v>3</v>
          </cell>
          <cell r="E29">
            <v>4</v>
          </cell>
          <cell r="F29">
            <v>18</v>
          </cell>
          <cell r="G29">
            <v>22</v>
          </cell>
          <cell r="H29">
            <v>37800</v>
          </cell>
          <cell r="I29">
            <v>15</v>
          </cell>
          <cell r="J29">
            <v>3</v>
          </cell>
          <cell r="K29">
            <v>5</v>
          </cell>
          <cell r="L29">
            <v>12</v>
          </cell>
          <cell r="M29">
            <v>17</v>
          </cell>
          <cell r="N29">
            <v>26100</v>
          </cell>
          <cell r="O29">
            <v>13</v>
          </cell>
          <cell r="P29">
            <v>1</v>
          </cell>
          <cell r="Q29">
            <v>0</v>
          </cell>
          <cell r="R29">
            <v>4</v>
          </cell>
          <cell r="S29">
            <v>4</v>
          </cell>
          <cell r="T29">
            <v>7200</v>
          </cell>
          <cell r="U29">
            <v>4</v>
          </cell>
          <cell r="V29">
            <v>3</v>
          </cell>
          <cell r="W29">
            <v>9</v>
          </cell>
          <cell r="X29">
            <v>11</v>
          </cell>
          <cell r="Y29">
            <v>20</v>
          </cell>
          <cell r="Z29">
            <v>27900</v>
          </cell>
          <cell r="AA29">
            <v>15</v>
          </cell>
          <cell r="AB29">
            <v>3</v>
          </cell>
          <cell r="AC29">
            <v>4</v>
          </cell>
          <cell r="AD29">
            <v>14</v>
          </cell>
          <cell r="AE29">
            <v>0</v>
          </cell>
          <cell r="AF29">
            <v>28800</v>
          </cell>
          <cell r="AG29">
            <v>11</v>
          </cell>
          <cell r="AH29">
            <v>2</v>
          </cell>
          <cell r="AI29">
            <v>4</v>
          </cell>
          <cell r="AJ29">
            <v>2</v>
          </cell>
          <cell r="AK29">
            <v>0</v>
          </cell>
          <cell r="AL29">
            <v>7200</v>
          </cell>
          <cell r="AM29">
            <v>5</v>
          </cell>
          <cell r="AN29">
            <v>13</v>
          </cell>
          <cell r="AO29">
            <v>22</v>
          </cell>
          <cell r="AP29">
            <v>59</v>
          </cell>
          <cell r="AQ29">
            <v>81</v>
          </cell>
          <cell r="AR29">
            <v>70</v>
          </cell>
          <cell r="AS29">
            <v>140</v>
          </cell>
          <cell r="AT29">
            <v>90000</v>
          </cell>
          <cell r="AU29">
            <v>58</v>
          </cell>
          <cell r="AV29">
            <v>520000</v>
          </cell>
          <cell r="AW29">
            <v>0</v>
          </cell>
          <cell r="AX29">
            <v>520000</v>
          </cell>
          <cell r="AY29">
            <v>260000</v>
          </cell>
          <cell r="AZ29">
            <v>5</v>
          </cell>
          <cell r="BA29">
            <v>0</v>
          </cell>
          <cell r="BB29">
            <v>0</v>
          </cell>
          <cell r="BC29">
            <v>0</v>
          </cell>
          <cell r="BD29">
            <v>18900</v>
          </cell>
          <cell r="BE29">
            <v>9</v>
          </cell>
          <cell r="BF29">
            <v>8</v>
          </cell>
          <cell r="BG29">
            <v>0</v>
          </cell>
          <cell r="BH29">
            <v>10</v>
          </cell>
          <cell r="BI29">
            <v>0</v>
          </cell>
          <cell r="BJ29">
            <v>37800</v>
          </cell>
          <cell r="BK29">
            <v>17</v>
          </cell>
          <cell r="BL29">
            <v>7</v>
          </cell>
          <cell r="BM29">
            <v>0</v>
          </cell>
          <cell r="BN29">
            <v>10</v>
          </cell>
          <cell r="BO29">
            <v>0</v>
          </cell>
          <cell r="BP29">
            <v>32400</v>
          </cell>
          <cell r="BQ29">
            <v>13</v>
          </cell>
          <cell r="BR29">
            <v>4</v>
          </cell>
          <cell r="BS29">
            <v>0</v>
          </cell>
          <cell r="BT29">
            <v>8</v>
          </cell>
          <cell r="BU29">
            <v>0</v>
          </cell>
          <cell r="BV29">
            <v>25200</v>
          </cell>
          <cell r="BW29">
            <v>8</v>
          </cell>
          <cell r="BX29">
            <v>5</v>
          </cell>
          <cell r="BY29">
            <v>0</v>
          </cell>
          <cell r="BZ29">
            <v>9</v>
          </cell>
          <cell r="CA29">
            <v>0</v>
          </cell>
          <cell r="CB29">
            <v>29000</v>
          </cell>
          <cell r="CC29">
            <v>15</v>
          </cell>
          <cell r="CD29">
            <v>6</v>
          </cell>
          <cell r="CE29">
            <v>0</v>
          </cell>
          <cell r="CF29">
            <v>30</v>
          </cell>
          <cell r="CG29">
            <v>0</v>
          </cell>
          <cell r="CH29">
            <v>0</v>
          </cell>
          <cell r="CI29">
            <v>0</v>
          </cell>
          <cell r="CJ29">
            <v>0</v>
          </cell>
          <cell r="CK29">
            <v>0</v>
          </cell>
          <cell r="CL29">
            <v>0</v>
          </cell>
          <cell r="CM29">
            <v>0</v>
          </cell>
          <cell r="CN29">
            <v>0</v>
          </cell>
          <cell r="CO29">
            <v>0</v>
          </cell>
          <cell r="CP29">
            <v>0</v>
          </cell>
          <cell r="CQ29">
            <v>13</v>
          </cell>
          <cell r="CR29">
            <v>22</v>
          </cell>
          <cell r="CS29">
            <v>59</v>
          </cell>
          <cell r="CT29">
            <v>81</v>
          </cell>
          <cell r="CU29">
            <v>70</v>
          </cell>
          <cell r="CV29">
            <v>90000</v>
          </cell>
          <cell r="CW29">
            <v>58</v>
          </cell>
          <cell r="CX29">
            <v>520000</v>
          </cell>
          <cell r="CY29">
            <v>0</v>
          </cell>
          <cell r="CZ29">
            <v>520000</v>
          </cell>
        </row>
        <row r="30">
          <cell r="C30" t="str">
            <v>安田保育園</v>
          </cell>
          <cell r="D30">
            <v>10</v>
          </cell>
          <cell r="E30">
            <v>0</v>
          </cell>
          <cell r="F30">
            <v>54</v>
          </cell>
          <cell r="G30">
            <v>54</v>
          </cell>
          <cell r="H30">
            <v>54000</v>
          </cell>
          <cell r="I30">
            <v>18</v>
          </cell>
          <cell r="J30">
            <v>6</v>
          </cell>
          <cell r="K30">
            <v>0</v>
          </cell>
          <cell r="L30">
            <v>43</v>
          </cell>
          <cell r="M30">
            <v>43</v>
          </cell>
          <cell r="N30">
            <v>43000</v>
          </cell>
          <cell r="O30">
            <v>17</v>
          </cell>
          <cell r="P30">
            <v>7</v>
          </cell>
          <cell r="Q30">
            <v>0</v>
          </cell>
          <cell r="R30">
            <v>43</v>
          </cell>
          <cell r="S30">
            <v>43</v>
          </cell>
          <cell r="T30">
            <v>43000</v>
          </cell>
          <cell r="U30">
            <v>19</v>
          </cell>
          <cell r="V30">
            <v>8</v>
          </cell>
          <cell r="W30">
            <v>0</v>
          </cell>
          <cell r="X30">
            <v>38</v>
          </cell>
          <cell r="Y30">
            <v>38</v>
          </cell>
          <cell r="Z30">
            <v>38000</v>
          </cell>
          <cell r="AA30">
            <v>18</v>
          </cell>
          <cell r="AB30">
            <v>5</v>
          </cell>
          <cell r="AC30">
            <v>0</v>
          </cell>
          <cell r="AD30">
            <v>23</v>
          </cell>
          <cell r="AE30">
            <v>0</v>
          </cell>
          <cell r="AF30">
            <v>23000</v>
          </cell>
          <cell r="AG30">
            <v>12</v>
          </cell>
          <cell r="AH30">
            <v>4</v>
          </cell>
          <cell r="AI30">
            <v>0</v>
          </cell>
          <cell r="AJ30">
            <v>17</v>
          </cell>
          <cell r="AK30">
            <v>0</v>
          </cell>
          <cell r="AL30">
            <v>17000</v>
          </cell>
          <cell r="AM30">
            <v>13</v>
          </cell>
          <cell r="AN30">
            <v>36</v>
          </cell>
          <cell r="AO30">
            <v>0</v>
          </cell>
          <cell r="AP30">
            <v>201</v>
          </cell>
          <cell r="AQ30">
            <v>201</v>
          </cell>
          <cell r="AR30">
            <v>201</v>
          </cell>
          <cell r="AS30">
            <v>402</v>
          </cell>
          <cell r="AT30">
            <v>147000</v>
          </cell>
          <cell r="AU30">
            <v>84</v>
          </cell>
          <cell r="AV30">
            <v>1580000</v>
          </cell>
          <cell r="AW30">
            <v>0</v>
          </cell>
          <cell r="AX30">
            <v>1580000</v>
          </cell>
          <cell r="AY30">
            <v>790000</v>
          </cell>
          <cell r="AZ30">
            <v>5</v>
          </cell>
          <cell r="BA30">
            <v>0</v>
          </cell>
          <cell r="BB30">
            <v>19</v>
          </cell>
          <cell r="BC30">
            <v>0</v>
          </cell>
          <cell r="BD30">
            <v>19000</v>
          </cell>
          <cell r="BE30">
            <v>13</v>
          </cell>
          <cell r="BF30">
            <v>8</v>
          </cell>
          <cell r="BG30">
            <v>0</v>
          </cell>
          <cell r="BH30">
            <v>27</v>
          </cell>
          <cell r="BI30">
            <v>0</v>
          </cell>
          <cell r="BJ30">
            <v>27000</v>
          </cell>
          <cell r="BK30">
            <v>17</v>
          </cell>
          <cell r="BL30">
            <v>6</v>
          </cell>
          <cell r="BM30">
            <v>0</v>
          </cell>
          <cell r="BN30">
            <v>28</v>
          </cell>
          <cell r="BO30">
            <v>0</v>
          </cell>
          <cell r="BP30">
            <v>28000</v>
          </cell>
          <cell r="BQ30">
            <v>14</v>
          </cell>
          <cell r="BR30">
            <v>8</v>
          </cell>
          <cell r="BS30">
            <v>0</v>
          </cell>
          <cell r="BT30">
            <v>34</v>
          </cell>
          <cell r="BU30">
            <v>0</v>
          </cell>
          <cell r="BV30">
            <v>34000</v>
          </cell>
          <cell r="BW30">
            <v>14</v>
          </cell>
          <cell r="BX30">
            <v>11</v>
          </cell>
          <cell r="BY30">
            <v>0</v>
          </cell>
          <cell r="BZ30">
            <v>51</v>
          </cell>
          <cell r="CA30">
            <v>0</v>
          </cell>
          <cell r="CB30">
            <v>51000</v>
          </cell>
          <cell r="CC30">
            <v>17</v>
          </cell>
          <cell r="CD30">
            <v>15</v>
          </cell>
          <cell r="CE30">
            <v>0</v>
          </cell>
          <cell r="CF30">
            <v>70</v>
          </cell>
          <cell r="CG30">
            <v>0</v>
          </cell>
          <cell r="CH30">
            <v>0</v>
          </cell>
          <cell r="CI30">
            <v>0</v>
          </cell>
          <cell r="CJ30">
            <v>0</v>
          </cell>
          <cell r="CK30">
            <v>0</v>
          </cell>
          <cell r="CL30">
            <v>0</v>
          </cell>
          <cell r="CM30">
            <v>0</v>
          </cell>
          <cell r="CN30">
            <v>0</v>
          </cell>
          <cell r="CO30">
            <v>0</v>
          </cell>
          <cell r="CP30">
            <v>0</v>
          </cell>
          <cell r="CQ30">
            <v>36</v>
          </cell>
          <cell r="CR30">
            <v>0</v>
          </cell>
          <cell r="CS30">
            <v>201</v>
          </cell>
          <cell r="CT30">
            <v>201</v>
          </cell>
          <cell r="CU30">
            <v>201</v>
          </cell>
          <cell r="CV30">
            <v>147000</v>
          </cell>
          <cell r="CW30">
            <v>84</v>
          </cell>
          <cell r="CX30">
            <v>520000</v>
          </cell>
          <cell r="CY30">
            <v>94550</v>
          </cell>
          <cell r="CZ30">
            <v>614550</v>
          </cell>
        </row>
        <row r="31">
          <cell r="C31" t="str">
            <v>ひまわり保育園</v>
          </cell>
          <cell r="D31">
            <v>18</v>
          </cell>
          <cell r="E31">
            <v>32</v>
          </cell>
          <cell r="F31">
            <v>22</v>
          </cell>
          <cell r="G31">
            <v>54</v>
          </cell>
          <cell r="H31">
            <v>26700</v>
          </cell>
          <cell r="I31">
            <v>16</v>
          </cell>
          <cell r="J31">
            <v>21</v>
          </cell>
          <cell r="K31">
            <v>40</v>
          </cell>
          <cell r="L31">
            <v>34</v>
          </cell>
          <cell r="M31">
            <v>74</v>
          </cell>
          <cell r="N31">
            <v>34600</v>
          </cell>
          <cell r="O31">
            <v>21</v>
          </cell>
          <cell r="P31">
            <v>27</v>
          </cell>
          <cell r="Q31">
            <v>48</v>
          </cell>
          <cell r="R31">
            <v>43</v>
          </cell>
          <cell r="S31">
            <v>91</v>
          </cell>
          <cell r="T31">
            <v>47400</v>
          </cell>
          <cell r="U31">
            <v>25</v>
          </cell>
          <cell r="V31">
            <v>25</v>
          </cell>
          <cell r="W31">
            <v>45</v>
          </cell>
          <cell r="X31">
            <v>53</v>
          </cell>
          <cell r="Y31">
            <v>98</v>
          </cell>
          <cell r="Z31">
            <v>49100</v>
          </cell>
          <cell r="AA31">
            <v>23</v>
          </cell>
          <cell r="AB31">
            <v>21</v>
          </cell>
          <cell r="AC31">
            <v>35</v>
          </cell>
          <cell r="AD31">
            <v>45</v>
          </cell>
          <cell r="AE31">
            <v>0</v>
          </cell>
          <cell r="AF31">
            <v>45600</v>
          </cell>
          <cell r="AG31">
            <v>21</v>
          </cell>
          <cell r="AH31">
            <v>22</v>
          </cell>
          <cell r="AI31">
            <v>33</v>
          </cell>
          <cell r="AJ31">
            <v>45</v>
          </cell>
          <cell r="AK31">
            <v>0</v>
          </cell>
          <cell r="AL31">
            <v>44200</v>
          </cell>
          <cell r="AM31">
            <v>19</v>
          </cell>
          <cell r="AN31">
            <v>112</v>
          </cell>
          <cell r="AO31">
            <v>200</v>
          </cell>
          <cell r="AP31">
            <v>197</v>
          </cell>
          <cell r="AQ31">
            <v>397</v>
          </cell>
          <cell r="AR31">
            <v>297</v>
          </cell>
          <cell r="AS31">
            <v>594</v>
          </cell>
          <cell r="AT31">
            <v>176700</v>
          </cell>
          <cell r="AU31">
            <v>106</v>
          </cell>
          <cell r="AV31">
            <v>1580000</v>
          </cell>
          <cell r="AW31">
            <v>0</v>
          </cell>
          <cell r="AX31">
            <v>1580000</v>
          </cell>
          <cell r="AY31">
            <v>790000</v>
          </cell>
          <cell r="AZ31">
            <v>21</v>
          </cell>
          <cell r="BA31">
            <v>0</v>
          </cell>
          <cell r="BB31">
            <v>68</v>
          </cell>
          <cell r="BC31">
            <v>0</v>
          </cell>
          <cell r="BD31">
            <v>58800</v>
          </cell>
          <cell r="BE31">
            <v>21</v>
          </cell>
          <cell r="BF31">
            <v>26</v>
          </cell>
          <cell r="BG31">
            <v>0</v>
          </cell>
          <cell r="BH31">
            <v>81</v>
          </cell>
          <cell r="BI31">
            <v>0</v>
          </cell>
          <cell r="BJ31">
            <v>58400</v>
          </cell>
          <cell r="BK31">
            <v>24</v>
          </cell>
          <cell r="BL31">
            <v>16</v>
          </cell>
          <cell r="BM31">
            <v>0</v>
          </cell>
          <cell r="BN31">
            <v>48</v>
          </cell>
          <cell r="BO31">
            <v>0</v>
          </cell>
          <cell r="BP31">
            <v>39200</v>
          </cell>
          <cell r="BQ31">
            <v>19</v>
          </cell>
          <cell r="BR31">
            <v>17</v>
          </cell>
          <cell r="BS31">
            <v>0</v>
          </cell>
          <cell r="BT31">
            <v>50</v>
          </cell>
          <cell r="BU31">
            <v>0</v>
          </cell>
          <cell r="BV31">
            <v>45500</v>
          </cell>
          <cell r="BW31">
            <v>21</v>
          </cell>
          <cell r="BX31">
            <v>23</v>
          </cell>
          <cell r="BY31">
            <v>0</v>
          </cell>
          <cell r="BZ31">
            <v>45</v>
          </cell>
          <cell r="CA31">
            <v>0</v>
          </cell>
          <cell r="CB31">
            <v>41700</v>
          </cell>
          <cell r="CC31">
            <v>22</v>
          </cell>
          <cell r="CD31">
            <v>20</v>
          </cell>
          <cell r="CE31">
            <v>0</v>
          </cell>
          <cell r="CF31">
            <v>69</v>
          </cell>
          <cell r="CG31">
            <v>0</v>
          </cell>
          <cell r="CH31">
            <v>0</v>
          </cell>
          <cell r="CI31">
            <v>0</v>
          </cell>
          <cell r="CJ31">
            <v>0</v>
          </cell>
          <cell r="CK31">
            <v>0</v>
          </cell>
          <cell r="CL31">
            <v>0</v>
          </cell>
          <cell r="CM31">
            <v>0</v>
          </cell>
          <cell r="CN31">
            <v>0</v>
          </cell>
          <cell r="CO31">
            <v>0</v>
          </cell>
          <cell r="CP31">
            <v>0</v>
          </cell>
          <cell r="CQ31">
            <v>112</v>
          </cell>
          <cell r="CR31">
            <v>200</v>
          </cell>
          <cell r="CS31">
            <v>197</v>
          </cell>
          <cell r="CT31">
            <v>397</v>
          </cell>
          <cell r="CU31">
            <v>297</v>
          </cell>
          <cell r="CV31">
            <v>176700</v>
          </cell>
          <cell r="CW31">
            <v>106</v>
          </cell>
          <cell r="CX31">
            <v>520000</v>
          </cell>
          <cell r="CY31">
            <v>387350</v>
          </cell>
          <cell r="CZ31">
            <v>907350</v>
          </cell>
        </row>
        <row r="32">
          <cell r="C32" t="str">
            <v>青森よつば保育園</v>
          </cell>
          <cell r="D32">
            <v>14</v>
          </cell>
          <cell r="E32">
            <v>16</v>
          </cell>
          <cell r="F32">
            <v>32</v>
          </cell>
          <cell r="G32">
            <v>48</v>
          </cell>
          <cell r="H32">
            <v>78800</v>
          </cell>
          <cell r="I32">
            <v>22</v>
          </cell>
          <cell r="J32">
            <v>9</v>
          </cell>
          <cell r="K32">
            <v>14</v>
          </cell>
          <cell r="L32">
            <v>10</v>
          </cell>
          <cell r="M32">
            <v>24</v>
          </cell>
          <cell r="N32">
            <v>31200</v>
          </cell>
          <cell r="O32">
            <v>16</v>
          </cell>
          <cell r="P32">
            <v>16</v>
          </cell>
          <cell r="Q32">
            <v>20</v>
          </cell>
          <cell r="R32">
            <v>25</v>
          </cell>
          <cell r="S32">
            <v>45</v>
          </cell>
          <cell r="T32">
            <v>67600</v>
          </cell>
          <cell r="U32">
            <v>20</v>
          </cell>
          <cell r="V32">
            <v>11</v>
          </cell>
          <cell r="W32">
            <v>16</v>
          </cell>
          <cell r="X32">
            <v>30</v>
          </cell>
          <cell r="Y32">
            <v>46</v>
          </cell>
          <cell r="Z32">
            <v>72800</v>
          </cell>
          <cell r="AA32">
            <v>23</v>
          </cell>
          <cell r="AB32">
            <v>13</v>
          </cell>
          <cell r="AC32">
            <v>17</v>
          </cell>
          <cell r="AD32">
            <v>23</v>
          </cell>
          <cell r="AE32">
            <v>0</v>
          </cell>
          <cell r="AF32">
            <v>60400</v>
          </cell>
          <cell r="AG32">
            <v>14</v>
          </cell>
          <cell r="AH32">
            <v>14</v>
          </cell>
          <cell r="AI32">
            <v>25</v>
          </cell>
          <cell r="AJ32">
            <v>24</v>
          </cell>
          <cell r="AK32">
            <v>0</v>
          </cell>
          <cell r="AL32">
            <v>69200</v>
          </cell>
          <cell r="AM32">
            <v>21</v>
          </cell>
          <cell r="AN32">
            <v>63</v>
          </cell>
          <cell r="AO32">
            <v>83</v>
          </cell>
          <cell r="AP32">
            <v>120</v>
          </cell>
          <cell r="AQ32">
            <v>203</v>
          </cell>
          <cell r="AR32">
            <v>161.5</v>
          </cell>
          <cell r="AS32">
            <v>323</v>
          </cell>
          <cell r="AT32">
            <v>232000</v>
          </cell>
          <cell r="AU32">
            <v>95</v>
          </cell>
          <cell r="AV32">
            <v>1580000</v>
          </cell>
          <cell r="AW32">
            <v>0</v>
          </cell>
          <cell r="AX32">
            <v>1580000</v>
          </cell>
          <cell r="AY32">
            <v>790000</v>
          </cell>
          <cell r="AZ32">
            <v>9</v>
          </cell>
          <cell r="BA32">
            <v>0</v>
          </cell>
          <cell r="BB32">
            <v>21</v>
          </cell>
          <cell r="BC32">
            <v>0</v>
          </cell>
          <cell r="BD32">
            <v>66800</v>
          </cell>
          <cell r="BE32">
            <v>24</v>
          </cell>
          <cell r="BF32">
            <v>13</v>
          </cell>
          <cell r="BG32">
            <v>0</v>
          </cell>
          <cell r="BH32">
            <v>23</v>
          </cell>
          <cell r="BI32">
            <v>0</v>
          </cell>
          <cell r="BJ32">
            <v>72400</v>
          </cell>
          <cell r="BK32">
            <v>21</v>
          </cell>
          <cell r="BL32">
            <v>15</v>
          </cell>
          <cell r="BM32">
            <v>0</v>
          </cell>
          <cell r="BN32">
            <v>33</v>
          </cell>
          <cell r="BO32">
            <v>0</v>
          </cell>
          <cell r="BP32">
            <v>89600</v>
          </cell>
          <cell r="BQ32">
            <v>22</v>
          </cell>
          <cell r="BR32">
            <v>10</v>
          </cell>
          <cell r="BS32">
            <v>0</v>
          </cell>
          <cell r="BT32">
            <v>43</v>
          </cell>
          <cell r="BU32">
            <v>0</v>
          </cell>
          <cell r="BV32">
            <v>108000</v>
          </cell>
          <cell r="BW32">
            <v>23</v>
          </cell>
          <cell r="BX32">
            <v>19</v>
          </cell>
          <cell r="BY32">
            <v>0</v>
          </cell>
          <cell r="BZ32">
            <v>78</v>
          </cell>
          <cell r="CA32">
            <v>0</v>
          </cell>
          <cell r="CB32">
            <v>184800</v>
          </cell>
          <cell r="CC32">
            <v>23</v>
          </cell>
          <cell r="CD32">
            <v>18</v>
          </cell>
          <cell r="CE32">
            <v>0</v>
          </cell>
          <cell r="CF32">
            <v>113</v>
          </cell>
          <cell r="CG32">
            <v>0</v>
          </cell>
          <cell r="CH32">
            <v>0</v>
          </cell>
          <cell r="CI32">
            <v>0</v>
          </cell>
          <cell r="CJ32">
            <v>0</v>
          </cell>
          <cell r="CK32">
            <v>0</v>
          </cell>
          <cell r="CL32">
            <v>0</v>
          </cell>
          <cell r="CM32">
            <v>0</v>
          </cell>
          <cell r="CN32">
            <v>0</v>
          </cell>
          <cell r="CO32">
            <v>0</v>
          </cell>
          <cell r="CP32">
            <v>0</v>
          </cell>
          <cell r="CQ32">
            <v>63</v>
          </cell>
          <cell r="CR32">
            <v>83</v>
          </cell>
          <cell r="CS32">
            <v>120</v>
          </cell>
          <cell r="CT32">
            <v>203</v>
          </cell>
          <cell r="CU32">
            <v>161.5</v>
          </cell>
          <cell r="CV32">
            <v>232000</v>
          </cell>
          <cell r="CW32">
            <v>95</v>
          </cell>
          <cell r="CX32">
            <v>520000</v>
          </cell>
          <cell r="CY32">
            <v>0</v>
          </cell>
          <cell r="CZ32">
            <v>520000</v>
          </cell>
        </row>
        <row r="33">
          <cell r="C33" t="str">
            <v>滝内保育園</v>
          </cell>
          <cell r="D33">
            <v>4</v>
          </cell>
          <cell r="E33">
            <v>0</v>
          </cell>
          <cell r="F33">
            <v>22</v>
          </cell>
          <cell r="G33">
            <v>22</v>
          </cell>
          <cell r="H33">
            <v>33000</v>
          </cell>
          <cell r="I33">
            <v>16</v>
          </cell>
          <cell r="J33">
            <v>3</v>
          </cell>
          <cell r="K33">
            <v>0</v>
          </cell>
          <cell r="L33">
            <v>33</v>
          </cell>
          <cell r="M33">
            <v>33</v>
          </cell>
          <cell r="N33">
            <v>49500</v>
          </cell>
          <cell r="O33">
            <v>20</v>
          </cell>
          <cell r="P33">
            <v>3</v>
          </cell>
          <cell r="Q33">
            <v>0</v>
          </cell>
          <cell r="R33">
            <v>27</v>
          </cell>
          <cell r="S33">
            <v>27</v>
          </cell>
          <cell r="T33">
            <v>40500</v>
          </cell>
          <cell r="U33">
            <v>20</v>
          </cell>
          <cell r="V33">
            <v>4</v>
          </cell>
          <cell r="W33">
            <v>3</v>
          </cell>
          <cell r="X33">
            <v>20</v>
          </cell>
          <cell r="Y33">
            <v>23</v>
          </cell>
          <cell r="Z33">
            <v>33000</v>
          </cell>
          <cell r="AA33">
            <v>17</v>
          </cell>
          <cell r="AB33">
            <v>2</v>
          </cell>
          <cell r="AC33">
            <v>0</v>
          </cell>
          <cell r="AD33">
            <v>9</v>
          </cell>
          <cell r="AE33">
            <v>0</v>
          </cell>
          <cell r="AF33">
            <v>13500</v>
          </cell>
          <cell r="AG33">
            <v>7</v>
          </cell>
          <cell r="AH33">
            <v>2</v>
          </cell>
          <cell r="AI33">
            <v>1</v>
          </cell>
          <cell r="AJ33">
            <v>3</v>
          </cell>
          <cell r="AK33">
            <v>0</v>
          </cell>
          <cell r="AL33">
            <v>5500</v>
          </cell>
          <cell r="AM33">
            <v>4</v>
          </cell>
          <cell r="AN33">
            <v>16</v>
          </cell>
          <cell r="AO33">
            <v>3</v>
          </cell>
          <cell r="AP33">
            <v>111</v>
          </cell>
          <cell r="AQ33">
            <v>114</v>
          </cell>
          <cell r="AR33">
            <v>112.5</v>
          </cell>
          <cell r="AS33">
            <v>225</v>
          </cell>
          <cell r="AT33">
            <v>136500</v>
          </cell>
          <cell r="AU33">
            <v>80</v>
          </cell>
          <cell r="AV33">
            <v>520000</v>
          </cell>
          <cell r="AW33">
            <v>167750</v>
          </cell>
          <cell r="AX33">
            <v>687750</v>
          </cell>
          <cell r="AY33">
            <v>343875</v>
          </cell>
          <cell r="AZ33">
            <v>3</v>
          </cell>
          <cell r="BA33">
            <v>0</v>
          </cell>
          <cell r="BB33">
            <v>8</v>
          </cell>
          <cell r="BC33">
            <v>0</v>
          </cell>
          <cell r="BD33">
            <v>14000</v>
          </cell>
          <cell r="BE33">
            <v>10</v>
          </cell>
          <cell r="BF33">
            <v>1</v>
          </cell>
          <cell r="BG33">
            <v>0</v>
          </cell>
          <cell r="BH33">
            <v>3</v>
          </cell>
          <cell r="BI33">
            <v>0</v>
          </cell>
          <cell r="BJ33">
            <v>4500</v>
          </cell>
          <cell r="BK33">
            <v>3</v>
          </cell>
          <cell r="BL33">
            <v>0</v>
          </cell>
          <cell r="BM33">
            <v>0</v>
          </cell>
          <cell r="BN33">
            <v>0</v>
          </cell>
          <cell r="BO33">
            <v>0</v>
          </cell>
          <cell r="BP33">
            <v>0</v>
          </cell>
          <cell r="BQ33">
            <v>0</v>
          </cell>
          <cell r="BR33">
            <v>1</v>
          </cell>
          <cell r="BS33">
            <v>0</v>
          </cell>
          <cell r="BT33">
            <v>2</v>
          </cell>
          <cell r="BU33">
            <v>0</v>
          </cell>
          <cell r="BV33">
            <v>3000</v>
          </cell>
          <cell r="BW33">
            <v>2</v>
          </cell>
          <cell r="BX33">
            <v>1</v>
          </cell>
          <cell r="BY33">
            <v>0</v>
          </cell>
          <cell r="BZ33">
            <v>2</v>
          </cell>
          <cell r="CA33">
            <v>0</v>
          </cell>
          <cell r="CB33">
            <v>3000</v>
          </cell>
          <cell r="CC33">
            <v>2</v>
          </cell>
          <cell r="CD33">
            <v>3</v>
          </cell>
          <cell r="CE33">
            <v>0</v>
          </cell>
          <cell r="CF33">
            <v>1</v>
          </cell>
          <cell r="CG33">
            <v>0</v>
          </cell>
          <cell r="CH33">
            <v>0</v>
          </cell>
          <cell r="CI33">
            <v>0</v>
          </cell>
          <cell r="CJ33">
            <v>0</v>
          </cell>
          <cell r="CK33">
            <v>0</v>
          </cell>
          <cell r="CL33">
            <v>0</v>
          </cell>
          <cell r="CM33">
            <v>0</v>
          </cell>
          <cell r="CN33">
            <v>0</v>
          </cell>
          <cell r="CO33">
            <v>0</v>
          </cell>
          <cell r="CP33">
            <v>0</v>
          </cell>
          <cell r="CQ33">
            <v>16</v>
          </cell>
          <cell r="CR33">
            <v>3</v>
          </cell>
          <cell r="CS33">
            <v>111</v>
          </cell>
          <cell r="CT33">
            <v>114</v>
          </cell>
          <cell r="CU33">
            <v>112.5</v>
          </cell>
          <cell r="CV33">
            <v>136500</v>
          </cell>
          <cell r="CW33">
            <v>80</v>
          </cell>
          <cell r="CX33">
            <v>520000</v>
          </cell>
          <cell r="CY33">
            <v>0</v>
          </cell>
          <cell r="CZ33">
            <v>520000</v>
          </cell>
        </row>
        <row r="34">
          <cell r="C34" t="str">
            <v>三内保育園</v>
          </cell>
          <cell r="D34">
            <v>3</v>
          </cell>
          <cell r="E34">
            <v>0</v>
          </cell>
          <cell r="F34">
            <v>6</v>
          </cell>
          <cell r="G34">
            <v>6</v>
          </cell>
          <cell r="H34">
            <v>6000</v>
          </cell>
          <cell r="I34">
            <v>4</v>
          </cell>
          <cell r="J34">
            <v>3</v>
          </cell>
          <cell r="K34">
            <v>0</v>
          </cell>
          <cell r="L34">
            <v>16</v>
          </cell>
          <cell r="M34">
            <v>16</v>
          </cell>
          <cell r="N34">
            <v>16000</v>
          </cell>
          <cell r="O34">
            <v>13</v>
          </cell>
          <cell r="P34">
            <v>3</v>
          </cell>
          <cell r="Q34">
            <v>0</v>
          </cell>
          <cell r="R34">
            <v>4</v>
          </cell>
          <cell r="S34">
            <v>4</v>
          </cell>
          <cell r="T34">
            <v>4000</v>
          </cell>
          <cell r="U34">
            <v>3</v>
          </cell>
          <cell r="V34">
            <v>5</v>
          </cell>
          <cell r="W34">
            <v>0</v>
          </cell>
          <cell r="X34">
            <v>19</v>
          </cell>
          <cell r="Y34">
            <v>19</v>
          </cell>
          <cell r="Z34">
            <v>19000</v>
          </cell>
          <cell r="AA34">
            <v>12</v>
          </cell>
          <cell r="AB34">
            <v>4</v>
          </cell>
          <cell r="AC34">
            <v>0</v>
          </cell>
          <cell r="AD34">
            <v>12</v>
          </cell>
          <cell r="AE34">
            <v>0</v>
          </cell>
          <cell r="AF34">
            <v>12000</v>
          </cell>
          <cell r="AG34">
            <v>10</v>
          </cell>
          <cell r="AH34">
            <v>2</v>
          </cell>
          <cell r="AI34">
            <v>0</v>
          </cell>
          <cell r="AJ34">
            <v>17</v>
          </cell>
          <cell r="AK34">
            <v>0</v>
          </cell>
          <cell r="AL34">
            <v>17000</v>
          </cell>
          <cell r="AM34">
            <v>15</v>
          </cell>
          <cell r="AN34">
            <v>18</v>
          </cell>
          <cell r="AO34">
            <v>0</v>
          </cell>
          <cell r="AP34">
            <v>57</v>
          </cell>
          <cell r="AQ34">
            <v>57</v>
          </cell>
          <cell r="AR34">
            <v>57</v>
          </cell>
          <cell r="AS34">
            <v>114</v>
          </cell>
          <cell r="AT34">
            <v>51000</v>
          </cell>
          <cell r="AU34">
            <v>42</v>
          </cell>
          <cell r="AV34">
            <v>520000</v>
          </cell>
          <cell r="AW34">
            <v>0</v>
          </cell>
          <cell r="AX34">
            <v>520000</v>
          </cell>
          <cell r="AY34">
            <v>260000</v>
          </cell>
          <cell r="AZ34">
            <v>2</v>
          </cell>
          <cell r="BA34">
            <v>0</v>
          </cell>
          <cell r="BB34">
            <v>6</v>
          </cell>
          <cell r="BC34">
            <v>0</v>
          </cell>
          <cell r="BD34">
            <v>6000</v>
          </cell>
          <cell r="BE34">
            <v>6</v>
          </cell>
          <cell r="BF34">
            <v>2</v>
          </cell>
          <cell r="BG34">
            <v>0</v>
          </cell>
          <cell r="BH34">
            <v>9</v>
          </cell>
          <cell r="BI34">
            <v>0</v>
          </cell>
          <cell r="BJ34">
            <v>9000</v>
          </cell>
          <cell r="BK34">
            <v>9</v>
          </cell>
          <cell r="BL34">
            <v>1</v>
          </cell>
          <cell r="BM34">
            <v>0</v>
          </cell>
          <cell r="BN34">
            <v>9</v>
          </cell>
          <cell r="BO34">
            <v>0</v>
          </cell>
          <cell r="BP34">
            <v>9000</v>
          </cell>
          <cell r="BQ34">
            <v>9</v>
          </cell>
          <cell r="BR34">
            <v>5</v>
          </cell>
          <cell r="BS34">
            <v>0</v>
          </cell>
          <cell r="BT34">
            <v>5</v>
          </cell>
          <cell r="BU34">
            <v>0</v>
          </cell>
          <cell r="BV34">
            <v>5000</v>
          </cell>
          <cell r="BW34">
            <v>5</v>
          </cell>
          <cell r="BX34">
            <v>2</v>
          </cell>
          <cell r="BY34">
            <v>0</v>
          </cell>
          <cell r="BZ34">
            <v>3</v>
          </cell>
          <cell r="CA34">
            <v>0</v>
          </cell>
          <cell r="CB34">
            <v>3000</v>
          </cell>
          <cell r="CC34">
            <v>3</v>
          </cell>
          <cell r="CD34">
            <v>5</v>
          </cell>
          <cell r="CE34">
            <v>0</v>
          </cell>
          <cell r="CF34">
            <v>18</v>
          </cell>
          <cell r="CG34">
            <v>0</v>
          </cell>
          <cell r="CH34">
            <v>0</v>
          </cell>
          <cell r="CI34">
            <v>0</v>
          </cell>
          <cell r="CJ34">
            <v>0</v>
          </cell>
          <cell r="CK34">
            <v>0</v>
          </cell>
          <cell r="CL34">
            <v>0</v>
          </cell>
          <cell r="CM34">
            <v>0</v>
          </cell>
          <cell r="CN34">
            <v>0</v>
          </cell>
          <cell r="CO34">
            <v>0</v>
          </cell>
          <cell r="CP34">
            <v>0</v>
          </cell>
          <cell r="CQ34">
            <v>18</v>
          </cell>
          <cell r="CR34">
            <v>0</v>
          </cell>
          <cell r="CS34">
            <v>57</v>
          </cell>
          <cell r="CT34">
            <v>57</v>
          </cell>
          <cell r="CU34">
            <v>57</v>
          </cell>
          <cell r="CV34">
            <v>51000</v>
          </cell>
          <cell r="CW34">
            <v>42</v>
          </cell>
          <cell r="CX34">
            <v>520000</v>
          </cell>
          <cell r="CY34">
            <v>0</v>
          </cell>
          <cell r="CZ34">
            <v>520000</v>
          </cell>
        </row>
        <row r="35">
          <cell r="C35" t="str">
            <v>ねむのき保育園</v>
          </cell>
          <cell r="D35">
            <v>6</v>
          </cell>
          <cell r="E35">
            <v>13</v>
          </cell>
          <cell r="F35">
            <v>45</v>
          </cell>
          <cell r="G35">
            <v>58</v>
          </cell>
          <cell r="H35">
            <v>71500</v>
          </cell>
          <cell r="I35">
            <v>23</v>
          </cell>
          <cell r="J35">
            <v>7</v>
          </cell>
          <cell r="K35">
            <v>5</v>
          </cell>
          <cell r="L35">
            <v>52</v>
          </cell>
          <cell r="M35">
            <v>57</v>
          </cell>
          <cell r="N35">
            <v>76400</v>
          </cell>
          <cell r="O35">
            <v>21</v>
          </cell>
          <cell r="P35">
            <v>5</v>
          </cell>
          <cell r="Q35">
            <v>8</v>
          </cell>
          <cell r="R35">
            <v>49</v>
          </cell>
          <cell r="S35">
            <v>57</v>
          </cell>
          <cell r="T35">
            <v>76600</v>
          </cell>
          <cell r="U35">
            <v>23</v>
          </cell>
          <cell r="V35">
            <v>7</v>
          </cell>
          <cell r="W35">
            <v>3</v>
          </cell>
          <cell r="X35">
            <v>43</v>
          </cell>
          <cell r="Y35">
            <v>46</v>
          </cell>
          <cell r="Z35">
            <v>66600</v>
          </cell>
          <cell r="AA35">
            <v>25</v>
          </cell>
          <cell r="AB35">
            <v>3</v>
          </cell>
          <cell r="AC35">
            <v>10</v>
          </cell>
          <cell r="AD35">
            <v>1</v>
          </cell>
          <cell r="AE35">
            <v>0</v>
          </cell>
          <cell r="AF35">
            <v>7300</v>
          </cell>
          <cell r="AG35">
            <v>8</v>
          </cell>
          <cell r="AH35">
            <v>4</v>
          </cell>
          <cell r="AI35">
            <v>8</v>
          </cell>
          <cell r="AJ35">
            <v>10</v>
          </cell>
          <cell r="AK35">
            <v>0</v>
          </cell>
          <cell r="AL35">
            <v>24600</v>
          </cell>
          <cell r="AM35">
            <v>18</v>
          </cell>
          <cell r="AN35">
            <v>28</v>
          </cell>
          <cell r="AO35">
            <v>39</v>
          </cell>
          <cell r="AP35">
            <v>190</v>
          </cell>
          <cell r="AQ35">
            <v>229</v>
          </cell>
          <cell r="AR35">
            <v>209.5</v>
          </cell>
          <cell r="AS35">
            <v>419</v>
          </cell>
          <cell r="AT35">
            <v>226900</v>
          </cell>
          <cell r="AU35">
            <v>100</v>
          </cell>
          <cell r="AV35">
            <v>1580000</v>
          </cell>
          <cell r="AW35">
            <v>0</v>
          </cell>
          <cell r="AX35">
            <v>1580000</v>
          </cell>
          <cell r="AY35">
            <v>790000</v>
          </cell>
          <cell r="AZ35">
            <v>3</v>
          </cell>
          <cell r="BA35">
            <v>0</v>
          </cell>
          <cell r="BB35">
            <v>20</v>
          </cell>
          <cell r="BC35">
            <v>0</v>
          </cell>
          <cell r="BD35">
            <v>36600</v>
          </cell>
          <cell r="BE35">
            <v>20</v>
          </cell>
          <cell r="BF35">
            <v>2</v>
          </cell>
          <cell r="BG35">
            <v>0</v>
          </cell>
          <cell r="BH35">
            <v>24</v>
          </cell>
          <cell r="BI35">
            <v>0</v>
          </cell>
          <cell r="BJ35">
            <v>42000</v>
          </cell>
          <cell r="BK35">
            <v>17</v>
          </cell>
          <cell r="BL35">
            <v>3</v>
          </cell>
          <cell r="BM35">
            <v>0</v>
          </cell>
          <cell r="BN35">
            <v>28</v>
          </cell>
          <cell r="BO35">
            <v>0</v>
          </cell>
          <cell r="BP35">
            <v>52200</v>
          </cell>
          <cell r="BQ35">
            <v>19</v>
          </cell>
          <cell r="BR35">
            <v>2</v>
          </cell>
          <cell r="BS35">
            <v>0</v>
          </cell>
          <cell r="BT35">
            <v>24</v>
          </cell>
          <cell r="BU35">
            <v>0</v>
          </cell>
          <cell r="BV35">
            <v>45600</v>
          </cell>
          <cell r="BW35">
            <v>20</v>
          </cell>
          <cell r="BX35">
            <v>2</v>
          </cell>
          <cell r="BY35">
            <v>0</v>
          </cell>
          <cell r="BZ35">
            <v>24</v>
          </cell>
          <cell r="CA35">
            <v>0</v>
          </cell>
          <cell r="CB35">
            <v>43200</v>
          </cell>
          <cell r="CC35">
            <v>18</v>
          </cell>
          <cell r="CD35">
            <v>3</v>
          </cell>
          <cell r="CE35">
            <v>0</v>
          </cell>
          <cell r="CF35">
            <v>13</v>
          </cell>
          <cell r="CG35">
            <v>0</v>
          </cell>
          <cell r="CH35">
            <v>0</v>
          </cell>
          <cell r="CI35">
            <v>0</v>
          </cell>
          <cell r="CJ35">
            <v>0</v>
          </cell>
          <cell r="CK35">
            <v>0</v>
          </cell>
          <cell r="CL35">
            <v>0</v>
          </cell>
          <cell r="CM35">
            <v>0</v>
          </cell>
          <cell r="CN35">
            <v>0</v>
          </cell>
          <cell r="CO35">
            <v>0</v>
          </cell>
          <cell r="CP35">
            <v>0</v>
          </cell>
          <cell r="CQ35">
            <v>28</v>
          </cell>
          <cell r="CR35">
            <v>39</v>
          </cell>
          <cell r="CS35">
            <v>190</v>
          </cell>
          <cell r="CT35">
            <v>229</v>
          </cell>
          <cell r="CU35">
            <v>209.5</v>
          </cell>
          <cell r="CV35">
            <v>226900</v>
          </cell>
          <cell r="CW35">
            <v>100</v>
          </cell>
          <cell r="CX35">
            <v>520000</v>
          </cell>
          <cell r="CY35">
            <v>118950</v>
          </cell>
          <cell r="CZ35">
            <v>638950</v>
          </cell>
        </row>
        <row r="36">
          <cell r="C36" t="str">
            <v>しあわせ保育園</v>
          </cell>
          <cell r="D36">
            <v>5</v>
          </cell>
          <cell r="E36">
            <v>10</v>
          </cell>
          <cell r="F36">
            <v>19</v>
          </cell>
          <cell r="G36">
            <v>29</v>
          </cell>
          <cell r="H36">
            <v>64600</v>
          </cell>
          <cell r="I36">
            <v>15</v>
          </cell>
          <cell r="J36">
            <v>9</v>
          </cell>
          <cell r="K36">
            <v>22</v>
          </cell>
          <cell r="L36">
            <v>26</v>
          </cell>
          <cell r="M36">
            <v>48</v>
          </cell>
          <cell r="N36">
            <v>75800</v>
          </cell>
          <cell r="O36">
            <v>21</v>
          </cell>
          <cell r="P36">
            <v>12</v>
          </cell>
          <cell r="Q36">
            <v>14</v>
          </cell>
          <cell r="R36">
            <v>38</v>
          </cell>
          <cell r="S36">
            <v>52</v>
          </cell>
          <cell r="T36">
            <v>89400</v>
          </cell>
          <cell r="U36">
            <v>23</v>
          </cell>
          <cell r="V36">
            <v>6</v>
          </cell>
          <cell r="W36">
            <v>15</v>
          </cell>
          <cell r="X36">
            <v>30</v>
          </cell>
          <cell r="Y36">
            <v>45</v>
          </cell>
          <cell r="Z36">
            <v>52900</v>
          </cell>
          <cell r="AA36">
            <v>21</v>
          </cell>
          <cell r="AB36">
            <v>6</v>
          </cell>
          <cell r="AC36">
            <v>8</v>
          </cell>
          <cell r="AD36">
            <v>27</v>
          </cell>
          <cell r="AE36">
            <v>0</v>
          </cell>
          <cell r="AF36">
            <v>67800</v>
          </cell>
          <cell r="AG36">
            <v>22</v>
          </cell>
          <cell r="AH36">
            <v>9</v>
          </cell>
          <cell r="AI36">
            <v>16</v>
          </cell>
          <cell r="AJ36">
            <v>25</v>
          </cell>
          <cell r="AK36">
            <v>0</v>
          </cell>
          <cell r="AL36">
            <v>71800</v>
          </cell>
          <cell r="AM36">
            <v>22</v>
          </cell>
          <cell r="AN36">
            <v>38</v>
          </cell>
          <cell r="AO36">
            <v>69</v>
          </cell>
          <cell r="AP36">
            <v>140</v>
          </cell>
          <cell r="AQ36">
            <v>209</v>
          </cell>
          <cell r="AR36">
            <v>174.5</v>
          </cell>
          <cell r="AS36">
            <v>349</v>
          </cell>
          <cell r="AT36">
            <v>285900</v>
          </cell>
          <cell r="AU36">
            <v>102</v>
          </cell>
          <cell r="AV36">
            <v>1580000</v>
          </cell>
          <cell r="AW36">
            <v>0</v>
          </cell>
          <cell r="AX36">
            <v>1580000</v>
          </cell>
          <cell r="AY36">
            <v>790000</v>
          </cell>
          <cell r="AZ36">
            <v>10</v>
          </cell>
          <cell r="BA36">
            <v>0</v>
          </cell>
          <cell r="BB36">
            <v>34</v>
          </cell>
          <cell r="BC36">
            <v>0</v>
          </cell>
          <cell r="BD36">
            <v>96200</v>
          </cell>
          <cell r="BE36">
            <v>23</v>
          </cell>
          <cell r="BF36">
            <v>8</v>
          </cell>
          <cell r="BG36">
            <v>0</v>
          </cell>
          <cell r="BH36">
            <v>35</v>
          </cell>
          <cell r="BI36">
            <v>0</v>
          </cell>
          <cell r="BJ36">
            <v>95000</v>
          </cell>
          <cell r="BK36">
            <v>24</v>
          </cell>
          <cell r="BL36">
            <v>7</v>
          </cell>
          <cell r="BM36">
            <v>0</v>
          </cell>
          <cell r="BN36">
            <v>30</v>
          </cell>
          <cell r="BO36">
            <v>0</v>
          </cell>
          <cell r="BP36">
            <v>82800</v>
          </cell>
          <cell r="BQ36">
            <v>21</v>
          </cell>
          <cell r="BR36">
            <v>6</v>
          </cell>
          <cell r="BS36">
            <v>0</v>
          </cell>
          <cell r="BT36">
            <v>28</v>
          </cell>
          <cell r="BU36">
            <v>0</v>
          </cell>
          <cell r="BV36">
            <v>81400</v>
          </cell>
          <cell r="BW36">
            <v>21</v>
          </cell>
          <cell r="BX36">
            <v>10</v>
          </cell>
          <cell r="BY36">
            <v>0</v>
          </cell>
          <cell r="BZ36">
            <v>39</v>
          </cell>
          <cell r="CA36">
            <v>0</v>
          </cell>
          <cell r="CB36">
            <v>89300</v>
          </cell>
          <cell r="CC36">
            <v>20</v>
          </cell>
          <cell r="CD36">
            <v>9</v>
          </cell>
          <cell r="CE36">
            <v>0</v>
          </cell>
          <cell r="CF36">
            <v>52</v>
          </cell>
          <cell r="CG36">
            <v>0</v>
          </cell>
          <cell r="CH36">
            <v>0</v>
          </cell>
          <cell r="CI36">
            <v>0</v>
          </cell>
          <cell r="CJ36">
            <v>0</v>
          </cell>
          <cell r="CK36">
            <v>0</v>
          </cell>
          <cell r="CL36">
            <v>0</v>
          </cell>
          <cell r="CM36">
            <v>0</v>
          </cell>
          <cell r="CN36">
            <v>0</v>
          </cell>
          <cell r="CO36">
            <v>0</v>
          </cell>
          <cell r="CP36">
            <v>0</v>
          </cell>
          <cell r="CQ36">
            <v>38</v>
          </cell>
          <cell r="CR36">
            <v>69</v>
          </cell>
          <cell r="CS36">
            <v>140</v>
          </cell>
          <cell r="CT36">
            <v>209</v>
          </cell>
          <cell r="CU36">
            <v>174.5</v>
          </cell>
          <cell r="CV36">
            <v>285900</v>
          </cell>
          <cell r="CW36">
            <v>102</v>
          </cell>
          <cell r="CX36">
            <v>520000</v>
          </cell>
          <cell r="CY36">
            <v>12200</v>
          </cell>
          <cell r="CZ36">
            <v>532200</v>
          </cell>
        </row>
        <row r="37">
          <cell r="C37" t="str">
            <v>小浜保育園</v>
          </cell>
          <cell r="D37">
            <v>4</v>
          </cell>
          <cell r="E37">
            <v>0</v>
          </cell>
          <cell r="F37">
            <v>9</v>
          </cell>
          <cell r="G37">
            <v>9</v>
          </cell>
          <cell r="H37">
            <v>15500</v>
          </cell>
          <cell r="I37">
            <v>7</v>
          </cell>
          <cell r="J37">
            <v>5</v>
          </cell>
          <cell r="K37">
            <v>0</v>
          </cell>
          <cell r="L37">
            <v>9</v>
          </cell>
          <cell r="M37">
            <v>9</v>
          </cell>
          <cell r="N37">
            <v>12500</v>
          </cell>
          <cell r="O37">
            <v>7</v>
          </cell>
          <cell r="P37">
            <v>3</v>
          </cell>
          <cell r="Q37">
            <v>0</v>
          </cell>
          <cell r="R37">
            <v>11</v>
          </cell>
          <cell r="S37">
            <v>11</v>
          </cell>
          <cell r="T37">
            <v>10500</v>
          </cell>
          <cell r="U37">
            <v>10</v>
          </cell>
          <cell r="V37">
            <v>5</v>
          </cell>
          <cell r="W37">
            <v>0</v>
          </cell>
          <cell r="X37">
            <v>7</v>
          </cell>
          <cell r="Y37">
            <v>7</v>
          </cell>
          <cell r="Z37">
            <v>10000</v>
          </cell>
          <cell r="AA37">
            <v>7</v>
          </cell>
          <cell r="AB37">
            <v>6</v>
          </cell>
          <cell r="AC37">
            <v>0</v>
          </cell>
          <cell r="AD37">
            <v>17</v>
          </cell>
          <cell r="AE37">
            <v>0</v>
          </cell>
          <cell r="AF37">
            <v>26000</v>
          </cell>
          <cell r="AG37">
            <v>12</v>
          </cell>
          <cell r="AH37">
            <v>10</v>
          </cell>
          <cell r="AI37">
            <v>0</v>
          </cell>
          <cell r="AJ37">
            <v>17</v>
          </cell>
          <cell r="AK37">
            <v>0</v>
          </cell>
          <cell r="AL37">
            <v>25000</v>
          </cell>
          <cell r="AM37">
            <v>12</v>
          </cell>
          <cell r="AN37">
            <v>23</v>
          </cell>
          <cell r="AO37">
            <v>0</v>
          </cell>
          <cell r="AP37">
            <v>53</v>
          </cell>
          <cell r="AQ37">
            <v>53</v>
          </cell>
          <cell r="AR37">
            <v>53</v>
          </cell>
          <cell r="AS37">
            <v>106</v>
          </cell>
          <cell r="AT37">
            <v>59000</v>
          </cell>
          <cell r="AU37">
            <v>43</v>
          </cell>
          <cell r="AV37">
            <v>520000</v>
          </cell>
          <cell r="AW37">
            <v>0</v>
          </cell>
          <cell r="AX37">
            <v>520000</v>
          </cell>
          <cell r="AY37">
            <v>260000</v>
          </cell>
          <cell r="AZ37">
            <v>11</v>
          </cell>
          <cell r="BA37">
            <v>0</v>
          </cell>
          <cell r="BB37">
            <v>21</v>
          </cell>
          <cell r="BC37">
            <v>0</v>
          </cell>
          <cell r="BD37">
            <v>29000</v>
          </cell>
          <cell r="BE37">
            <v>13</v>
          </cell>
          <cell r="BF37">
            <v>10</v>
          </cell>
          <cell r="BG37">
            <v>0</v>
          </cell>
          <cell r="BH37">
            <v>43</v>
          </cell>
          <cell r="BI37">
            <v>0</v>
          </cell>
          <cell r="BJ37">
            <v>58000</v>
          </cell>
          <cell r="BK37">
            <v>19</v>
          </cell>
          <cell r="BL37">
            <v>11</v>
          </cell>
          <cell r="BM37">
            <v>0</v>
          </cell>
          <cell r="BN37">
            <v>40</v>
          </cell>
          <cell r="BO37">
            <v>0</v>
          </cell>
          <cell r="BP37">
            <v>53000</v>
          </cell>
          <cell r="BQ37">
            <v>17</v>
          </cell>
          <cell r="BR37">
            <v>7</v>
          </cell>
          <cell r="BS37">
            <v>0</v>
          </cell>
          <cell r="BT37">
            <v>20</v>
          </cell>
          <cell r="BU37">
            <v>0</v>
          </cell>
          <cell r="BV37">
            <v>27000</v>
          </cell>
          <cell r="BW37">
            <v>12</v>
          </cell>
          <cell r="BX37">
            <v>7</v>
          </cell>
          <cell r="BY37">
            <v>0</v>
          </cell>
          <cell r="BZ37">
            <v>22</v>
          </cell>
          <cell r="CA37">
            <v>0</v>
          </cell>
          <cell r="CB37">
            <v>29000</v>
          </cell>
          <cell r="CC37">
            <v>9</v>
          </cell>
          <cell r="CD37">
            <v>10</v>
          </cell>
          <cell r="CE37">
            <v>0</v>
          </cell>
          <cell r="CF37">
            <v>22</v>
          </cell>
          <cell r="CG37">
            <v>0</v>
          </cell>
          <cell r="CH37">
            <v>0</v>
          </cell>
          <cell r="CI37">
            <v>0</v>
          </cell>
          <cell r="CJ37">
            <v>0</v>
          </cell>
          <cell r="CK37">
            <v>0</v>
          </cell>
          <cell r="CL37">
            <v>0</v>
          </cell>
          <cell r="CM37">
            <v>0</v>
          </cell>
          <cell r="CN37">
            <v>0</v>
          </cell>
          <cell r="CO37">
            <v>0</v>
          </cell>
          <cell r="CP37">
            <v>0</v>
          </cell>
          <cell r="CQ37">
            <v>23</v>
          </cell>
          <cell r="CR37">
            <v>0</v>
          </cell>
          <cell r="CS37">
            <v>53</v>
          </cell>
          <cell r="CT37">
            <v>53</v>
          </cell>
          <cell r="CU37">
            <v>53</v>
          </cell>
          <cell r="CV37">
            <v>59000</v>
          </cell>
          <cell r="CW37">
            <v>43</v>
          </cell>
          <cell r="CX37">
            <v>520000</v>
          </cell>
          <cell r="CY37">
            <v>0</v>
          </cell>
          <cell r="CZ37">
            <v>520000</v>
          </cell>
        </row>
        <row r="38">
          <cell r="C38" t="str">
            <v>富田保育園</v>
          </cell>
          <cell r="D38">
            <v>4</v>
          </cell>
          <cell r="E38">
            <v>1</v>
          </cell>
          <cell r="F38">
            <v>24</v>
          </cell>
          <cell r="G38">
            <v>25</v>
          </cell>
          <cell r="H38">
            <v>32200</v>
          </cell>
          <cell r="I38">
            <v>18</v>
          </cell>
          <cell r="J38">
            <v>8</v>
          </cell>
          <cell r="K38">
            <v>8</v>
          </cell>
          <cell r="L38">
            <v>24</v>
          </cell>
          <cell r="M38">
            <v>32</v>
          </cell>
          <cell r="N38">
            <v>38500</v>
          </cell>
          <cell r="O38">
            <v>18</v>
          </cell>
          <cell r="P38">
            <v>8</v>
          </cell>
          <cell r="Q38">
            <v>9</v>
          </cell>
          <cell r="R38">
            <v>41</v>
          </cell>
          <cell r="S38">
            <v>50</v>
          </cell>
          <cell r="T38">
            <v>69500</v>
          </cell>
          <cell r="U38">
            <v>21</v>
          </cell>
          <cell r="V38">
            <v>10</v>
          </cell>
          <cell r="W38">
            <v>8</v>
          </cell>
          <cell r="X38">
            <v>51</v>
          </cell>
          <cell r="Y38">
            <v>59</v>
          </cell>
          <cell r="Z38">
            <v>78600</v>
          </cell>
          <cell r="AA38">
            <v>21</v>
          </cell>
          <cell r="AB38">
            <v>12</v>
          </cell>
          <cell r="AC38">
            <v>11</v>
          </cell>
          <cell r="AD38">
            <v>58</v>
          </cell>
          <cell r="AE38">
            <v>0</v>
          </cell>
          <cell r="AF38">
            <v>91700</v>
          </cell>
          <cell r="AG38">
            <v>17</v>
          </cell>
          <cell r="AH38">
            <v>8</v>
          </cell>
          <cell r="AI38">
            <v>4</v>
          </cell>
          <cell r="AJ38">
            <v>65</v>
          </cell>
          <cell r="AK38">
            <v>0</v>
          </cell>
          <cell r="AL38">
            <v>99100</v>
          </cell>
          <cell r="AM38">
            <v>17</v>
          </cell>
          <cell r="AN38">
            <v>42</v>
          </cell>
          <cell r="AO38">
            <v>37</v>
          </cell>
          <cell r="AP38">
            <v>198</v>
          </cell>
          <cell r="AQ38">
            <v>235</v>
          </cell>
          <cell r="AR38">
            <v>216.5</v>
          </cell>
          <cell r="AS38">
            <v>433</v>
          </cell>
          <cell r="AT38">
            <v>278300</v>
          </cell>
          <cell r="AU38">
            <v>95</v>
          </cell>
          <cell r="AV38">
            <v>1580000</v>
          </cell>
          <cell r="AW38">
            <v>0</v>
          </cell>
          <cell r="AX38">
            <v>1580000</v>
          </cell>
          <cell r="AY38">
            <v>790000</v>
          </cell>
          <cell r="AZ38">
            <v>11</v>
          </cell>
          <cell r="BA38">
            <v>0</v>
          </cell>
          <cell r="BB38">
            <v>66</v>
          </cell>
          <cell r="BC38">
            <v>0</v>
          </cell>
          <cell r="BD38">
            <v>98200</v>
          </cell>
          <cell r="BE38">
            <v>21</v>
          </cell>
          <cell r="BF38">
            <v>12</v>
          </cell>
          <cell r="BG38">
            <v>0</v>
          </cell>
          <cell r="BH38">
            <v>82</v>
          </cell>
          <cell r="BI38">
            <v>0</v>
          </cell>
          <cell r="BJ38">
            <v>128400</v>
          </cell>
          <cell r="BK38">
            <v>19</v>
          </cell>
          <cell r="BL38">
            <v>11</v>
          </cell>
          <cell r="BM38">
            <v>0</v>
          </cell>
          <cell r="BN38">
            <v>70</v>
          </cell>
          <cell r="BO38">
            <v>0</v>
          </cell>
          <cell r="BP38">
            <v>106400</v>
          </cell>
          <cell r="BQ38">
            <v>18</v>
          </cell>
          <cell r="BR38">
            <v>11</v>
          </cell>
          <cell r="BS38">
            <v>0</v>
          </cell>
          <cell r="BT38">
            <v>78</v>
          </cell>
          <cell r="BU38">
            <v>0</v>
          </cell>
          <cell r="BV38">
            <v>122000</v>
          </cell>
          <cell r="BW38">
            <v>21</v>
          </cell>
          <cell r="BX38">
            <v>11</v>
          </cell>
          <cell r="BY38">
            <v>0</v>
          </cell>
          <cell r="BZ38">
            <v>83</v>
          </cell>
          <cell r="CA38">
            <v>0</v>
          </cell>
          <cell r="CB38">
            <v>125350</v>
          </cell>
          <cell r="CC38">
            <v>19</v>
          </cell>
          <cell r="CD38">
            <v>11</v>
          </cell>
          <cell r="CE38">
            <v>0</v>
          </cell>
          <cell r="CF38">
            <v>99</v>
          </cell>
          <cell r="CG38">
            <v>0</v>
          </cell>
          <cell r="CH38">
            <v>0</v>
          </cell>
          <cell r="CI38">
            <v>0</v>
          </cell>
          <cell r="CJ38">
            <v>0</v>
          </cell>
          <cell r="CK38">
            <v>0</v>
          </cell>
          <cell r="CL38">
            <v>0</v>
          </cell>
          <cell r="CM38">
            <v>0</v>
          </cell>
          <cell r="CN38">
            <v>0</v>
          </cell>
          <cell r="CO38">
            <v>0</v>
          </cell>
          <cell r="CP38">
            <v>0</v>
          </cell>
          <cell r="CQ38">
            <v>42</v>
          </cell>
          <cell r="CR38">
            <v>37</v>
          </cell>
          <cell r="CS38">
            <v>198</v>
          </cell>
          <cell r="CT38">
            <v>235</v>
          </cell>
          <cell r="CU38">
            <v>216.5</v>
          </cell>
          <cell r="CV38">
            <v>278300</v>
          </cell>
          <cell r="CW38">
            <v>95</v>
          </cell>
          <cell r="CX38">
            <v>520000</v>
          </cell>
          <cell r="CY38">
            <v>140300</v>
          </cell>
          <cell r="CZ38">
            <v>660300</v>
          </cell>
        </row>
        <row r="39">
          <cell r="C39" t="str">
            <v>青い鳥保育園</v>
          </cell>
          <cell r="D39">
            <v>8</v>
          </cell>
          <cell r="E39">
            <v>0</v>
          </cell>
          <cell r="F39">
            <v>59</v>
          </cell>
          <cell r="G39">
            <v>59</v>
          </cell>
          <cell r="H39">
            <v>71900</v>
          </cell>
          <cell r="I39">
            <v>23</v>
          </cell>
          <cell r="J39">
            <v>11</v>
          </cell>
          <cell r="K39">
            <v>0</v>
          </cell>
          <cell r="L39">
            <v>66</v>
          </cell>
          <cell r="M39">
            <v>66</v>
          </cell>
          <cell r="N39">
            <v>78200</v>
          </cell>
          <cell r="O39">
            <v>23</v>
          </cell>
          <cell r="P39">
            <v>14</v>
          </cell>
          <cell r="Q39">
            <v>0</v>
          </cell>
          <cell r="R39">
            <v>80</v>
          </cell>
          <cell r="S39">
            <v>80</v>
          </cell>
          <cell r="T39">
            <v>94700</v>
          </cell>
          <cell r="U39">
            <v>25</v>
          </cell>
          <cell r="V39">
            <v>15</v>
          </cell>
          <cell r="W39">
            <v>0</v>
          </cell>
          <cell r="X39">
            <v>95</v>
          </cell>
          <cell r="Y39">
            <v>95</v>
          </cell>
          <cell r="Z39">
            <v>114200</v>
          </cell>
          <cell r="AA39">
            <v>26</v>
          </cell>
          <cell r="AB39">
            <v>14</v>
          </cell>
          <cell r="AC39">
            <v>0</v>
          </cell>
          <cell r="AD39">
            <v>94</v>
          </cell>
          <cell r="AE39">
            <v>0</v>
          </cell>
          <cell r="AF39">
            <v>111700</v>
          </cell>
          <cell r="AG39">
            <v>25</v>
          </cell>
          <cell r="AH39">
            <v>17</v>
          </cell>
          <cell r="AI39">
            <v>0</v>
          </cell>
          <cell r="AJ39">
            <v>106</v>
          </cell>
          <cell r="AK39">
            <v>0</v>
          </cell>
          <cell r="AL39">
            <v>132900</v>
          </cell>
          <cell r="AM39">
            <v>23</v>
          </cell>
          <cell r="AN39">
            <v>62</v>
          </cell>
          <cell r="AO39">
            <v>0</v>
          </cell>
          <cell r="AP39">
            <v>394</v>
          </cell>
          <cell r="AQ39">
            <v>394</v>
          </cell>
          <cell r="AR39">
            <v>394</v>
          </cell>
          <cell r="AS39">
            <v>788</v>
          </cell>
          <cell r="AT39">
            <v>398800</v>
          </cell>
          <cell r="AU39">
            <v>122</v>
          </cell>
          <cell r="AV39">
            <v>1580000</v>
          </cell>
          <cell r="AW39">
            <v>0</v>
          </cell>
          <cell r="AX39">
            <v>1580000</v>
          </cell>
          <cell r="AY39">
            <v>790000</v>
          </cell>
          <cell r="AZ39">
            <v>21</v>
          </cell>
          <cell r="BA39">
            <v>0</v>
          </cell>
          <cell r="BB39">
            <v>144</v>
          </cell>
          <cell r="BC39">
            <v>0</v>
          </cell>
          <cell r="BD39">
            <v>181600</v>
          </cell>
          <cell r="BE39">
            <v>24</v>
          </cell>
          <cell r="BF39">
            <v>17</v>
          </cell>
          <cell r="BG39">
            <v>0</v>
          </cell>
          <cell r="BH39">
            <v>133</v>
          </cell>
          <cell r="BI39">
            <v>0</v>
          </cell>
          <cell r="BJ39">
            <v>166400</v>
          </cell>
          <cell r="BK39">
            <v>24</v>
          </cell>
          <cell r="BL39">
            <v>19</v>
          </cell>
          <cell r="BM39">
            <v>0</v>
          </cell>
          <cell r="BN39">
            <v>128</v>
          </cell>
          <cell r="BO39">
            <v>0</v>
          </cell>
          <cell r="BP39">
            <v>161800</v>
          </cell>
          <cell r="BQ39">
            <v>23</v>
          </cell>
          <cell r="BR39">
            <v>19</v>
          </cell>
          <cell r="BS39">
            <v>0</v>
          </cell>
          <cell r="BT39">
            <v>130</v>
          </cell>
          <cell r="BU39">
            <v>0</v>
          </cell>
          <cell r="BV39">
            <v>165300</v>
          </cell>
          <cell r="BW39">
            <v>23</v>
          </cell>
          <cell r="BX39">
            <v>25</v>
          </cell>
          <cell r="BY39">
            <v>0</v>
          </cell>
          <cell r="BZ39">
            <v>166</v>
          </cell>
          <cell r="CA39">
            <v>0</v>
          </cell>
          <cell r="CB39">
            <v>209200</v>
          </cell>
          <cell r="CC39">
            <v>23</v>
          </cell>
          <cell r="CD39">
            <v>25</v>
          </cell>
          <cell r="CE39">
            <v>0</v>
          </cell>
          <cell r="CF39">
            <v>166</v>
          </cell>
          <cell r="CG39">
            <v>0</v>
          </cell>
          <cell r="CH39">
            <v>0</v>
          </cell>
          <cell r="CI39">
            <v>0</v>
          </cell>
          <cell r="CJ39">
            <v>0</v>
          </cell>
          <cell r="CK39">
            <v>0</v>
          </cell>
          <cell r="CL39">
            <v>0</v>
          </cell>
          <cell r="CM39">
            <v>0</v>
          </cell>
          <cell r="CN39">
            <v>0</v>
          </cell>
          <cell r="CO39">
            <v>0</v>
          </cell>
          <cell r="CP39">
            <v>0</v>
          </cell>
          <cell r="CQ39">
            <v>62</v>
          </cell>
          <cell r="CR39">
            <v>0</v>
          </cell>
          <cell r="CS39">
            <v>394</v>
          </cell>
          <cell r="CT39">
            <v>394</v>
          </cell>
          <cell r="CU39">
            <v>394</v>
          </cell>
          <cell r="CV39">
            <v>398800</v>
          </cell>
          <cell r="CW39">
            <v>122</v>
          </cell>
          <cell r="CX39">
            <v>1580000</v>
          </cell>
          <cell r="CY39">
            <v>0</v>
          </cell>
          <cell r="CZ39">
            <v>1580000</v>
          </cell>
        </row>
        <row r="40">
          <cell r="C40" t="str">
            <v>愛心保育園</v>
          </cell>
          <cell r="D40">
            <v>2</v>
          </cell>
          <cell r="E40">
            <v>0</v>
          </cell>
          <cell r="F40">
            <v>2</v>
          </cell>
          <cell r="G40">
            <v>2</v>
          </cell>
          <cell r="H40">
            <v>3000</v>
          </cell>
          <cell r="I40">
            <v>2</v>
          </cell>
          <cell r="J40">
            <v>0</v>
          </cell>
          <cell r="K40">
            <v>0</v>
          </cell>
          <cell r="L40">
            <v>0</v>
          </cell>
          <cell r="M40">
            <v>0</v>
          </cell>
          <cell r="N40">
            <v>0</v>
          </cell>
          <cell r="O40">
            <v>0</v>
          </cell>
          <cell r="P40">
            <v>1</v>
          </cell>
          <cell r="Q40">
            <v>0</v>
          </cell>
          <cell r="R40">
            <v>1</v>
          </cell>
          <cell r="S40">
            <v>1</v>
          </cell>
          <cell r="T40">
            <v>1500</v>
          </cell>
          <cell r="U40">
            <v>1</v>
          </cell>
          <cell r="V40">
            <v>2</v>
          </cell>
          <cell r="W40">
            <v>0</v>
          </cell>
          <cell r="X40">
            <v>5</v>
          </cell>
          <cell r="Y40">
            <v>5</v>
          </cell>
          <cell r="Z40">
            <v>5500</v>
          </cell>
          <cell r="AA40">
            <v>5</v>
          </cell>
          <cell r="AB40">
            <v>2</v>
          </cell>
          <cell r="AC40">
            <v>0</v>
          </cell>
          <cell r="AD40">
            <v>5</v>
          </cell>
          <cell r="AE40">
            <v>0</v>
          </cell>
          <cell r="AF40">
            <v>5500</v>
          </cell>
          <cell r="AG40">
            <v>5</v>
          </cell>
          <cell r="AH40">
            <v>0</v>
          </cell>
          <cell r="AI40">
            <v>0</v>
          </cell>
          <cell r="AJ40">
            <v>0</v>
          </cell>
          <cell r="AK40">
            <v>0</v>
          </cell>
          <cell r="AL40">
            <v>0</v>
          </cell>
          <cell r="AM40">
            <v>0</v>
          </cell>
          <cell r="AN40">
            <v>7</v>
          </cell>
          <cell r="AO40">
            <v>0</v>
          </cell>
          <cell r="AP40">
            <v>13</v>
          </cell>
          <cell r="AQ40">
            <v>13</v>
          </cell>
          <cell r="AR40">
            <v>13</v>
          </cell>
          <cell r="AS40">
            <v>26</v>
          </cell>
          <cell r="AT40">
            <v>12500</v>
          </cell>
          <cell r="AU40">
            <v>13</v>
          </cell>
          <cell r="AV40">
            <v>520000</v>
          </cell>
          <cell r="AW40">
            <v>0</v>
          </cell>
          <cell r="AX40">
            <v>520000</v>
          </cell>
          <cell r="AY40">
            <v>260000</v>
          </cell>
          <cell r="AZ40">
            <v>4</v>
          </cell>
          <cell r="BA40">
            <v>0</v>
          </cell>
          <cell r="BB40">
            <v>11</v>
          </cell>
          <cell r="BC40">
            <v>0</v>
          </cell>
          <cell r="BD40">
            <v>20200</v>
          </cell>
          <cell r="BE40">
            <v>11</v>
          </cell>
          <cell r="BF40">
            <v>3</v>
          </cell>
          <cell r="BG40">
            <v>0</v>
          </cell>
          <cell r="BH40">
            <v>8</v>
          </cell>
          <cell r="BI40">
            <v>0</v>
          </cell>
          <cell r="BJ40">
            <v>19500</v>
          </cell>
          <cell r="BK40">
            <v>13</v>
          </cell>
          <cell r="BL40">
            <v>3</v>
          </cell>
          <cell r="BM40">
            <v>0</v>
          </cell>
          <cell r="BN40">
            <v>8</v>
          </cell>
          <cell r="BO40">
            <v>0</v>
          </cell>
          <cell r="BP40">
            <v>12000</v>
          </cell>
          <cell r="BQ40">
            <v>10</v>
          </cell>
          <cell r="BR40">
            <v>3</v>
          </cell>
          <cell r="BS40">
            <v>0</v>
          </cell>
          <cell r="BT40">
            <v>9</v>
          </cell>
          <cell r="BU40">
            <v>0</v>
          </cell>
          <cell r="BV40">
            <v>11800</v>
          </cell>
          <cell r="BW40">
            <v>9</v>
          </cell>
          <cell r="BX40">
            <v>4</v>
          </cell>
          <cell r="BY40">
            <v>0</v>
          </cell>
          <cell r="BZ40">
            <v>5</v>
          </cell>
          <cell r="CA40">
            <v>0</v>
          </cell>
          <cell r="CB40">
            <v>10900</v>
          </cell>
          <cell r="CC40">
            <v>5</v>
          </cell>
          <cell r="CD40">
            <v>9</v>
          </cell>
          <cell r="CE40">
            <v>0</v>
          </cell>
          <cell r="CF40">
            <v>43</v>
          </cell>
          <cell r="CG40">
            <v>0</v>
          </cell>
          <cell r="CH40">
            <v>0</v>
          </cell>
          <cell r="CI40">
            <v>0</v>
          </cell>
          <cell r="CJ40">
            <v>0</v>
          </cell>
          <cell r="CK40">
            <v>0</v>
          </cell>
          <cell r="CL40">
            <v>0</v>
          </cell>
          <cell r="CM40">
            <v>0</v>
          </cell>
          <cell r="CN40">
            <v>0</v>
          </cell>
          <cell r="CO40">
            <v>0</v>
          </cell>
          <cell r="CP40">
            <v>0</v>
          </cell>
          <cell r="CQ40">
            <v>7</v>
          </cell>
          <cell r="CR40">
            <v>0</v>
          </cell>
          <cell r="CS40">
            <v>13</v>
          </cell>
          <cell r="CT40">
            <v>13</v>
          </cell>
          <cell r="CU40">
            <v>13</v>
          </cell>
          <cell r="CV40">
            <v>12500</v>
          </cell>
          <cell r="CW40">
            <v>13</v>
          </cell>
          <cell r="CX40">
            <v>0</v>
          </cell>
          <cell r="CY40">
            <v>0</v>
          </cell>
          <cell r="CZ40">
            <v>0</v>
          </cell>
        </row>
        <row r="41">
          <cell r="C41" t="str">
            <v>野木和保育園</v>
          </cell>
          <cell r="D41">
            <v>8</v>
          </cell>
          <cell r="E41">
            <v>3</v>
          </cell>
          <cell r="F41">
            <v>53</v>
          </cell>
          <cell r="G41">
            <v>56</v>
          </cell>
          <cell r="H41">
            <v>82500</v>
          </cell>
          <cell r="I41">
            <v>20</v>
          </cell>
          <cell r="J41">
            <v>9</v>
          </cell>
          <cell r="K41">
            <v>1</v>
          </cell>
          <cell r="L41">
            <v>62</v>
          </cell>
          <cell r="M41">
            <v>63</v>
          </cell>
          <cell r="N41">
            <v>94000</v>
          </cell>
          <cell r="O41">
            <v>21</v>
          </cell>
          <cell r="P41">
            <v>9</v>
          </cell>
          <cell r="Q41">
            <v>0</v>
          </cell>
          <cell r="R41">
            <v>60</v>
          </cell>
          <cell r="S41">
            <v>60</v>
          </cell>
          <cell r="T41">
            <v>90000</v>
          </cell>
          <cell r="U41">
            <v>20</v>
          </cell>
          <cell r="V41">
            <v>10</v>
          </cell>
          <cell r="W41">
            <v>6</v>
          </cell>
          <cell r="X41">
            <v>69</v>
          </cell>
          <cell r="Y41">
            <v>75</v>
          </cell>
          <cell r="Z41">
            <v>109500</v>
          </cell>
          <cell r="AA41">
            <v>24</v>
          </cell>
          <cell r="AB41">
            <v>9</v>
          </cell>
          <cell r="AC41">
            <v>1</v>
          </cell>
          <cell r="AD41">
            <v>59</v>
          </cell>
          <cell r="AE41">
            <v>0</v>
          </cell>
          <cell r="AF41">
            <v>89500</v>
          </cell>
          <cell r="AG41">
            <v>18</v>
          </cell>
          <cell r="AH41">
            <v>11</v>
          </cell>
          <cell r="AI41">
            <v>1</v>
          </cell>
          <cell r="AJ41">
            <v>77</v>
          </cell>
          <cell r="AK41">
            <v>0</v>
          </cell>
          <cell r="AL41">
            <v>116500</v>
          </cell>
          <cell r="AM41">
            <v>22</v>
          </cell>
          <cell r="AN41">
            <v>45</v>
          </cell>
          <cell r="AO41">
            <v>11</v>
          </cell>
          <cell r="AP41">
            <v>303</v>
          </cell>
          <cell r="AQ41">
            <v>314</v>
          </cell>
          <cell r="AR41">
            <v>308.5</v>
          </cell>
          <cell r="AS41">
            <v>617</v>
          </cell>
          <cell r="AT41">
            <v>383000</v>
          </cell>
          <cell r="AU41">
            <v>103</v>
          </cell>
          <cell r="AV41">
            <v>1580000</v>
          </cell>
          <cell r="AW41">
            <v>0</v>
          </cell>
          <cell r="AX41">
            <v>1580000</v>
          </cell>
          <cell r="AY41">
            <v>790000</v>
          </cell>
          <cell r="AZ41">
            <v>12</v>
          </cell>
          <cell r="BA41">
            <v>0</v>
          </cell>
          <cell r="BB41">
            <v>84</v>
          </cell>
          <cell r="BC41">
            <v>0</v>
          </cell>
          <cell r="BD41">
            <v>131000</v>
          </cell>
          <cell r="BE41">
            <v>23</v>
          </cell>
          <cell r="BF41">
            <v>13</v>
          </cell>
          <cell r="BG41">
            <v>0</v>
          </cell>
          <cell r="BH41">
            <v>90</v>
          </cell>
          <cell r="BI41">
            <v>0</v>
          </cell>
          <cell r="BJ41">
            <v>147000</v>
          </cell>
          <cell r="BK41">
            <v>22</v>
          </cell>
          <cell r="BL41">
            <v>10</v>
          </cell>
          <cell r="BM41">
            <v>0</v>
          </cell>
          <cell r="BN41">
            <v>58</v>
          </cell>
          <cell r="BO41">
            <v>0</v>
          </cell>
          <cell r="BP41">
            <v>89000</v>
          </cell>
          <cell r="BQ41">
            <v>22</v>
          </cell>
          <cell r="BR41">
            <v>9</v>
          </cell>
          <cell r="BS41">
            <v>0</v>
          </cell>
          <cell r="BT41">
            <v>61</v>
          </cell>
          <cell r="BU41">
            <v>0</v>
          </cell>
          <cell r="BV41">
            <v>92500</v>
          </cell>
          <cell r="BW41">
            <v>21</v>
          </cell>
          <cell r="BX41">
            <v>14</v>
          </cell>
          <cell r="BY41">
            <v>0</v>
          </cell>
          <cell r="BZ41">
            <v>65</v>
          </cell>
          <cell r="CA41">
            <v>0</v>
          </cell>
          <cell r="CB41">
            <v>111500</v>
          </cell>
          <cell r="CC41">
            <v>21</v>
          </cell>
          <cell r="CD41">
            <v>15</v>
          </cell>
          <cell r="CE41">
            <v>0</v>
          </cell>
          <cell r="CF41">
            <v>70</v>
          </cell>
          <cell r="CG41">
            <v>0</v>
          </cell>
          <cell r="CH41">
            <v>0</v>
          </cell>
          <cell r="CI41">
            <v>0</v>
          </cell>
          <cell r="CJ41">
            <v>0</v>
          </cell>
          <cell r="CK41">
            <v>0</v>
          </cell>
          <cell r="CL41">
            <v>0</v>
          </cell>
          <cell r="CM41">
            <v>0</v>
          </cell>
          <cell r="CN41">
            <v>0</v>
          </cell>
          <cell r="CO41">
            <v>0</v>
          </cell>
          <cell r="CP41">
            <v>0</v>
          </cell>
          <cell r="CQ41">
            <v>45</v>
          </cell>
          <cell r="CR41">
            <v>11</v>
          </cell>
          <cell r="CS41">
            <v>303</v>
          </cell>
          <cell r="CT41">
            <v>314</v>
          </cell>
          <cell r="CU41">
            <v>308.5</v>
          </cell>
          <cell r="CV41">
            <v>383000</v>
          </cell>
          <cell r="CW41">
            <v>103</v>
          </cell>
          <cell r="CX41">
            <v>1580000</v>
          </cell>
          <cell r="CY41">
            <v>0</v>
          </cell>
          <cell r="CZ41">
            <v>1580000</v>
          </cell>
        </row>
        <row r="42">
          <cell r="C42" t="str">
            <v>西田沢保育園</v>
          </cell>
          <cell r="D42">
            <v>1</v>
          </cell>
          <cell r="E42">
            <v>0</v>
          </cell>
          <cell r="F42">
            <v>8</v>
          </cell>
          <cell r="G42">
            <v>8</v>
          </cell>
          <cell r="H42">
            <v>8000</v>
          </cell>
          <cell r="I42">
            <v>8</v>
          </cell>
          <cell r="J42">
            <v>1</v>
          </cell>
          <cell r="K42">
            <v>0</v>
          </cell>
          <cell r="L42">
            <v>1</v>
          </cell>
          <cell r="M42">
            <v>1</v>
          </cell>
          <cell r="N42">
            <v>1000</v>
          </cell>
          <cell r="O42">
            <v>1</v>
          </cell>
          <cell r="P42">
            <v>0</v>
          </cell>
          <cell r="Q42">
            <v>0</v>
          </cell>
          <cell r="R42">
            <v>0</v>
          </cell>
          <cell r="S42">
            <v>0</v>
          </cell>
          <cell r="T42">
            <v>0</v>
          </cell>
          <cell r="U42">
            <v>0</v>
          </cell>
          <cell r="V42">
            <v>1</v>
          </cell>
          <cell r="W42">
            <v>0</v>
          </cell>
          <cell r="X42">
            <v>5</v>
          </cell>
          <cell r="Y42">
            <v>5</v>
          </cell>
          <cell r="Z42">
            <v>5000</v>
          </cell>
          <cell r="AA42">
            <v>5</v>
          </cell>
          <cell r="AB42">
            <v>0</v>
          </cell>
          <cell r="AC42">
            <v>0</v>
          </cell>
          <cell r="AD42">
            <v>0</v>
          </cell>
          <cell r="AE42">
            <v>0</v>
          </cell>
          <cell r="AF42">
            <v>0</v>
          </cell>
          <cell r="AG42">
            <v>0</v>
          </cell>
          <cell r="AH42">
            <v>1</v>
          </cell>
          <cell r="AI42">
            <v>0</v>
          </cell>
          <cell r="AJ42">
            <v>3</v>
          </cell>
          <cell r="AK42">
            <v>0</v>
          </cell>
          <cell r="AL42">
            <v>3000</v>
          </cell>
          <cell r="AM42">
            <v>3</v>
          </cell>
          <cell r="AN42">
            <v>3</v>
          </cell>
          <cell r="AO42">
            <v>0</v>
          </cell>
          <cell r="AP42">
            <v>14</v>
          </cell>
          <cell r="AQ42">
            <v>14</v>
          </cell>
          <cell r="AR42">
            <v>14</v>
          </cell>
          <cell r="AS42">
            <v>28</v>
          </cell>
          <cell r="AT42">
            <v>6000</v>
          </cell>
          <cell r="AU42">
            <v>14</v>
          </cell>
          <cell r="AV42">
            <v>520000</v>
          </cell>
          <cell r="AW42">
            <v>0</v>
          </cell>
          <cell r="AX42">
            <v>520000</v>
          </cell>
          <cell r="AY42">
            <v>260000</v>
          </cell>
          <cell r="AZ42">
            <v>1</v>
          </cell>
          <cell r="BA42">
            <v>0</v>
          </cell>
          <cell r="BB42">
            <v>7</v>
          </cell>
          <cell r="BC42">
            <v>0</v>
          </cell>
          <cell r="BD42">
            <v>7000</v>
          </cell>
          <cell r="BE42">
            <v>7</v>
          </cell>
          <cell r="BF42">
            <v>2</v>
          </cell>
          <cell r="BG42">
            <v>0</v>
          </cell>
          <cell r="BH42">
            <v>5</v>
          </cell>
          <cell r="BI42">
            <v>0</v>
          </cell>
          <cell r="BJ42">
            <v>5000</v>
          </cell>
          <cell r="BK42">
            <v>5</v>
          </cell>
          <cell r="BL42">
            <v>2</v>
          </cell>
          <cell r="BM42">
            <v>0</v>
          </cell>
          <cell r="BN42">
            <v>6</v>
          </cell>
          <cell r="BO42">
            <v>0</v>
          </cell>
          <cell r="BP42">
            <v>6000</v>
          </cell>
          <cell r="BQ42">
            <v>5</v>
          </cell>
          <cell r="BR42">
            <v>1</v>
          </cell>
          <cell r="BS42">
            <v>0</v>
          </cell>
          <cell r="BT42">
            <v>3</v>
          </cell>
          <cell r="BU42">
            <v>0</v>
          </cell>
          <cell r="BV42">
            <v>3000</v>
          </cell>
          <cell r="BW42">
            <v>3</v>
          </cell>
          <cell r="BX42">
            <v>1</v>
          </cell>
          <cell r="BY42">
            <v>0</v>
          </cell>
          <cell r="BZ42">
            <v>5</v>
          </cell>
          <cell r="CA42">
            <v>0</v>
          </cell>
          <cell r="CB42">
            <v>5000</v>
          </cell>
          <cell r="CC42">
            <v>5</v>
          </cell>
          <cell r="CD42">
            <v>1</v>
          </cell>
          <cell r="CE42">
            <v>0</v>
          </cell>
          <cell r="CF42">
            <v>3</v>
          </cell>
          <cell r="CG42">
            <v>0</v>
          </cell>
          <cell r="CH42">
            <v>0</v>
          </cell>
          <cell r="CI42">
            <v>0</v>
          </cell>
          <cell r="CJ42">
            <v>0</v>
          </cell>
          <cell r="CK42">
            <v>0</v>
          </cell>
          <cell r="CL42">
            <v>0</v>
          </cell>
          <cell r="CM42">
            <v>0</v>
          </cell>
          <cell r="CN42">
            <v>0</v>
          </cell>
          <cell r="CO42">
            <v>0</v>
          </cell>
          <cell r="CP42">
            <v>0</v>
          </cell>
          <cell r="CQ42">
            <v>3</v>
          </cell>
          <cell r="CR42">
            <v>0</v>
          </cell>
          <cell r="CS42">
            <v>14</v>
          </cell>
          <cell r="CT42">
            <v>14</v>
          </cell>
          <cell r="CU42">
            <v>14</v>
          </cell>
          <cell r="CV42">
            <v>6000</v>
          </cell>
          <cell r="CW42">
            <v>14</v>
          </cell>
          <cell r="CX42">
            <v>0</v>
          </cell>
          <cell r="CY42">
            <v>0</v>
          </cell>
          <cell r="CZ42">
            <v>0</v>
          </cell>
        </row>
        <row r="43">
          <cell r="C43" t="str">
            <v>奥内保育園</v>
          </cell>
          <cell r="D43">
            <v>1</v>
          </cell>
          <cell r="E43">
            <v>0</v>
          </cell>
          <cell r="F43">
            <v>6</v>
          </cell>
          <cell r="G43">
            <v>6</v>
          </cell>
          <cell r="H43">
            <v>6000</v>
          </cell>
          <cell r="I43">
            <v>6</v>
          </cell>
          <cell r="J43">
            <v>1</v>
          </cell>
          <cell r="K43">
            <v>0</v>
          </cell>
          <cell r="L43">
            <v>2</v>
          </cell>
          <cell r="M43">
            <v>2</v>
          </cell>
          <cell r="N43">
            <v>2000</v>
          </cell>
          <cell r="O43">
            <v>2</v>
          </cell>
          <cell r="P43">
            <v>4</v>
          </cell>
          <cell r="Q43">
            <v>0</v>
          </cell>
          <cell r="R43">
            <v>23</v>
          </cell>
          <cell r="S43">
            <v>23</v>
          </cell>
          <cell r="T43">
            <v>23000</v>
          </cell>
          <cell r="U43">
            <v>15</v>
          </cell>
          <cell r="V43">
            <v>4</v>
          </cell>
          <cell r="W43">
            <v>0</v>
          </cell>
          <cell r="X43">
            <v>11</v>
          </cell>
          <cell r="Y43">
            <v>11</v>
          </cell>
          <cell r="Z43">
            <v>11000</v>
          </cell>
          <cell r="AA43">
            <v>8</v>
          </cell>
          <cell r="AB43">
            <v>3</v>
          </cell>
          <cell r="AC43">
            <v>0</v>
          </cell>
          <cell r="AD43">
            <v>21</v>
          </cell>
          <cell r="AE43">
            <v>0</v>
          </cell>
          <cell r="AF43">
            <v>21000</v>
          </cell>
          <cell r="AG43">
            <v>13</v>
          </cell>
          <cell r="AH43">
            <v>3</v>
          </cell>
          <cell r="AI43">
            <v>0</v>
          </cell>
          <cell r="AJ43">
            <v>6</v>
          </cell>
          <cell r="AK43">
            <v>0</v>
          </cell>
          <cell r="AL43">
            <v>6000</v>
          </cell>
          <cell r="AM43">
            <v>5</v>
          </cell>
          <cell r="AN43">
            <v>13</v>
          </cell>
          <cell r="AO43">
            <v>0</v>
          </cell>
          <cell r="AP43">
            <v>63</v>
          </cell>
          <cell r="AQ43">
            <v>63</v>
          </cell>
          <cell r="AR43">
            <v>63</v>
          </cell>
          <cell r="AS43">
            <v>126</v>
          </cell>
          <cell r="AT43">
            <v>57000</v>
          </cell>
          <cell r="AU43">
            <v>44</v>
          </cell>
          <cell r="AV43">
            <v>520000</v>
          </cell>
          <cell r="AW43">
            <v>0</v>
          </cell>
          <cell r="AX43">
            <v>520000</v>
          </cell>
          <cell r="AY43">
            <v>260000</v>
          </cell>
          <cell r="AZ43">
            <v>3</v>
          </cell>
          <cell r="BA43">
            <v>0</v>
          </cell>
          <cell r="BB43">
            <v>15</v>
          </cell>
          <cell r="BC43">
            <v>0</v>
          </cell>
          <cell r="BD43">
            <v>15000</v>
          </cell>
          <cell r="BE43">
            <v>14</v>
          </cell>
          <cell r="BF43">
            <v>0</v>
          </cell>
          <cell r="BG43">
            <v>0</v>
          </cell>
          <cell r="BH43">
            <v>0</v>
          </cell>
          <cell r="BI43">
            <v>0</v>
          </cell>
          <cell r="BJ43">
            <v>0</v>
          </cell>
          <cell r="BK43">
            <v>0</v>
          </cell>
          <cell r="BL43">
            <v>1</v>
          </cell>
          <cell r="BM43">
            <v>0</v>
          </cell>
          <cell r="BN43">
            <v>1</v>
          </cell>
          <cell r="BO43">
            <v>0</v>
          </cell>
          <cell r="BP43">
            <v>1000</v>
          </cell>
          <cell r="BQ43">
            <v>1</v>
          </cell>
          <cell r="BR43">
            <v>1</v>
          </cell>
          <cell r="BS43">
            <v>0</v>
          </cell>
          <cell r="BT43">
            <v>9</v>
          </cell>
          <cell r="BU43">
            <v>0</v>
          </cell>
          <cell r="BV43">
            <v>9000</v>
          </cell>
          <cell r="BW43">
            <v>9</v>
          </cell>
          <cell r="BX43">
            <v>0</v>
          </cell>
          <cell r="BY43">
            <v>0</v>
          </cell>
          <cell r="BZ43">
            <v>0</v>
          </cell>
          <cell r="CA43">
            <v>0</v>
          </cell>
          <cell r="CB43">
            <v>0</v>
          </cell>
          <cell r="CC43">
            <v>0</v>
          </cell>
          <cell r="CD43">
            <v>0</v>
          </cell>
          <cell r="CE43">
            <v>0</v>
          </cell>
          <cell r="CF43">
            <v>0</v>
          </cell>
          <cell r="CG43">
            <v>0</v>
          </cell>
          <cell r="CH43">
            <v>0</v>
          </cell>
          <cell r="CI43">
            <v>0</v>
          </cell>
          <cell r="CJ43">
            <v>0</v>
          </cell>
          <cell r="CK43">
            <v>0</v>
          </cell>
          <cell r="CL43">
            <v>0</v>
          </cell>
          <cell r="CM43">
            <v>0</v>
          </cell>
          <cell r="CN43">
            <v>0</v>
          </cell>
          <cell r="CO43">
            <v>0</v>
          </cell>
          <cell r="CP43">
            <v>0</v>
          </cell>
          <cell r="CQ43">
            <v>13</v>
          </cell>
          <cell r="CR43">
            <v>0</v>
          </cell>
          <cell r="CS43">
            <v>63</v>
          </cell>
          <cell r="CT43">
            <v>63</v>
          </cell>
          <cell r="CU43">
            <v>63</v>
          </cell>
          <cell r="CV43">
            <v>57000</v>
          </cell>
          <cell r="CW43">
            <v>44</v>
          </cell>
          <cell r="CX43">
            <v>520000</v>
          </cell>
          <cell r="CY43">
            <v>0</v>
          </cell>
          <cell r="CZ43">
            <v>520000</v>
          </cell>
        </row>
        <row r="44">
          <cell r="C44" t="str">
            <v>平和台保育園</v>
          </cell>
          <cell r="D44">
            <v>1</v>
          </cell>
          <cell r="E44">
            <v>0</v>
          </cell>
          <cell r="F44">
            <v>12</v>
          </cell>
          <cell r="G44">
            <v>12</v>
          </cell>
          <cell r="H44">
            <v>14400</v>
          </cell>
          <cell r="I44">
            <v>12</v>
          </cell>
          <cell r="J44">
            <v>1</v>
          </cell>
          <cell r="K44">
            <v>0</v>
          </cell>
          <cell r="L44">
            <v>12</v>
          </cell>
          <cell r="M44">
            <v>12</v>
          </cell>
          <cell r="N44">
            <v>14400</v>
          </cell>
          <cell r="O44">
            <v>12</v>
          </cell>
          <cell r="P44">
            <v>1</v>
          </cell>
          <cell r="Q44">
            <v>0</v>
          </cell>
          <cell r="R44">
            <v>12</v>
          </cell>
          <cell r="S44">
            <v>12</v>
          </cell>
          <cell r="T44">
            <v>14400</v>
          </cell>
          <cell r="U44">
            <v>12</v>
          </cell>
          <cell r="V44">
            <v>3</v>
          </cell>
          <cell r="W44">
            <v>5</v>
          </cell>
          <cell r="X44">
            <v>20</v>
          </cell>
          <cell r="Y44">
            <v>25</v>
          </cell>
          <cell r="Z44">
            <v>29000</v>
          </cell>
          <cell r="AA44">
            <v>19</v>
          </cell>
          <cell r="AB44">
            <v>3</v>
          </cell>
          <cell r="AC44">
            <v>0</v>
          </cell>
          <cell r="AD44">
            <v>25</v>
          </cell>
          <cell r="AE44">
            <v>0</v>
          </cell>
          <cell r="AF44">
            <v>30800</v>
          </cell>
          <cell r="AG44">
            <v>16</v>
          </cell>
          <cell r="AH44">
            <v>4</v>
          </cell>
          <cell r="AI44">
            <v>0</v>
          </cell>
          <cell r="AJ44">
            <v>30</v>
          </cell>
          <cell r="AK44">
            <v>0</v>
          </cell>
          <cell r="AL44">
            <v>36800</v>
          </cell>
          <cell r="AM44">
            <v>19</v>
          </cell>
          <cell r="AN44">
            <v>9</v>
          </cell>
          <cell r="AO44">
            <v>5</v>
          </cell>
          <cell r="AP44">
            <v>81</v>
          </cell>
          <cell r="AQ44">
            <v>86</v>
          </cell>
          <cell r="AR44">
            <v>83.5</v>
          </cell>
          <cell r="AS44">
            <v>167</v>
          </cell>
          <cell r="AT44">
            <v>88600</v>
          </cell>
          <cell r="AU44">
            <v>71</v>
          </cell>
          <cell r="AV44">
            <v>520000</v>
          </cell>
          <cell r="AW44">
            <v>0</v>
          </cell>
          <cell r="AX44">
            <v>520000</v>
          </cell>
          <cell r="AY44">
            <v>260000</v>
          </cell>
          <cell r="AZ44">
            <v>4</v>
          </cell>
          <cell r="BA44">
            <v>0</v>
          </cell>
          <cell r="BB44">
            <v>36</v>
          </cell>
          <cell r="BC44">
            <v>0</v>
          </cell>
          <cell r="BD44">
            <v>44700</v>
          </cell>
          <cell r="BE44">
            <v>20</v>
          </cell>
          <cell r="BF44">
            <v>4</v>
          </cell>
          <cell r="BG44">
            <v>0</v>
          </cell>
          <cell r="BH44">
            <v>25</v>
          </cell>
          <cell r="BI44">
            <v>0</v>
          </cell>
          <cell r="BJ44">
            <v>31450</v>
          </cell>
          <cell r="BK44">
            <v>17</v>
          </cell>
          <cell r="BL44">
            <v>5</v>
          </cell>
          <cell r="BM44">
            <v>0</v>
          </cell>
          <cell r="BN44">
            <v>31</v>
          </cell>
          <cell r="BO44">
            <v>0</v>
          </cell>
          <cell r="BP44">
            <v>39500</v>
          </cell>
          <cell r="BQ44">
            <v>19</v>
          </cell>
          <cell r="BR44">
            <v>4</v>
          </cell>
          <cell r="BS44">
            <v>0</v>
          </cell>
          <cell r="BT44">
            <v>27</v>
          </cell>
          <cell r="BU44">
            <v>0</v>
          </cell>
          <cell r="BV44">
            <v>35400</v>
          </cell>
          <cell r="BW44">
            <v>17</v>
          </cell>
          <cell r="BX44">
            <v>6</v>
          </cell>
          <cell r="BY44">
            <v>0</v>
          </cell>
          <cell r="BZ44">
            <v>23</v>
          </cell>
          <cell r="CA44">
            <v>0</v>
          </cell>
          <cell r="CB44">
            <v>36500</v>
          </cell>
          <cell r="CC44">
            <v>18</v>
          </cell>
          <cell r="CD44">
            <v>7</v>
          </cell>
          <cell r="CE44">
            <v>0</v>
          </cell>
          <cell r="CF44">
            <v>17</v>
          </cell>
          <cell r="CG44">
            <v>0</v>
          </cell>
          <cell r="CH44">
            <v>0</v>
          </cell>
          <cell r="CI44">
            <v>0</v>
          </cell>
          <cell r="CJ44">
            <v>0</v>
          </cell>
          <cell r="CK44">
            <v>0</v>
          </cell>
          <cell r="CL44">
            <v>0</v>
          </cell>
          <cell r="CM44">
            <v>0</v>
          </cell>
          <cell r="CN44">
            <v>0</v>
          </cell>
          <cell r="CO44">
            <v>0</v>
          </cell>
          <cell r="CP44">
            <v>0</v>
          </cell>
          <cell r="CQ44">
            <v>9</v>
          </cell>
          <cell r="CR44">
            <v>5</v>
          </cell>
          <cell r="CS44">
            <v>81</v>
          </cell>
          <cell r="CT44">
            <v>86</v>
          </cell>
          <cell r="CU44">
            <v>83.5</v>
          </cell>
          <cell r="CV44">
            <v>88600</v>
          </cell>
          <cell r="CW44">
            <v>71</v>
          </cell>
          <cell r="CX44">
            <v>520000</v>
          </cell>
          <cell r="CY44">
            <v>0</v>
          </cell>
          <cell r="CZ44">
            <v>520000</v>
          </cell>
        </row>
        <row r="45">
          <cell r="C45" t="str">
            <v>しらかば保育園</v>
          </cell>
          <cell r="D45">
            <v>9</v>
          </cell>
          <cell r="E45">
            <v>30</v>
          </cell>
          <cell r="F45">
            <v>39</v>
          </cell>
          <cell r="G45">
            <v>69</v>
          </cell>
          <cell r="H45">
            <v>88050</v>
          </cell>
          <cell r="I45">
            <v>24</v>
          </cell>
          <cell r="J45">
            <v>5</v>
          </cell>
          <cell r="K45">
            <v>16</v>
          </cell>
          <cell r="L45">
            <v>21</v>
          </cell>
          <cell r="M45">
            <v>37</v>
          </cell>
          <cell r="N45">
            <v>54950</v>
          </cell>
          <cell r="O45">
            <v>17</v>
          </cell>
          <cell r="P45">
            <v>5</v>
          </cell>
          <cell r="Q45">
            <v>24</v>
          </cell>
          <cell r="R45">
            <v>24</v>
          </cell>
          <cell r="S45">
            <v>48</v>
          </cell>
          <cell r="T45">
            <v>63450</v>
          </cell>
          <cell r="U45">
            <v>25</v>
          </cell>
          <cell r="V45">
            <v>6</v>
          </cell>
          <cell r="W45">
            <v>20</v>
          </cell>
          <cell r="X45">
            <v>29</v>
          </cell>
          <cell r="Y45">
            <v>49</v>
          </cell>
          <cell r="Z45">
            <v>79300</v>
          </cell>
          <cell r="AA45">
            <v>23</v>
          </cell>
          <cell r="AB45">
            <v>6</v>
          </cell>
          <cell r="AC45">
            <v>28</v>
          </cell>
          <cell r="AD45">
            <v>33</v>
          </cell>
          <cell r="AE45">
            <v>0</v>
          </cell>
          <cell r="AF45">
            <v>87000</v>
          </cell>
          <cell r="AG45">
            <v>23</v>
          </cell>
          <cell r="AH45">
            <v>7</v>
          </cell>
          <cell r="AI45">
            <v>38</v>
          </cell>
          <cell r="AJ45">
            <v>34</v>
          </cell>
          <cell r="AK45">
            <v>0</v>
          </cell>
          <cell r="AL45">
            <v>98350</v>
          </cell>
          <cell r="AM45">
            <v>24</v>
          </cell>
          <cell r="AN45">
            <v>31</v>
          </cell>
          <cell r="AO45">
            <v>118</v>
          </cell>
          <cell r="AP45">
            <v>146</v>
          </cell>
          <cell r="AQ45">
            <v>264</v>
          </cell>
          <cell r="AR45">
            <v>205</v>
          </cell>
          <cell r="AS45">
            <v>410</v>
          </cell>
          <cell r="AT45">
            <v>284700</v>
          </cell>
          <cell r="AU45">
            <v>112</v>
          </cell>
          <cell r="AV45">
            <v>1580000</v>
          </cell>
          <cell r="AW45">
            <v>0</v>
          </cell>
          <cell r="AX45">
            <v>1580000</v>
          </cell>
          <cell r="AY45">
            <v>790000</v>
          </cell>
          <cell r="AZ45">
            <v>8</v>
          </cell>
          <cell r="BA45">
            <v>0</v>
          </cell>
          <cell r="BB45">
            <v>50</v>
          </cell>
          <cell r="BC45">
            <v>0</v>
          </cell>
          <cell r="BD45">
            <v>102700</v>
          </cell>
          <cell r="BE45">
            <v>22</v>
          </cell>
          <cell r="BF45">
            <v>7</v>
          </cell>
          <cell r="BG45">
            <v>0</v>
          </cell>
          <cell r="BH45">
            <v>57</v>
          </cell>
          <cell r="BI45">
            <v>0</v>
          </cell>
          <cell r="BJ45">
            <v>116950</v>
          </cell>
          <cell r="BK45">
            <v>23</v>
          </cell>
          <cell r="BL45">
            <v>8</v>
          </cell>
          <cell r="BM45">
            <v>0</v>
          </cell>
          <cell r="BN45">
            <v>42</v>
          </cell>
          <cell r="BO45">
            <v>0</v>
          </cell>
          <cell r="BP45">
            <v>85300</v>
          </cell>
          <cell r="BQ45">
            <v>22</v>
          </cell>
          <cell r="BR45">
            <v>7</v>
          </cell>
          <cell r="BS45">
            <v>0</v>
          </cell>
          <cell r="BT45">
            <v>41</v>
          </cell>
          <cell r="BU45">
            <v>0</v>
          </cell>
          <cell r="BV45">
            <v>101450</v>
          </cell>
          <cell r="BW45">
            <v>21</v>
          </cell>
          <cell r="BX45">
            <v>8</v>
          </cell>
          <cell r="BY45">
            <v>0</v>
          </cell>
          <cell r="BZ45">
            <v>60</v>
          </cell>
          <cell r="CA45">
            <v>0</v>
          </cell>
          <cell r="CB45">
            <v>133450</v>
          </cell>
          <cell r="CC45">
            <v>21</v>
          </cell>
          <cell r="CD45">
            <v>17</v>
          </cell>
          <cell r="CE45">
            <v>0</v>
          </cell>
          <cell r="CF45">
            <v>91</v>
          </cell>
          <cell r="CG45">
            <v>0</v>
          </cell>
          <cell r="CH45">
            <v>0</v>
          </cell>
          <cell r="CI45">
            <v>0</v>
          </cell>
          <cell r="CJ45">
            <v>0</v>
          </cell>
          <cell r="CK45">
            <v>0</v>
          </cell>
          <cell r="CL45">
            <v>0</v>
          </cell>
          <cell r="CM45">
            <v>0</v>
          </cell>
          <cell r="CN45">
            <v>0</v>
          </cell>
          <cell r="CO45">
            <v>0</v>
          </cell>
          <cell r="CP45">
            <v>0</v>
          </cell>
          <cell r="CQ45">
            <v>31</v>
          </cell>
          <cell r="CR45">
            <v>118</v>
          </cell>
          <cell r="CS45">
            <v>146</v>
          </cell>
          <cell r="CT45">
            <v>264</v>
          </cell>
          <cell r="CU45">
            <v>205</v>
          </cell>
          <cell r="CV45">
            <v>284700</v>
          </cell>
          <cell r="CW45">
            <v>112</v>
          </cell>
          <cell r="CX45">
            <v>520000</v>
          </cell>
          <cell r="CY45">
            <v>106750</v>
          </cell>
          <cell r="CZ45">
            <v>626750</v>
          </cell>
        </row>
        <row r="46">
          <cell r="C46" t="str">
            <v>新城保育園</v>
          </cell>
          <cell r="D46">
            <v>5</v>
          </cell>
          <cell r="E46">
            <v>4</v>
          </cell>
          <cell r="F46">
            <v>28</v>
          </cell>
          <cell r="G46">
            <v>32</v>
          </cell>
          <cell r="H46">
            <v>30000</v>
          </cell>
          <cell r="I46">
            <v>16</v>
          </cell>
          <cell r="J46">
            <v>4</v>
          </cell>
          <cell r="K46">
            <v>7</v>
          </cell>
          <cell r="L46">
            <v>31</v>
          </cell>
          <cell r="M46">
            <v>38</v>
          </cell>
          <cell r="N46">
            <v>34900</v>
          </cell>
          <cell r="O46">
            <v>20</v>
          </cell>
          <cell r="P46">
            <v>6</v>
          </cell>
          <cell r="Q46">
            <v>12</v>
          </cell>
          <cell r="R46">
            <v>38</v>
          </cell>
          <cell r="S46">
            <v>50</v>
          </cell>
          <cell r="T46">
            <v>45000</v>
          </cell>
          <cell r="U46">
            <v>24</v>
          </cell>
          <cell r="V46">
            <v>8</v>
          </cell>
          <cell r="W46">
            <v>7</v>
          </cell>
          <cell r="X46">
            <v>24</v>
          </cell>
          <cell r="Y46">
            <v>31</v>
          </cell>
          <cell r="Z46">
            <v>28100</v>
          </cell>
          <cell r="AA46">
            <v>19</v>
          </cell>
          <cell r="AB46">
            <v>5</v>
          </cell>
          <cell r="AC46">
            <v>7</v>
          </cell>
          <cell r="AD46">
            <v>28</v>
          </cell>
          <cell r="AE46">
            <v>0</v>
          </cell>
          <cell r="AF46">
            <v>32700</v>
          </cell>
          <cell r="AG46">
            <v>19</v>
          </cell>
          <cell r="AH46">
            <v>5</v>
          </cell>
          <cell r="AI46">
            <v>7</v>
          </cell>
          <cell r="AJ46">
            <v>31</v>
          </cell>
          <cell r="AK46">
            <v>0</v>
          </cell>
          <cell r="AL46">
            <v>35900</v>
          </cell>
          <cell r="AM46">
            <v>21</v>
          </cell>
          <cell r="AN46">
            <v>28</v>
          </cell>
          <cell r="AO46">
            <v>37</v>
          </cell>
          <cell r="AP46">
            <v>149</v>
          </cell>
          <cell r="AQ46">
            <v>186</v>
          </cell>
          <cell r="AR46">
            <v>167.5</v>
          </cell>
          <cell r="AS46">
            <v>335</v>
          </cell>
          <cell r="AT46">
            <v>140700</v>
          </cell>
          <cell r="AU46">
            <v>98</v>
          </cell>
          <cell r="AV46">
            <v>1580000</v>
          </cell>
          <cell r="AW46">
            <v>0</v>
          </cell>
          <cell r="AX46">
            <v>1580000</v>
          </cell>
          <cell r="AY46">
            <v>790000</v>
          </cell>
          <cell r="AZ46">
            <v>6</v>
          </cell>
          <cell r="BA46">
            <v>0</v>
          </cell>
          <cell r="BB46">
            <v>29</v>
          </cell>
          <cell r="BC46">
            <v>0</v>
          </cell>
          <cell r="BD46">
            <v>39000</v>
          </cell>
          <cell r="BE46">
            <v>20</v>
          </cell>
          <cell r="BF46">
            <v>8</v>
          </cell>
          <cell r="BG46">
            <v>0</v>
          </cell>
          <cell r="BH46">
            <v>34</v>
          </cell>
          <cell r="BI46">
            <v>0</v>
          </cell>
          <cell r="BJ46">
            <v>42500</v>
          </cell>
          <cell r="BK46">
            <v>20</v>
          </cell>
          <cell r="BL46">
            <v>5</v>
          </cell>
          <cell r="BM46">
            <v>0</v>
          </cell>
          <cell r="BN46">
            <v>27</v>
          </cell>
          <cell r="BO46">
            <v>0</v>
          </cell>
          <cell r="BP46">
            <v>36500</v>
          </cell>
          <cell r="BQ46">
            <v>20</v>
          </cell>
          <cell r="BR46">
            <v>9</v>
          </cell>
          <cell r="BS46">
            <v>0</v>
          </cell>
          <cell r="BT46">
            <v>28</v>
          </cell>
          <cell r="BU46">
            <v>0</v>
          </cell>
          <cell r="BV46">
            <v>48100</v>
          </cell>
          <cell r="BW46">
            <v>19</v>
          </cell>
          <cell r="BX46">
            <v>10</v>
          </cell>
          <cell r="BY46">
            <v>0</v>
          </cell>
          <cell r="BZ46">
            <v>56</v>
          </cell>
          <cell r="CA46">
            <v>0</v>
          </cell>
          <cell r="CB46">
            <v>76800</v>
          </cell>
          <cell r="CC46">
            <v>21</v>
          </cell>
          <cell r="CD46">
            <v>11</v>
          </cell>
          <cell r="CE46">
            <v>0</v>
          </cell>
          <cell r="CF46">
            <v>59</v>
          </cell>
          <cell r="CG46">
            <v>0</v>
          </cell>
          <cell r="CH46">
            <v>0</v>
          </cell>
          <cell r="CI46">
            <v>0</v>
          </cell>
          <cell r="CJ46">
            <v>0</v>
          </cell>
          <cell r="CK46">
            <v>0</v>
          </cell>
          <cell r="CL46">
            <v>0</v>
          </cell>
          <cell r="CM46">
            <v>0</v>
          </cell>
          <cell r="CN46">
            <v>0</v>
          </cell>
          <cell r="CO46">
            <v>0</v>
          </cell>
          <cell r="CP46">
            <v>0</v>
          </cell>
          <cell r="CQ46">
            <v>28</v>
          </cell>
          <cell r="CR46">
            <v>37</v>
          </cell>
          <cell r="CS46">
            <v>149</v>
          </cell>
          <cell r="CT46">
            <v>186</v>
          </cell>
          <cell r="CU46">
            <v>167.5</v>
          </cell>
          <cell r="CV46">
            <v>140700</v>
          </cell>
          <cell r="CW46">
            <v>98</v>
          </cell>
          <cell r="CX46">
            <v>520000</v>
          </cell>
          <cell r="CY46">
            <v>0</v>
          </cell>
          <cell r="CZ46">
            <v>520000</v>
          </cell>
        </row>
        <row r="47">
          <cell r="C47" t="str">
            <v>幸伸保育園</v>
          </cell>
          <cell r="D47">
            <v>3</v>
          </cell>
          <cell r="E47">
            <v>0</v>
          </cell>
          <cell r="F47">
            <v>20</v>
          </cell>
          <cell r="G47">
            <v>20</v>
          </cell>
          <cell r="H47">
            <v>24000</v>
          </cell>
          <cell r="I47">
            <v>11</v>
          </cell>
          <cell r="J47">
            <v>3</v>
          </cell>
          <cell r="K47">
            <v>0</v>
          </cell>
          <cell r="L47">
            <v>18</v>
          </cell>
          <cell r="M47">
            <v>18</v>
          </cell>
          <cell r="N47">
            <v>21600</v>
          </cell>
          <cell r="O47">
            <v>11</v>
          </cell>
          <cell r="P47">
            <v>3</v>
          </cell>
          <cell r="Q47">
            <v>0</v>
          </cell>
          <cell r="R47">
            <v>27</v>
          </cell>
          <cell r="S47">
            <v>27</v>
          </cell>
          <cell r="T47">
            <v>32400</v>
          </cell>
          <cell r="U47">
            <v>13</v>
          </cell>
          <cell r="V47">
            <v>3</v>
          </cell>
          <cell r="W47">
            <v>0</v>
          </cell>
          <cell r="X47">
            <v>26</v>
          </cell>
          <cell r="Y47">
            <v>26</v>
          </cell>
          <cell r="Z47">
            <v>31200</v>
          </cell>
          <cell r="AA47">
            <v>14</v>
          </cell>
          <cell r="AB47">
            <v>2</v>
          </cell>
          <cell r="AC47">
            <v>0</v>
          </cell>
          <cell r="AD47">
            <v>17</v>
          </cell>
          <cell r="AE47">
            <v>0</v>
          </cell>
          <cell r="AF47">
            <v>20400</v>
          </cell>
          <cell r="AG47">
            <v>9</v>
          </cell>
          <cell r="AH47">
            <v>3</v>
          </cell>
          <cell r="AI47">
            <v>3</v>
          </cell>
          <cell r="AJ47">
            <v>14</v>
          </cell>
          <cell r="AK47">
            <v>0</v>
          </cell>
          <cell r="AL47">
            <v>18900</v>
          </cell>
          <cell r="AM47">
            <v>9</v>
          </cell>
          <cell r="AN47">
            <v>14</v>
          </cell>
          <cell r="AO47">
            <v>0</v>
          </cell>
          <cell r="AP47">
            <v>108</v>
          </cell>
          <cell r="AQ47">
            <v>108</v>
          </cell>
          <cell r="AR47">
            <v>108</v>
          </cell>
          <cell r="AS47">
            <v>216</v>
          </cell>
          <cell r="AT47">
            <v>105600</v>
          </cell>
          <cell r="AU47">
            <v>58</v>
          </cell>
          <cell r="AV47">
            <v>520000</v>
          </cell>
          <cell r="AW47">
            <v>140300</v>
          </cell>
          <cell r="AX47">
            <v>660300</v>
          </cell>
          <cell r="AY47">
            <v>330150</v>
          </cell>
          <cell r="AZ47">
            <v>4</v>
          </cell>
          <cell r="BA47">
            <v>0</v>
          </cell>
          <cell r="BB47">
            <v>27</v>
          </cell>
          <cell r="BC47">
            <v>0</v>
          </cell>
          <cell r="BD47">
            <v>32400</v>
          </cell>
          <cell r="BE47">
            <v>11</v>
          </cell>
          <cell r="BF47">
            <v>4</v>
          </cell>
          <cell r="BG47">
            <v>0</v>
          </cell>
          <cell r="BH47">
            <v>26</v>
          </cell>
          <cell r="BI47">
            <v>0</v>
          </cell>
          <cell r="BJ47">
            <v>34700</v>
          </cell>
          <cell r="BK47">
            <v>15</v>
          </cell>
          <cell r="BL47">
            <v>3</v>
          </cell>
          <cell r="BM47">
            <v>0</v>
          </cell>
          <cell r="BN47">
            <v>19</v>
          </cell>
          <cell r="BO47">
            <v>0</v>
          </cell>
          <cell r="BP47">
            <v>22800</v>
          </cell>
          <cell r="BQ47">
            <v>9</v>
          </cell>
          <cell r="BR47">
            <v>2</v>
          </cell>
          <cell r="BS47">
            <v>0</v>
          </cell>
          <cell r="BT47">
            <v>16</v>
          </cell>
          <cell r="BU47">
            <v>0</v>
          </cell>
          <cell r="BV47">
            <v>19200</v>
          </cell>
          <cell r="BW47">
            <v>8</v>
          </cell>
          <cell r="BX47">
            <v>2</v>
          </cell>
          <cell r="BY47">
            <v>0</v>
          </cell>
          <cell r="BZ47">
            <v>15</v>
          </cell>
          <cell r="CA47">
            <v>0</v>
          </cell>
          <cell r="CB47">
            <v>18000</v>
          </cell>
          <cell r="CC47">
            <v>8</v>
          </cell>
          <cell r="CD47">
            <v>2</v>
          </cell>
          <cell r="CE47">
            <v>0</v>
          </cell>
          <cell r="CF47">
            <v>18</v>
          </cell>
          <cell r="CG47">
            <v>0</v>
          </cell>
          <cell r="CH47">
            <v>0</v>
          </cell>
          <cell r="CI47">
            <v>0</v>
          </cell>
          <cell r="CJ47">
            <v>0</v>
          </cell>
          <cell r="CK47">
            <v>0</v>
          </cell>
          <cell r="CL47">
            <v>0</v>
          </cell>
          <cell r="CM47">
            <v>0</v>
          </cell>
          <cell r="CN47">
            <v>0</v>
          </cell>
          <cell r="CO47">
            <v>0</v>
          </cell>
          <cell r="CP47">
            <v>0</v>
          </cell>
          <cell r="CQ47">
            <v>14</v>
          </cell>
          <cell r="CR47">
            <v>0</v>
          </cell>
          <cell r="CS47">
            <v>108</v>
          </cell>
          <cell r="CT47">
            <v>108</v>
          </cell>
          <cell r="CU47">
            <v>108</v>
          </cell>
          <cell r="CV47">
            <v>105600</v>
          </cell>
          <cell r="CW47">
            <v>58</v>
          </cell>
          <cell r="CX47">
            <v>520000</v>
          </cell>
          <cell r="CY47">
            <v>0</v>
          </cell>
          <cell r="CZ47">
            <v>520000</v>
          </cell>
        </row>
        <row r="48">
          <cell r="C48" t="str">
            <v>青森山田保育園</v>
          </cell>
          <cell r="D48">
            <v>1</v>
          </cell>
          <cell r="E48">
            <v>0</v>
          </cell>
          <cell r="F48">
            <v>1</v>
          </cell>
          <cell r="G48">
            <v>1</v>
          </cell>
          <cell r="H48">
            <v>1500</v>
          </cell>
          <cell r="I48">
            <v>1</v>
          </cell>
          <cell r="J48">
            <v>6</v>
          </cell>
          <cell r="K48">
            <v>4</v>
          </cell>
          <cell r="L48">
            <v>28</v>
          </cell>
          <cell r="M48">
            <v>32</v>
          </cell>
          <cell r="N48">
            <v>46000</v>
          </cell>
          <cell r="O48">
            <v>16</v>
          </cell>
          <cell r="P48">
            <v>9</v>
          </cell>
          <cell r="Q48">
            <v>0</v>
          </cell>
          <cell r="R48">
            <v>41</v>
          </cell>
          <cell r="S48">
            <v>41</v>
          </cell>
          <cell r="T48">
            <v>61500</v>
          </cell>
          <cell r="U48">
            <v>17</v>
          </cell>
          <cell r="V48">
            <v>8</v>
          </cell>
          <cell r="W48">
            <v>0</v>
          </cell>
          <cell r="X48">
            <v>28</v>
          </cell>
          <cell r="Y48">
            <v>28</v>
          </cell>
          <cell r="Z48">
            <v>42000</v>
          </cell>
          <cell r="AA48">
            <v>15</v>
          </cell>
          <cell r="AB48">
            <v>7</v>
          </cell>
          <cell r="AC48">
            <v>0</v>
          </cell>
          <cell r="AD48">
            <v>26</v>
          </cell>
          <cell r="AE48">
            <v>0</v>
          </cell>
          <cell r="AF48">
            <v>39000</v>
          </cell>
          <cell r="AG48">
            <v>14</v>
          </cell>
          <cell r="AH48">
            <v>5</v>
          </cell>
          <cell r="AI48">
            <v>0</v>
          </cell>
          <cell r="AJ48">
            <v>22</v>
          </cell>
          <cell r="AK48">
            <v>0</v>
          </cell>
          <cell r="AL48">
            <v>33000</v>
          </cell>
          <cell r="AM48">
            <v>12</v>
          </cell>
          <cell r="AN48">
            <v>31</v>
          </cell>
          <cell r="AO48">
            <v>4</v>
          </cell>
          <cell r="AP48">
            <v>124</v>
          </cell>
          <cell r="AQ48">
            <v>128</v>
          </cell>
          <cell r="AR48">
            <v>126</v>
          </cell>
          <cell r="AS48">
            <v>252</v>
          </cell>
          <cell r="AT48">
            <v>188500</v>
          </cell>
          <cell r="AU48">
            <v>63</v>
          </cell>
          <cell r="AV48">
            <v>520000</v>
          </cell>
          <cell r="AW48">
            <v>250100</v>
          </cell>
          <cell r="AX48">
            <v>770100</v>
          </cell>
          <cell r="AY48">
            <v>385050</v>
          </cell>
          <cell r="AZ48">
            <v>7</v>
          </cell>
          <cell r="BA48">
            <v>0</v>
          </cell>
          <cell r="BB48">
            <v>30</v>
          </cell>
          <cell r="BC48">
            <v>0</v>
          </cell>
          <cell r="BD48">
            <v>47000</v>
          </cell>
          <cell r="BE48">
            <v>15</v>
          </cell>
          <cell r="BF48">
            <v>4</v>
          </cell>
          <cell r="BG48">
            <v>0</v>
          </cell>
          <cell r="BH48">
            <v>25</v>
          </cell>
          <cell r="BI48">
            <v>0</v>
          </cell>
          <cell r="BJ48">
            <v>40500</v>
          </cell>
          <cell r="BK48">
            <v>12</v>
          </cell>
          <cell r="BL48">
            <v>5</v>
          </cell>
          <cell r="BM48">
            <v>0</v>
          </cell>
          <cell r="BN48">
            <v>23</v>
          </cell>
          <cell r="BO48">
            <v>0</v>
          </cell>
          <cell r="BP48">
            <v>34500</v>
          </cell>
          <cell r="BQ48">
            <v>12</v>
          </cell>
          <cell r="BR48">
            <v>4</v>
          </cell>
          <cell r="BS48">
            <v>0</v>
          </cell>
          <cell r="BT48">
            <v>22</v>
          </cell>
          <cell r="BU48">
            <v>0</v>
          </cell>
          <cell r="BV48">
            <v>36000</v>
          </cell>
          <cell r="BW48">
            <v>12</v>
          </cell>
          <cell r="BX48">
            <v>3</v>
          </cell>
          <cell r="BY48">
            <v>0</v>
          </cell>
          <cell r="BZ48">
            <v>25</v>
          </cell>
          <cell r="CA48">
            <v>0</v>
          </cell>
          <cell r="CB48">
            <v>37500</v>
          </cell>
          <cell r="CC48">
            <v>12</v>
          </cell>
          <cell r="CD48">
            <v>4</v>
          </cell>
          <cell r="CE48">
            <v>0</v>
          </cell>
          <cell r="CF48">
            <v>21</v>
          </cell>
          <cell r="CG48">
            <v>0</v>
          </cell>
          <cell r="CH48">
            <v>0</v>
          </cell>
          <cell r="CI48">
            <v>0</v>
          </cell>
          <cell r="CJ48">
            <v>0</v>
          </cell>
          <cell r="CK48">
            <v>0</v>
          </cell>
          <cell r="CL48">
            <v>0</v>
          </cell>
          <cell r="CM48">
            <v>0</v>
          </cell>
          <cell r="CN48">
            <v>0</v>
          </cell>
          <cell r="CO48">
            <v>0</v>
          </cell>
          <cell r="CP48">
            <v>0</v>
          </cell>
          <cell r="CQ48">
            <v>31</v>
          </cell>
          <cell r="CR48">
            <v>4</v>
          </cell>
          <cell r="CS48">
            <v>124</v>
          </cell>
          <cell r="CT48">
            <v>128</v>
          </cell>
          <cell r="CU48">
            <v>126</v>
          </cell>
          <cell r="CV48">
            <v>188500</v>
          </cell>
          <cell r="CW48">
            <v>63</v>
          </cell>
          <cell r="CX48">
            <v>520000</v>
          </cell>
          <cell r="CY48">
            <v>0</v>
          </cell>
          <cell r="CZ48">
            <v>520000</v>
          </cell>
        </row>
        <row r="49">
          <cell r="C49" t="str">
            <v>ひの木保育園</v>
          </cell>
          <cell r="D49">
            <v>6</v>
          </cell>
          <cell r="E49">
            <v>0</v>
          </cell>
          <cell r="F49">
            <v>21</v>
          </cell>
          <cell r="G49">
            <v>21</v>
          </cell>
          <cell r="H49">
            <v>21000</v>
          </cell>
          <cell r="I49">
            <v>13</v>
          </cell>
          <cell r="J49">
            <v>9</v>
          </cell>
          <cell r="K49">
            <v>0</v>
          </cell>
          <cell r="L49">
            <v>38</v>
          </cell>
          <cell r="M49">
            <v>38</v>
          </cell>
          <cell r="N49">
            <v>38000</v>
          </cell>
          <cell r="O49">
            <v>19</v>
          </cell>
          <cell r="P49">
            <v>7</v>
          </cell>
          <cell r="Q49">
            <v>0</v>
          </cell>
          <cell r="R49">
            <v>47</v>
          </cell>
          <cell r="S49">
            <v>47</v>
          </cell>
          <cell r="T49">
            <v>47000</v>
          </cell>
          <cell r="U49">
            <v>21</v>
          </cell>
          <cell r="V49">
            <v>8</v>
          </cell>
          <cell r="W49">
            <v>0</v>
          </cell>
          <cell r="X49">
            <v>46</v>
          </cell>
          <cell r="Y49">
            <v>46</v>
          </cell>
          <cell r="Z49">
            <v>46000</v>
          </cell>
          <cell r="AA49">
            <v>21</v>
          </cell>
          <cell r="AB49">
            <v>7</v>
          </cell>
          <cell r="AC49">
            <v>0</v>
          </cell>
          <cell r="AD49">
            <v>35</v>
          </cell>
          <cell r="AE49">
            <v>0</v>
          </cell>
          <cell r="AF49">
            <v>35000</v>
          </cell>
          <cell r="AG49">
            <v>18</v>
          </cell>
          <cell r="AH49">
            <v>9</v>
          </cell>
          <cell r="AI49">
            <v>0</v>
          </cell>
          <cell r="AJ49">
            <v>36</v>
          </cell>
          <cell r="AK49">
            <v>0</v>
          </cell>
          <cell r="AL49">
            <v>36000</v>
          </cell>
          <cell r="AM49">
            <v>21</v>
          </cell>
          <cell r="AN49">
            <v>37</v>
          </cell>
          <cell r="AO49">
            <v>0</v>
          </cell>
          <cell r="AP49">
            <v>187</v>
          </cell>
          <cell r="AQ49">
            <v>187</v>
          </cell>
          <cell r="AR49">
            <v>187</v>
          </cell>
          <cell r="AS49">
            <v>374</v>
          </cell>
          <cell r="AT49">
            <v>166000</v>
          </cell>
          <cell r="AU49">
            <v>92</v>
          </cell>
          <cell r="AV49">
            <v>1580000</v>
          </cell>
          <cell r="AW49">
            <v>0</v>
          </cell>
          <cell r="AX49">
            <v>1580000</v>
          </cell>
          <cell r="AY49">
            <v>790000</v>
          </cell>
          <cell r="AZ49">
            <v>11</v>
          </cell>
          <cell r="BA49">
            <v>0</v>
          </cell>
          <cell r="BB49">
            <v>58</v>
          </cell>
          <cell r="BC49">
            <v>0</v>
          </cell>
          <cell r="BD49">
            <v>58000</v>
          </cell>
          <cell r="BE49">
            <v>24</v>
          </cell>
          <cell r="BF49">
            <v>12</v>
          </cell>
          <cell r="BG49">
            <v>0</v>
          </cell>
          <cell r="BH49">
            <v>66</v>
          </cell>
          <cell r="BI49">
            <v>0</v>
          </cell>
          <cell r="BJ49">
            <v>66000</v>
          </cell>
          <cell r="BK49">
            <v>22</v>
          </cell>
          <cell r="BL49">
            <v>14</v>
          </cell>
          <cell r="BM49">
            <v>0</v>
          </cell>
          <cell r="BN49">
            <v>58</v>
          </cell>
          <cell r="BO49">
            <v>0</v>
          </cell>
          <cell r="BP49">
            <v>58000</v>
          </cell>
          <cell r="BQ49">
            <v>21</v>
          </cell>
          <cell r="BR49">
            <v>10</v>
          </cell>
          <cell r="BS49">
            <v>0</v>
          </cell>
          <cell r="BT49">
            <v>72</v>
          </cell>
          <cell r="BU49">
            <v>0</v>
          </cell>
          <cell r="BV49">
            <v>72000</v>
          </cell>
          <cell r="BW49">
            <v>21</v>
          </cell>
          <cell r="BX49">
            <v>13</v>
          </cell>
          <cell r="BY49">
            <v>0</v>
          </cell>
          <cell r="BZ49">
            <v>96</v>
          </cell>
          <cell r="CA49">
            <v>0</v>
          </cell>
          <cell r="CB49">
            <v>96000</v>
          </cell>
          <cell r="CC49">
            <v>22</v>
          </cell>
          <cell r="CD49">
            <v>14</v>
          </cell>
          <cell r="CE49">
            <v>0</v>
          </cell>
          <cell r="CF49">
            <v>101</v>
          </cell>
          <cell r="CG49">
            <v>0</v>
          </cell>
          <cell r="CH49">
            <v>0</v>
          </cell>
          <cell r="CI49">
            <v>0</v>
          </cell>
          <cell r="CJ49">
            <v>0</v>
          </cell>
          <cell r="CK49">
            <v>0</v>
          </cell>
          <cell r="CL49">
            <v>0</v>
          </cell>
          <cell r="CM49">
            <v>0</v>
          </cell>
          <cell r="CN49">
            <v>0</v>
          </cell>
          <cell r="CO49">
            <v>0</v>
          </cell>
          <cell r="CP49">
            <v>0</v>
          </cell>
          <cell r="CQ49">
            <v>37</v>
          </cell>
          <cell r="CR49">
            <v>0</v>
          </cell>
          <cell r="CS49">
            <v>187</v>
          </cell>
          <cell r="CT49">
            <v>187</v>
          </cell>
          <cell r="CU49">
            <v>187</v>
          </cell>
          <cell r="CV49">
            <v>166000</v>
          </cell>
          <cell r="CW49">
            <v>92</v>
          </cell>
          <cell r="CX49">
            <v>520000</v>
          </cell>
          <cell r="CY49">
            <v>51850</v>
          </cell>
          <cell r="CZ49">
            <v>571850</v>
          </cell>
        </row>
        <row r="50">
          <cell r="C50" t="str">
            <v>荒川保育園</v>
          </cell>
          <cell r="D50">
            <v>7</v>
          </cell>
          <cell r="E50">
            <v>0</v>
          </cell>
          <cell r="F50">
            <v>68</v>
          </cell>
          <cell r="G50">
            <v>68</v>
          </cell>
          <cell r="H50">
            <v>68000</v>
          </cell>
          <cell r="I50">
            <v>25</v>
          </cell>
          <cell r="J50">
            <v>9</v>
          </cell>
          <cell r="K50">
            <v>0</v>
          </cell>
          <cell r="L50">
            <v>94</v>
          </cell>
          <cell r="M50">
            <v>94</v>
          </cell>
          <cell r="N50">
            <v>94000</v>
          </cell>
          <cell r="O50">
            <v>23</v>
          </cell>
          <cell r="P50">
            <v>8</v>
          </cell>
          <cell r="Q50">
            <v>0</v>
          </cell>
          <cell r="R50">
            <v>84</v>
          </cell>
          <cell r="S50">
            <v>84</v>
          </cell>
          <cell r="T50">
            <v>84000</v>
          </cell>
          <cell r="U50">
            <v>26</v>
          </cell>
          <cell r="V50">
            <v>8</v>
          </cell>
          <cell r="W50">
            <v>0</v>
          </cell>
          <cell r="X50">
            <v>84</v>
          </cell>
          <cell r="Y50">
            <v>84</v>
          </cell>
          <cell r="Z50">
            <v>84000</v>
          </cell>
          <cell r="AA50">
            <v>26</v>
          </cell>
          <cell r="AB50">
            <v>7</v>
          </cell>
          <cell r="AC50">
            <v>0</v>
          </cell>
          <cell r="AD50">
            <v>60</v>
          </cell>
          <cell r="AE50">
            <v>0</v>
          </cell>
          <cell r="AF50">
            <v>60000</v>
          </cell>
          <cell r="AG50">
            <v>25</v>
          </cell>
          <cell r="AH50">
            <v>8</v>
          </cell>
          <cell r="AI50">
            <v>0</v>
          </cell>
          <cell r="AJ50">
            <v>70</v>
          </cell>
          <cell r="AK50">
            <v>0</v>
          </cell>
          <cell r="AL50">
            <v>70000</v>
          </cell>
          <cell r="AM50">
            <v>23</v>
          </cell>
          <cell r="AN50">
            <v>39</v>
          </cell>
          <cell r="AO50">
            <v>0</v>
          </cell>
          <cell r="AP50">
            <v>390</v>
          </cell>
          <cell r="AQ50">
            <v>390</v>
          </cell>
          <cell r="AR50">
            <v>390</v>
          </cell>
          <cell r="AS50">
            <v>780</v>
          </cell>
          <cell r="AT50">
            <v>322000</v>
          </cell>
          <cell r="AU50">
            <v>125</v>
          </cell>
          <cell r="AV50">
            <v>1580000</v>
          </cell>
          <cell r="AW50">
            <v>0</v>
          </cell>
          <cell r="AX50">
            <v>1580000</v>
          </cell>
          <cell r="AY50">
            <v>790000</v>
          </cell>
          <cell r="AZ50">
            <v>12</v>
          </cell>
          <cell r="BA50">
            <v>0</v>
          </cell>
          <cell r="BB50">
            <v>91</v>
          </cell>
          <cell r="BC50">
            <v>0</v>
          </cell>
          <cell r="BD50">
            <v>91000</v>
          </cell>
          <cell r="BE50">
            <v>25</v>
          </cell>
          <cell r="BF50">
            <v>12</v>
          </cell>
          <cell r="BG50">
            <v>0</v>
          </cell>
          <cell r="BH50">
            <v>93</v>
          </cell>
          <cell r="BI50">
            <v>0</v>
          </cell>
          <cell r="BJ50">
            <v>93000</v>
          </cell>
          <cell r="BK50">
            <v>24</v>
          </cell>
          <cell r="BL50">
            <v>12</v>
          </cell>
          <cell r="BM50">
            <v>0</v>
          </cell>
          <cell r="BN50">
            <v>93</v>
          </cell>
          <cell r="BO50">
            <v>0</v>
          </cell>
          <cell r="BP50">
            <v>93000</v>
          </cell>
          <cell r="BQ50">
            <v>23</v>
          </cell>
          <cell r="BR50">
            <v>11</v>
          </cell>
          <cell r="BS50">
            <v>0</v>
          </cell>
          <cell r="BT50">
            <v>82</v>
          </cell>
          <cell r="BU50">
            <v>0</v>
          </cell>
          <cell r="BV50">
            <v>82000</v>
          </cell>
          <cell r="BW50">
            <v>23</v>
          </cell>
          <cell r="BX50">
            <v>11</v>
          </cell>
          <cell r="BY50">
            <v>0</v>
          </cell>
          <cell r="BZ50">
            <v>90</v>
          </cell>
          <cell r="CA50">
            <v>0</v>
          </cell>
          <cell r="CB50">
            <v>90000</v>
          </cell>
          <cell r="CC50">
            <v>23</v>
          </cell>
          <cell r="CD50">
            <v>15</v>
          </cell>
          <cell r="CE50">
            <v>0</v>
          </cell>
          <cell r="CF50">
            <v>117</v>
          </cell>
          <cell r="CG50">
            <v>0</v>
          </cell>
          <cell r="CH50">
            <v>0</v>
          </cell>
          <cell r="CI50">
            <v>0</v>
          </cell>
          <cell r="CJ50">
            <v>0</v>
          </cell>
          <cell r="CK50">
            <v>0</v>
          </cell>
          <cell r="CL50">
            <v>0</v>
          </cell>
          <cell r="CM50">
            <v>0</v>
          </cell>
          <cell r="CN50">
            <v>0</v>
          </cell>
          <cell r="CO50">
            <v>0</v>
          </cell>
          <cell r="CP50">
            <v>0</v>
          </cell>
          <cell r="CQ50">
            <v>39</v>
          </cell>
          <cell r="CR50">
            <v>0</v>
          </cell>
          <cell r="CS50">
            <v>390</v>
          </cell>
          <cell r="CT50">
            <v>390</v>
          </cell>
          <cell r="CU50">
            <v>390</v>
          </cell>
          <cell r="CV50">
            <v>322000</v>
          </cell>
          <cell r="CW50">
            <v>125</v>
          </cell>
          <cell r="CX50">
            <v>1580000</v>
          </cell>
          <cell r="CY50">
            <v>0</v>
          </cell>
          <cell r="CZ50">
            <v>1580000</v>
          </cell>
        </row>
        <row r="51">
          <cell r="C51" t="str">
            <v>細越保育園</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0</v>
          </cell>
          <cell r="CK51">
            <v>0</v>
          </cell>
          <cell r="CL51">
            <v>0</v>
          </cell>
          <cell r="CM51">
            <v>0</v>
          </cell>
          <cell r="CN51">
            <v>0</v>
          </cell>
          <cell r="CO51">
            <v>0</v>
          </cell>
          <cell r="CP51">
            <v>0</v>
          </cell>
          <cell r="CQ51">
            <v>0</v>
          </cell>
          <cell r="CR51">
            <v>0</v>
          </cell>
          <cell r="CS51">
            <v>0</v>
          </cell>
          <cell r="CT51">
            <v>0</v>
          </cell>
          <cell r="CU51">
            <v>0</v>
          </cell>
          <cell r="CV51">
            <v>0</v>
          </cell>
          <cell r="CW51">
            <v>0</v>
          </cell>
          <cell r="CX51">
            <v>0</v>
          </cell>
          <cell r="CY51">
            <v>0</v>
          </cell>
          <cell r="CZ51">
            <v>0</v>
          </cell>
        </row>
        <row r="52">
          <cell r="C52" t="str">
            <v>瑞穂保育園</v>
          </cell>
          <cell r="D52">
            <v>0</v>
          </cell>
          <cell r="E52">
            <v>0</v>
          </cell>
          <cell r="F52">
            <v>0</v>
          </cell>
          <cell r="G52">
            <v>0</v>
          </cell>
          <cell r="H52">
            <v>0</v>
          </cell>
          <cell r="I52">
            <v>0</v>
          </cell>
          <cell r="J52">
            <v>2</v>
          </cell>
          <cell r="K52">
            <v>2</v>
          </cell>
          <cell r="L52">
            <v>11</v>
          </cell>
          <cell r="M52">
            <v>0</v>
          </cell>
          <cell r="N52">
            <v>16600</v>
          </cell>
          <cell r="O52">
            <v>11</v>
          </cell>
          <cell r="P52">
            <v>2</v>
          </cell>
          <cell r="Q52">
            <v>6</v>
          </cell>
          <cell r="R52">
            <v>12</v>
          </cell>
          <cell r="S52">
            <v>0</v>
          </cell>
          <cell r="T52">
            <v>23400</v>
          </cell>
          <cell r="U52">
            <v>17</v>
          </cell>
          <cell r="V52">
            <v>3</v>
          </cell>
          <cell r="W52">
            <v>8</v>
          </cell>
          <cell r="X52">
            <v>17</v>
          </cell>
          <cell r="Y52">
            <v>0</v>
          </cell>
          <cell r="Z52">
            <v>31600</v>
          </cell>
          <cell r="AA52">
            <v>16</v>
          </cell>
          <cell r="AB52">
            <v>4</v>
          </cell>
          <cell r="AC52">
            <v>1</v>
          </cell>
          <cell r="AD52">
            <v>29</v>
          </cell>
          <cell r="AE52">
            <v>0</v>
          </cell>
          <cell r="AF52">
            <v>39600</v>
          </cell>
          <cell r="AG52">
            <v>12</v>
          </cell>
          <cell r="AH52">
            <v>3</v>
          </cell>
          <cell r="AI52">
            <v>0</v>
          </cell>
          <cell r="AJ52">
            <v>27</v>
          </cell>
          <cell r="AK52">
            <v>0</v>
          </cell>
          <cell r="AL52">
            <v>41000</v>
          </cell>
          <cell r="AM52">
            <v>12</v>
          </cell>
          <cell r="AN52">
            <v>0</v>
          </cell>
          <cell r="AO52">
            <v>0</v>
          </cell>
          <cell r="AP52">
            <v>0</v>
          </cell>
          <cell r="AQ52">
            <v>0</v>
          </cell>
          <cell r="AR52">
            <v>0</v>
          </cell>
          <cell r="AS52">
            <v>0</v>
          </cell>
          <cell r="AT52">
            <v>0</v>
          </cell>
          <cell r="AU52">
            <v>0</v>
          </cell>
          <cell r="AV52">
            <v>0</v>
          </cell>
          <cell r="AW52">
            <v>0</v>
          </cell>
          <cell r="AX52">
            <v>0</v>
          </cell>
          <cell r="AY52">
            <v>0</v>
          </cell>
          <cell r="AZ52">
            <v>4</v>
          </cell>
          <cell r="BA52">
            <v>0</v>
          </cell>
          <cell r="BB52">
            <v>32</v>
          </cell>
          <cell r="BC52">
            <v>0</v>
          </cell>
          <cell r="BD52">
            <v>49200</v>
          </cell>
          <cell r="BE52">
            <v>20</v>
          </cell>
          <cell r="BF52">
            <v>4</v>
          </cell>
          <cell r="BG52">
            <v>0</v>
          </cell>
          <cell r="BH52">
            <v>32</v>
          </cell>
          <cell r="BI52">
            <v>0</v>
          </cell>
          <cell r="BJ52">
            <v>50000</v>
          </cell>
          <cell r="BK52">
            <v>16</v>
          </cell>
          <cell r="BL52">
            <v>4</v>
          </cell>
          <cell r="BM52">
            <v>0</v>
          </cell>
          <cell r="BN52">
            <v>28</v>
          </cell>
          <cell r="BO52">
            <v>0</v>
          </cell>
          <cell r="BP52">
            <v>44600</v>
          </cell>
          <cell r="BQ52">
            <v>17</v>
          </cell>
          <cell r="BR52">
            <v>4</v>
          </cell>
          <cell r="BS52">
            <v>0</v>
          </cell>
          <cell r="BT52">
            <v>29</v>
          </cell>
          <cell r="BU52">
            <v>0</v>
          </cell>
          <cell r="BV52">
            <v>46000</v>
          </cell>
          <cell r="BW52">
            <v>15</v>
          </cell>
          <cell r="BX52">
            <v>3</v>
          </cell>
          <cell r="BY52">
            <v>0</v>
          </cell>
          <cell r="BZ52">
            <v>24</v>
          </cell>
          <cell r="CA52">
            <v>0</v>
          </cell>
          <cell r="CB52">
            <v>39000</v>
          </cell>
          <cell r="CC52">
            <v>19</v>
          </cell>
          <cell r="CD52">
            <v>3</v>
          </cell>
          <cell r="CE52">
            <v>0</v>
          </cell>
          <cell r="CF52">
            <v>29</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row>
        <row r="53">
          <cell r="C53" t="str">
            <v>浪岡若葉保育園</v>
          </cell>
          <cell r="D53">
            <v>3</v>
          </cell>
          <cell r="E53">
            <v>1</v>
          </cell>
          <cell r="F53">
            <v>21</v>
          </cell>
          <cell r="G53">
            <v>22</v>
          </cell>
          <cell r="H53">
            <v>31000</v>
          </cell>
          <cell r="I53">
            <v>15</v>
          </cell>
          <cell r="J53">
            <v>3</v>
          </cell>
          <cell r="K53">
            <v>0</v>
          </cell>
          <cell r="L53">
            <v>8</v>
          </cell>
          <cell r="M53">
            <v>8</v>
          </cell>
          <cell r="N53">
            <v>13400</v>
          </cell>
          <cell r="O53">
            <v>8</v>
          </cell>
          <cell r="P53">
            <v>3</v>
          </cell>
          <cell r="Q53">
            <v>2</v>
          </cell>
          <cell r="R53">
            <v>4</v>
          </cell>
          <cell r="S53">
            <v>6</v>
          </cell>
          <cell r="T53">
            <v>7800</v>
          </cell>
          <cell r="U53">
            <v>6</v>
          </cell>
          <cell r="V53">
            <v>3</v>
          </cell>
          <cell r="W53">
            <v>3</v>
          </cell>
          <cell r="X53">
            <v>7</v>
          </cell>
          <cell r="Y53">
            <v>10</v>
          </cell>
          <cell r="Z53">
            <v>12400</v>
          </cell>
          <cell r="AA53">
            <v>10</v>
          </cell>
          <cell r="AB53">
            <v>2</v>
          </cell>
          <cell r="AC53">
            <v>0</v>
          </cell>
          <cell r="AD53">
            <v>2</v>
          </cell>
          <cell r="AE53">
            <v>0</v>
          </cell>
          <cell r="AF53">
            <v>3200</v>
          </cell>
          <cell r="AG53">
            <v>2</v>
          </cell>
          <cell r="AH53">
            <v>2</v>
          </cell>
          <cell r="AI53">
            <v>1</v>
          </cell>
          <cell r="AJ53">
            <v>5</v>
          </cell>
          <cell r="AK53">
            <v>0</v>
          </cell>
          <cell r="AL53">
            <v>9400</v>
          </cell>
          <cell r="AM53">
            <v>6</v>
          </cell>
          <cell r="AN53">
            <v>14</v>
          </cell>
          <cell r="AO53">
            <v>6</v>
          </cell>
          <cell r="AP53">
            <v>42</v>
          </cell>
          <cell r="AQ53">
            <v>48</v>
          </cell>
          <cell r="AR53">
            <v>45</v>
          </cell>
          <cell r="AS53">
            <v>90</v>
          </cell>
          <cell r="AT53">
            <v>36800</v>
          </cell>
          <cell r="AU53">
            <v>41</v>
          </cell>
          <cell r="AV53">
            <v>520000</v>
          </cell>
          <cell r="AW53">
            <v>0</v>
          </cell>
          <cell r="AX53">
            <v>520000</v>
          </cell>
          <cell r="AY53">
            <v>260000</v>
          </cell>
          <cell r="AZ53">
            <v>6</v>
          </cell>
          <cell r="BA53">
            <v>0</v>
          </cell>
          <cell r="BB53">
            <v>20</v>
          </cell>
          <cell r="BC53">
            <v>0</v>
          </cell>
          <cell r="BD53">
            <v>33400</v>
          </cell>
          <cell r="BE53">
            <v>22</v>
          </cell>
          <cell r="BF53">
            <v>3</v>
          </cell>
          <cell r="BG53">
            <v>0</v>
          </cell>
          <cell r="BH53">
            <v>20</v>
          </cell>
          <cell r="BI53">
            <v>0</v>
          </cell>
          <cell r="BJ53">
            <v>33200</v>
          </cell>
          <cell r="BK53">
            <v>18</v>
          </cell>
          <cell r="BL53">
            <v>5</v>
          </cell>
          <cell r="BM53">
            <v>0</v>
          </cell>
          <cell r="BN53">
            <v>22</v>
          </cell>
          <cell r="BO53">
            <v>0</v>
          </cell>
          <cell r="BP53">
            <v>36200</v>
          </cell>
          <cell r="BQ53">
            <v>21</v>
          </cell>
          <cell r="BR53">
            <v>3</v>
          </cell>
          <cell r="BS53">
            <v>0</v>
          </cell>
          <cell r="BT53">
            <v>12</v>
          </cell>
          <cell r="BU53">
            <v>0</v>
          </cell>
          <cell r="BV53">
            <v>19800</v>
          </cell>
          <cell r="BW53">
            <v>10</v>
          </cell>
          <cell r="BX53">
            <v>2</v>
          </cell>
          <cell r="BY53">
            <v>0</v>
          </cell>
          <cell r="BZ53">
            <v>7</v>
          </cell>
          <cell r="CA53">
            <v>0</v>
          </cell>
          <cell r="CB53">
            <v>13200</v>
          </cell>
          <cell r="CC53">
            <v>7</v>
          </cell>
          <cell r="CD53">
            <v>2</v>
          </cell>
          <cell r="CE53">
            <v>0</v>
          </cell>
          <cell r="CF53">
            <v>7</v>
          </cell>
          <cell r="CG53">
            <v>0</v>
          </cell>
          <cell r="CH53">
            <v>0</v>
          </cell>
          <cell r="CI53">
            <v>0</v>
          </cell>
          <cell r="CJ53">
            <v>0</v>
          </cell>
          <cell r="CK53">
            <v>0</v>
          </cell>
          <cell r="CL53">
            <v>0</v>
          </cell>
          <cell r="CM53">
            <v>0</v>
          </cell>
          <cell r="CN53">
            <v>0</v>
          </cell>
          <cell r="CO53">
            <v>0</v>
          </cell>
          <cell r="CP53">
            <v>0</v>
          </cell>
          <cell r="CQ53">
            <v>14</v>
          </cell>
          <cell r="CR53">
            <v>6</v>
          </cell>
          <cell r="CS53">
            <v>42</v>
          </cell>
          <cell r="CT53">
            <v>48</v>
          </cell>
          <cell r="CU53">
            <v>45</v>
          </cell>
          <cell r="CV53">
            <v>36800</v>
          </cell>
          <cell r="CW53">
            <v>41</v>
          </cell>
          <cell r="CX53">
            <v>520000</v>
          </cell>
          <cell r="CY53">
            <v>0</v>
          </cell>
          <cell r="CZ53">
            <v>520000</v>
          </cell>
        </row>
        <row r="54">
          <cell r="C54" t="str">
            <v>浪岡すみれ保育園</v>
          </cell>
          <cell r="D54">
            <v>3</v>
          </cell>
          <cell r="E54">
            <v>3</v>
          </cell>
          <cell r="F54">
            <v>5</v>
          </cell>
          <cell r="G54">
            <v>8</v>
          </cell>
          <cell r="H54">
            <v>6500</v>
          </cell>
          <cell r="I54">
            <v>8</v>
          </cell>
          <cell r="J54">
            <v>3</v>
          </cell>
          <cell r="K54">
            <v>1</v>
          </cell>
          <cell r="L54">
            <v>15</v>
          </cell>
          <cell r="M54">
            <v>16</v>
          </cell>
          <cell r="N54">
            <v>15500</v>
          </cell>
          <cell r="O54">
            <v>15</v>
          </cell>
          <cell r="P54">
            <v>3</v>
          </cell>
          <cell r="Q54">
            <v>3</v>
          </cell>
          <cell r="R54">
            <v>19</v>
          </cell>
          <cell r="S54">
            <v>22</v>
          </cell>
          <cell r="T54">
            <v>20500</v>
          </cell>
          <cell r="U54">
            <v>15</v>
          </cell>
          <cell r="V54">
            <v>1</v>
          </cell>
          <cell r="W54">
            <v>0</v>
          </cell>
          <cell r="X54">
            <v>11</v>
          </cell>
          <cell r="Y54">
            <v>11</v>
          </cell>
          <cell r="Z54">
            <v>11000</v>
          </cell>
          <cell r="AA54">
            <v>11</v>
          </cell>
          <cell r="AB54">
            <v>2</v>
          </cell>
          <cell r="AC54">
            <v>1</v>
          </cell>
          <cell r="AD54">
            <v>12</v>
          </cell>
          <cell r="AE54">
            <v>0</v>
          </cell>
          <cell r="AF54">
            <v>12500</v>
          </cell>
          <cell r="AG54">
            <v>12</v>
          </cell>
          <cell r="AH54">
            <v>4</v>
          </cell>
          <cell r="AI54">
            <v>0</v>
          </cell>
          <cell r="AJ54">
            <v>19</v>
          </cell>
          <cell r="AK54">
            <v>0</v>
          </cell>
          <cell r="AL54">
            <v>19000</v>
          </cell>
          <cell r="AM54">
            <v>16</v>
          </cell>
          <cell r="AN54">
            <v>12</v>
          </cell>
          <cell r="AO54">
            <v>8</v>
          </cell>
          <cell r="AP54">
            <v>62</v>
          </cell>
          <cell r="AQ54">
            <v>70</v>
          </cell>
          <cell r="AR54">
            <v>66</v>
          </cell>
          <cell r="AS54">
            <v>132</v>
          </cell>
          <cell r="AT54">
            <v>59500</v>
          </cell>
          <cell r="AU54">
            <v>61</v>
          </cell>
          <cell r="AV54">
            <v>520000</v>
          </cell>
          <cell r="AW54">
            <v>0</v>
          </cell>
          <cell r="AX54">
            <v>520000</v>
          </cell>
          <cell r="AY54">
            <v>260000</v>
          </cell>
          <cell r="AZ54">
            <v>6</v>
          </cell>
          <cell r="BA54">
            <v>0</v>
          </cell>
          <cell r="BB54">
            <v>28</v>
          </cell>
          <cell r="BC54">
            <v>0</v>
          </cell>
          <cell r="BD54">
            <v>30000</v>
          </cell>
          <cell r="BE54">
            <v>19</v>
          </cell>
          <cell r="BF54">
            <v>6</v>
          </cell>
          <cell r="BG54">
            <v>0</v>
          </cell>
          <cell r="BH54">
            <v>31</v>
          </cell>
          <cell r="BI54">
            <v>0</v>
          </cell>
          <cell r="BJ54">
            <v>32500</v>
          </cell>
          <cell r="BK54">
            <v>19</v>
          </cell>
          <cell r="BL54">
            <v>5</v>
          </cell>
          <cell r="BM54">
            <v>0</v>
          </cell>
          <cell r="BN54">
            <v>45</v>
          </cell>
          <cell r="BO54">
            <v>0</v>
          </cell>
          <cell r="BP54">
            <v>46500</v>
          </cell>
          <cell r="BQ54">
            <v>23</v>
          </cell>
          <cell r="BR54">
            <v>3</v>
          </cell>
          <cell r="BS54">
            <v>0</v>
          </cell>
          <cell r="BT54">
            <v>29</v>
          </cell>
          <cell r="BU54">
            <v>0</v>
          </cell>
          <cell r="BV54">
            <v>29500</v>
          </cell>
          <cell r="BW54">
            <v>22</v>
          </cell>
          <cell r="BX54">
            <v>7</v>
          </cell>
          <cell r="BY54">
            <v>0</v>
          </cell>
          <cell r="BZ54">
            <v>34</v>
          </cell>
          <cell r="CA54">
            <v>0</v>
          </cell>
          <cell r="CB54">
            <v>36000</v>
          </cell>
          <cell r="CC54">
            <v>18</v>
          </cell>
          <cell r="CD54">
            <v>6</v>
          </cell>
          <cell r="CE54">
            <v>0</v>
          </cell>
          <cell r="CF54">
            <v>25</v>
          </cell>
          <cell r="CG54">
            <v>0</v>
          </cell>
          <cell r="CH54">
            <v>0</v>
          </cell>
          <cell r="CI54">
            <v>0</v>
          </cell>
          <cell r="CJ54">
            <v>0</v>
          </cell>
          <cell r="CK54">
            <v>0</v>
          </cell>
          <cell r="CL54">
            <v>0</v>
          </cell>
          <cell r="CM54">
            <v>0</v>
          </cell>
          <cell r="CN54">
            <v>0</v>
          </cell>
          <cell r="CO54">
            <v>0</v>
          </cell>
          <cell r="CP54">
            <v>0</v>
          </cell>
          <cell r="CQ54">
            <v>12</v>
          </cell>
          <cell r="CR54">
            <v>8</v>
          </cell>
          <cell r="CS54">
            <v>62</v>
          </cell>
          <cell r="CT54">
            <v>70</v>
          </cell>
          <cell r="CU54">
            <v>66</v>
          </cell>
          <cell r="CV54">
            <v>59500</v>
          </cell>
          <cell r="CW54">
            <v>61</v>
          </cell>
          <cell r="CX54">
            <v>520000</v>
          </cell>
          <cell r="CY54">
            <v>0</v>
          </cell>
          <cell r="CZ54">
            <v>520000</v>
          </cell>
        </row>
        <row r="55">
          <cell r="C55" t="str">
            <v>大釈迦保育園</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1</v>
          </cell>
          <cell r="AC55">
            <v>5</v>
          </cell>
          <cell r="AD55">
            <v>8</v>
          </cell>
          <cell r="AE55">
            <v>0</v>
          </cell>
          <cell r="AF55">
            <v>0</v>
          </cell>
          <cell r="AG55">
            <v>12</v>
          </cell>
          <cell r="AH55">
            <v>1</v>
          </cell>
          <cell r="AI55">
            <v>1</v>
          </cell>
          <cell r="AJ55">
            <v>12</v>
          </cell>
          <cell r="AK55">
            <v>0</v>
          </cell>
          <cell r="AL55">
            <v>0</v>
          </cell>
          <cell r="AM55">
            <v>13</v>
          </cell>
          <cell r="AN55">
            <v>1</v>
          </cell>
          <cell r="AO55">
            <v>5</v>
          </cell>
          <cell r="AP55">
            <v>8</v>
          </cell>
          <cell r="AQ55">
            <v>13</v>
          </cell>
          <cell r="AR55">
            <v>10.5</v>
          </cell>
          <cell r="AS55">
            <v>21</v>
          </cell>
          <cell r="AT55">
            <v>0</v>
          </cell>
          <cell r="AU55">
            <v>12</v>
          </cell>
          <cell r="AV55">
            <v>0</v>
          </cell>
          <cell r="AW55">
            <v>0</v>
          </cell>
          <cell r="AX55">
            <v>0</v>
          </cell>
          <cell r="AY55">
            <v>0</v>
          </cell>
          <cell r="AZ55">
            <v>2</v>
          </cell>
          <cell r="BA55">
            <v>0</v>
          </cell>
          <cell r="BB55">
            <v>12</v>
          </cell>
          <cell r="BC55">
            <v>0</v>
          </cell>
          <cell r="BD55">
            <v>21800</v>
          </cell>
          <cell r="BE55">
            <v>13</v>
          </cell>
          <cell r="BF55">
            <v>1</v>
          </cell>
          <cell r="BG55">
            <v>0</v>
          </cell>
          <cell r="BH55">
            <v>9</v>
          </cell>
          <cell r="BI55">
            <v>0</v>
          </cell>
          <cell r="BJ55">
            <v>19200</v>
          </cell>
          <cell r="BK55">
            <v>10</v>
          </cell>
          <cell r="BL55">
            <v>1</v>
          </cell>
          <cell r="BM55">
            <v>0</v>
          </cell>
          <cell r="BN55">
            <v>2</v>
          </cell>
          <cell r="BO55">
            <v>0</v>
          </cell>
          <cell r="BP55">
            <v>4000</v>
          </cell>
          <cell r="BQ55">
            <v>2</v>
          </cell>
          <cell r="BR55">
            <v>2</v>
          </cell>
          <cell r="BS55">
            <v>0</v>
          </cell>
          <cell r="BT55">
            <v>12</v>
          </cell>
          <cell r="BU55">
            <v>0</v>
          </cell>
          <cell r="BV55">
            <v>19000</v>
          </cell>
          <cell r="BW55">
            <v>14</v>
          </cell>
          <cell r="BX55">
            <v>3</v>
          </cell>
          <cell r="BY55">
            <v>0</v>
          </cell>
          <cell r="BZ55">
            <v>13</v>
          </cell>
          <cell r="CA55">
            <v>0</v>
          </cell>
          <cell r="CB55">
            <v>24800</v>
          </cell>
          <cell r="CC55">
            <v>12</v>
          </cell>
          <cell r="CD55">
            <v>4</v>
          </cell>
          <cell r="CE55">
            <v>0</v>
          </cell>
          <cell r="CF55">
            <v>15</v>
          </cell>
          <cell r="CG55">
            <v>0</v>
          </cell>
          <cell r="CH55">
            <v>0</v>
          </cell>
          <cell r="CI55">
            <v>0</v>
          </cell>
          <cell r="CJ55">
            <v>0</v>
          </cell>
          <cell r="CK55">
            <v>0</v>
          </cell>
          <cell r="CL55">
            <v>0</v>
          </cell>
          <cell r="CM55">
            <v>0</v>
          </cell>
          <cell r="CN55">
            <v>0</v>
          </cell>
          <cell r="CO55">
            <v>0</v>
          </cell>
          <cell r="CP55">
            <v>0</v>
          </cell>
          <cell r="CQ55">
            <v>1</v>
          </cell>
          <cell r="CR55">
            <v>5</v>
          </cell>
          <cell r="CS55">
            <v>8</v>
          </cell>
          <cell r="CT55">
            <v>13</v>
          </cell>
          <cell r="CU55">
            <v>10.5</v>
          </cell>
          <cell r="CV55">
            <v>0</v>
          </cell>
          <cell r="CW55">
            <v>12</v>
          </cell>
          <cell r="CX55">
            <v>0</v>
          </cell>
          <cell r="CY55">
            <v>0</v>
          </cell>
          <cell r="CZ55">
            <v>0</v>
          </cell>
        </row>
      </sheetData>
      <sheetData sheetId="1"/>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休日"/>
      <sheetName val="Sheet1"/>
      <sheetName val="休日(従来表示)"/>
      <sheetName val="休日実績確認表"/>
      <sheetName val="休日実施計画"/>
      <sheetName val="休日実施実績調書"/>
    </sheetNames>
    <sheetDataSet>
      <sheetData sheetId="0">
        <row r="7">
          <cell r="C7" t="str">
            <v>合浦保育園</v>
          </cell>
        </row>
        <row r="8">
          <cell r="C8" t="str">
            <v>南栄町保育園</v>
          </cell>
        </row>
        <row r="9">
          <cell r="C9" t="str">
            <v>中央保育園</v>
          </cell>
        </row>
        <row r="10">
          <cell r="C10" t="str">
            <v>浦町保育園</v>
          </cell>
        </row>
        <row r="11">
          <cell r="C11" t="str">
            <v>ときわ保育園</v>
          </cell>
        </row>
        <row r="12">
          <cell r="C12" t="str">
            <v>青森甲田保育所</v>
          </cell>
        </row>
        <row r="13">
          <cell r="C13" t="str">
            <v>福田保育園</v>
          </cell>
        </row>
        <row r="14">
          <cell r="C14" t="str">
            <v>佃保育園</v>
          </cell>
        </row>
        <row r="15">
          <cell r="C15" t="str">
            <v>和幸保育園</v>
          </cell>
        </row>
        <row r="16">
          <cell r="C16" t="str">
            <v>青森南保育園</v>
          </cell>
        </row>
        <row r="17">
          <cell r="C17" t="str">
            <v>小浜保育園</v>
          </cell>
        </row>
        <row r="18">
          <cell r="C18" t="str">
            <v>浪岡中央保育園</v>
          </cell>
        </row>
        <row r="19">
          <cell r="C19" t="str">
            <v>瑞穂保育園</v>
          </cell>
        </row>
        <row r="20">
          <cell r="C20" t="str">
            <v>浪岡若葉保育園</v>
          </cell>
        </row>
        <row r="21">
          <cell r="C21" t="str">
            <v>浪岡すみれ保育園</v>
          </cell>
        </row>
        <row r="22">
          <cell r="C22" t="str">
            <v>しらゆり保育園</v>
          </cell>
        </row>
        <row r="23">
          <cell r="C23" t="str">
            <v>大釈迦保育園</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R64"/>
  <sheetViews>
    <sheetView view="pageBreakPreview" zoomScale="90" zoomScaleNormal="100" zoomScaleSheetLayoutView="90" workbookViewId="0">
      <selection activeCell="AW7" sqref="AW7"/>
    </sheetView>
  </sheetViews>
  <sheetFormatPr defaultRowHeight="20.100000000000001" customHeight="1"/>
  <cols>
    <col min="1" max="41" width="2.625" style="2" customWidth="1"/>
    <col min="42" max="44" width="8.625" style="2" customWidth="1"/>
    <col min="45" max="256" width="9" style="1"/>
    <col min="257" max="297" width="2.125" style="1" customWidth="1"/>
    <col min="298" max="300" width="8.625" style="1" customWidth="1"/>
    <col min="301" max="512" width="9" style="1"/>
    <col min="513" max="553" width="2.125" style="1" customWidth="1"/>
    <col min="554" max="556" width="8.625" style="1" customWidth="1"/>
    <col min="557" max="768" width="9" style="1"/>
    <col min="769" max="809" width="2.125" style="1" customWidth="1"/>
    <col min="810" max="812" width="8.625" style="1" customWidth="1"/>
    <col min="813" max="1024" width="9" style="1"/>
    <col min="1025" max="1065" width="2.125" style="1" customWidth="1"/>
    <col min="1066" max="1068" width="8.625" style="1" customWidth="1"/>
    <col min="1069" max="1280" width="9" style="1"/>
    <col min="1281" max="1321" width="2.125" style="1" customWidth="1"/>
    <col min="1322" max="1324" width="8.625" style="1" customWidth="1"/>
    <col min="1325" max="1536" width="9" style="1"/>
    <col min="1537" max="1577" width="2.125" style="1" customWidth="1"/>
    <col min="1578" max="1580" width="8.625" style="1" customWidth="1"/>
    <col min="1581" max="1792" width="9" style="1"/>
    <col min="1793" max="1833" width="2.125" style="1" customWidth="1"/>
    <col min="1834" max="1836" width="8.625" style="1" customWidth="1"/>
    <col min="1837" max="2048" width="9" style="1"/>
    <col min="2049" max="2089" width="2.125" style="1" customWidth="1"/>
    <col min="2090" max="2092" width="8.625" style="1" customWidth="1"/>
    <col min="2093" max="2304" width="9" style="1"/>
    <col min="2305" max="2345" width="2.125" style="1" customWidth="1"/>
    <col min="2346" max="2348" width="8.625" style="1" customWidth="1"/>
    <col min="2349" max="2560" width="9" style="1"/>
    <col min="2561" max="2601" width="2.125" style="1" customWidth="1"/>
    <col min="2602" max="2604" width="8.625" style="1" customWidth="1"/>
    <col min="2605" max="2816" width="9" style="1"/>
    <col min="2817" max="2857" width="2.125" style="1" customWidth="1"/>
    <col min="2858" max="2860" width="8.625" style="1" customWidth="1"/>
    <col min="2861" max="3072" width="9" style="1"/>
    <col min="3073" max="3113" width="2.125" style="1" customWidth="1"/>
    <col min="3114" max="3116" width="8.625" style="1" customWidth="1"/>
    <col min="3117" max="3328" width="9" style="1"/>
    <col min="3329" max="3369" width="2.125" style="1" customWidth="1"/>
    <col min="3370" max="3372" width="8.625" style="1" customWidth="1"/>
    <col min="3373" max="3584" width="9" style="1"/>
    <col min="3585" max="3625" width="2.125" style="1" customWidth="1"/>
    <col min="3626" max="3628" width="8.625" style="1" customWidth="1"/>
    <col min="3629" max="3840" width="9" style="1"/>
    <col min="3841" max="3881" width="2.125" style="1" customWidth="1"/>
    <col min="3882" max="3884" width="8.625" style="1" customWidth="1"/>
    <col min="3885" max="4096" width="9" style="1"/>
    <col min="4097" max="4137" width="2.125" style="1" customWidth="1"/>
    <col min="4138" max="4140" width="8.625" style="1" customWidth="1"/>
    <col min="4141" max="4352" width="9" style="1"/>
    <col min="4353" max="4393" width="2.125" style="1" customWidth="1"/>
    <col min="4394" max="4396" width="8.625" style="1" customWidth="1"/>
    <col min="4397" max="4608" width="9" style="1"/>
    <col min="4609" max="4649" width="2.125" style="1" customWidth="1"/>
    <col min="4650" max="4652" width="8.625" style="1" customWidth="1"/>
    <col min="4653" max="4864" width="9" style="1"/>
    <col min="4865" max="4905" width="2.125" style="1" customWidth="1"/>
    <col min="4906" max="4908" width="8.625" style="1" customWidth="1"/>
    <col min="4909" max="5120" width="9" style="1"/>
    <col min="5121" max="5161" width="2.125" style="1" customWidth="1"/>
    <col min="5162" max="5164" width="8.625" style="1" customWidth="1"/>
    <col min="5165" max="5376" width="9" style="1"/>
    <col min="5377" max="5417" width="2.125" style="1" customWidth="1"/>
    <col min="5418" max="5420" width="8.625" style="1" customWidth="1"/>
    <col min="5421" max="5632" width="9" style="1"/>
    <col min="5633" max="5673" width="2.125" style="1" customWidth="1"/>
    <col min="5674" max="5676" width="8.625" style="1" customWidth="1"/>
    <col min="5677" max="5888" width="9" style="1"/>
    <col min="5889" max="5929" width="2.125" style="1" customWidth="1"/>
    <col min="5930" max="5932" width="8.625" style="1" customWidth="1"/>
    <col min="5933" max="6144" width="9" style="1"/>
    <col min="6145" max="6185" width="2.125" style="1" customWidth="1"/>
    <col min="6186" max="6188" width="8.625" style="1" customWidth="1"/>
    <col min="6189" max="6400" width="9" style="1"/>
    <col min="6401" max="6441" width="2.125" style="1" customWidth="1"/>
    <col min="6442" max="6444" width="8.625" style="1" customWidth="1"/>
    <col min="6445" max="6656" width="9" style="1"/>
    <col min="6657" max="6697" width="2.125" style="1" customWidth="1"/>
    <col min="6698" max="6700" width="8.625" style="1" customWidth="1"/>
    <col min="6701" max="6912" width="9" style="1"/>
    <col min="6913" max="6953" width="2.125" style="1" customWidth="1"/>
    <col min="6954" max="6956" width="8.625" style="1" customWidth="1"/>
    <col min="6957" max="7168" width="9" style="1"/>
    <col min="7169" max="7209" width="2.125" style="1" customWidth="1"/>
    <col min="7210" max="7212" width="8.625" style="1" customWidth="1"/>
    <col min="7213" max="7424" width="9" style="1"/>
    <col min="7425" max="7465" width="2.125" style="1" customWidth="1"/>
    <col min="7466" max="7468" width="8.625" style="1" customWidth="1"/>
    <col min="7469" max="7680" width="9" style="1"/>
    <col min="7681" max="7721" width="2.125" style="1" customWidth="1"/>
    <col min="7722" max="7724" width="8.625" style="1" customWidth="1"/>
    <col min="7725" max="7936" width="9" style="1"/>
    <col min="7937" max="7977" width="2.125" style="1" customWidth="1"/>
    <col min="7978" max="7980" width="8.625" style="1" customWidth="1"/>
    <col min="7981" max="8192" width="9" style="1"/>
    <col min="8193" max="8233" width="2.125" style="1" customWidth="1"/>
    <col min="8234" max="8236" width="8.625" style="1" customWidth="1"/>
    <col min="8237" max="8448" width="9" style="1"/>
    <col min="8449" max="8489" width="2.125" style="1" customWidth="1"/>
    <col min="8490" max="8492" width="8.625" style="1" customWidth="1"/>
    <col min="8493" max="8704" width="9" style="1"/>
    <col min="8705" max="8745" width="2.125" style="1" customWidth="1"/>
    <col min="8746" max="8748" width="8.625" style="1" customWidth="1"/>
    <col min="8749" max="8960" width="9" style="1"/>
    <col min="8961" max="9001" width="2.125" style="1" customWidth="1"/>
    <col min="9002" max="9004" width="8.625" style="1" customWidth="1"/>
    <col min="9005" max="9216" width="9" style="1"/>
    <col min="9217" max="9257" width="2.125" style="1" customWidth="1"/>
    <col min="9258" max="9260" width="8.625" style="1" customWidth="1"/>
    <col min="9261" max="9472" width="9" style="1"/>
    <col min="9473" max="9513" width="2.125" style="1" customWidth="1"/>
    <col min="9514" max="9516" width="8.625" style="1" customWidth="1"/>
    <col min="9517" max="9728" width="9" style="1"/>
    <col min="9729" max="9769" width="2.125" style="1" customWidth="1"/>
    <col min="9770" max="9772" width="8.625" style="1" customWidth="1"/>
    <col min="9773" max="9984" width="9" style="1"/>
    <col min="9985" max="10025" width="2.125" style="1" customWidth="1"/>
    <col min="10026" max="10028" width="8.625" style="1" customWidth="1"/>
    <col min="10029" max="10240" width="9" style="1"/>
    <col min="10241" max="10281" width="2.125" style="1" customWidth="1"/>
    <col min="10282" max="10284" width="8.625" style="1" customWidth="1"/>
    <col min="10285" max="10496" width="9" style="1"/>
    <col min="10497" max="10537" width="2.125" style="1" customWidth="1"/>
    <col min="10538" max="10540" width="8.625" style="1" customWidth="1"/>
    <col min="10541" max="10752" width="9" style="1"/>
    <col min="10753" max="10793" width="2.125" style="1" customWidth="1"/>
    <col min="10794" max="10796" width="8.625" style="1" customWidth="1"/>
    <col min="10797" max="11008" width="9" style="1"/>
    <col min="11009" max="11049" width="2.125" style="1" customWidth="1"/>
    <col min="11050" max="11052" width="8.625" style="1" customWidth="1"/>
    <col min="11053" max="11264" width="9" style="1"/>
    <col min="11265" max="11305" width="2.125" style="1" customWidth="1"/>
    <col min="11306" max="11308" width="8.625" style="1" customWidth="1"/>
    <col min="11309" max="11520" width="9" style="1"/>
    <col min="11521" max="11561" width="2.125" style="1" customWidth="1"/>
    <col min="11562" max="11564" width="8.625" style="1" customWidth="1"/>
    <col min="11565" max="11776" width="9" style="1"/>
    <col min="11777" max="11817" width="2.125" style="1" customWidth="1"/>
    <col min="11818" max="11820" width="8.625" style="1" customWidth="1"/>
    <col min="11821" max="12032" width="9" style="1"/>
    <col min="12033" max="12073" width="2.125" style="1" customWidth="1"/>
    <col min="12074" max="12076" width="8.625" style="1" customWidth="1"/>
    <col min="12077" max="12288" width="9" style="1"/>
    <col min="12289" max="12329" width="2.125" style="1" customWidth="1"/>
    <col min="12330" max="12332" width="8.625" style="1" customWidth="1"/>
    <col min="12333" max="12544" width="9" style="1"/>
    <col min="12545" max="12585" width="2.125" style="1" customWidth="1"/>
    <col min="12586" max="12588" width="8.625" style="1" customWidth="1"/>
    <col min="12589" max="12800" width="9" style="1"/>
    <col min="12801" max="12841" width="2.125" style="1" customWidth="1"/>
    <col min="12842" max="12844" width="8.625" style="1" customWidth="1"/>
    <col min="12845" max="13056" width="9" style="1"/>
    <col min="13057" max="13097" width="2.125" style="1" customWidth="1"/>
    <col min="13098" max="13100" width="8.625" style="1" customWidth="1"/>
    <col min="13101" max="13312" width="9" style="1"/>
    <col min="13313" max="13353" width="2.125" style="1" customWidth="1"/>
    <col min="13354" max="13356" width="8.625" style="1" customWidth="1"/>
    <col min="13357" max="13568" width="9" style="1"/>
    <col min="13569" max="13609" width="2.125" style="1" customWidth="1"/>
    <col min="13610" max="13612" width="8.625" style="1" customWidth="1"/>
    <col min="13613" max="13824" width="9" style="1"/>
    <col min="13825" max="13865" width="2.125" style="1" customWidth="1"/>
    <col min="13866" max="13868" width="8.625" style="1" customWidth="1"/>
    <col min="13869" max="14080" width="9" style="1"/>
    <col min="14081" max="14121" width="2.125" style="1" customWidth="1"/>
    <col min="14122" max="14124" width="8.625" style="1" customWidth="1"/>
    <col min="14125" max="14336" width="9" style="1"/>
    <col min="14337" max="14377" width="2.125" style="1" customWidth="1"/>
    <col min="14378" max="14380" width="8.625" style="1" customWidth="1"/>
    <col min="14381" max="14592" width="9" style="1"/>
    <col min="14593" max="14633" width="2.125" style="1" customWidth="1"/>
    <col min="14634" max="14636" width="8.625" style="1" customWidth="1"/>
    <col min="14637" max="14848" width="9" style="1"/>
    <col min="14849" max="14889" width="2.125" style="1" customWidth="1"/>
    <col min="14890" max="14892" width="8.625" style="1" customWidth="1"/>
    <col min="14893" max="15104" width="9" style="1"/>
    <col min="15105" max="15145" width="2.125" style="1" customWidth="1"/>
    <col min="15146" max="15148" width="8.625" style="1" customWidth="1"/>
    <col min="15149" max="15360" width="9" style="1"/>
    <col min="15361" max="15401" width="2.125" style="1" customWidth="1"/>
    <col min="15402" max="15404" width="8.625" style="1" customWidth="1"/>
    <col min="15405" max="15616" width="9" style="1"/>
    <col min="15617" max="15657" width="2.125" style="1" customWidth="1"/>
    <col min="15658" max="15660" width="8.625" style="1" customWidth="1"/>
    <col min="15661" max="15872" width="9" style="1"/>
    <col min="15873" max="15913" width="2.125" style="1" customWidth="1"/>
    <col min="15914" max="15916" width="8.625" style="1" customWidth="1"/>
    <col min="15917" max="16128" width="9" style="1"/>
    <col min="16129" max="16169" width="2.125" style="1" customWidth="1"/>
    <col min="16170" max="16172" width="8.625" style="1" customWidth="1"/>
    <col min="16173" max="16384" width="9" style="1"/>
  </cols>
  <sheetData>
    <row r="1" spans="1:44" ht="19.5" customHeight="1">
      <c r="A1" s="7"/>
      <c r="B1" s="7"/>
      <c r="C1" s="7"/>
      <c r="D1" s="7"/>
      <c r="E1" s="7"/>
      <c r="F1" s="7"/>
      <c r="G1" s="7"/>
      <c r="H1" s="7"/>
      <c r="I1" s="7"/>
      <c r="J1" s="7"/>
      <c r="K1" s="7"/>
      <c r="L1" s="7"/>
      <c r="M1" s="7"/>
      <c r="N1" s="7"/>
      <c r="O1" s="7"/>
      <c r="P1" s="7"/>
      <c r="Q1" s="7"/>
      <c r="R1" s="7"/>
      <c r="S1" s="7"/>
      <c r="T1" s="7"/>
      <c r="U1" s="7"/>
      <c r="V1" s="3"/>
      <c r="W1" s="10" t="s">
        <v>5</v>
      </c>
      <c r="X1" s="181"/>
      <c r="Y1" s="181"/>
      <c r="Z1" s="7" t="s">
        <v>4</v>
      </c>
      <c r="AA1" s="181"/>
      <c r="AB1" s="181"/>
      <c r="AC1" s="7" t="s">
        <v>2</v>
      </c>
      <c r="AD1" s="181"/>
      <c r="AE1" s="181"/>
      <c r="AF1" s="7" t="s">
        <v>1</v>
      </c>
      <c r="AG1" s="7"/>
      <c r="AH1" s="7"/>
      <c r="AI1" s="6"/>
      <c r="AJ1" s="6"/>
      <c r="AK1" s="1"/>
      <c r="AL1" s="1"/>
      <c r="AM1" s="1"/>
      <c r="AN1" s="1"/>
      <c r="AO1" s="1"/>
      <c r="AP1" s="1"/>
      <c r="AQ1" s="1"/>
      <c r="AR1" s="1"/>
    </row>
    <row r="2" spans="1:44" ht="19.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6"/>
      <c r="AJ2" s="6"/>
      <c r="AK2" s="6"/>
      <c r="AL2" s="6"/>
      <c r="AM2" s="6"/>
      <c r="AN2" s="6"/>
      <c r="AO2" s="6"/>
      <c r="AP2" s="6"/>
      <c r="AQ2" s="6"/>
      <c r="AR2" s="6"/>
    </row>
    <row r="3" spans="1:44" ht="19.5" customHeight="1">
      <c r="A3" s="7"/>
      <c r="B3" s="7" t="s">
        <v>22</v>
      </c>
      <c r="C3" s="7"/>
      <c r="D3" s="7"/>
      <c r="E3" s="7"/>
      <c r="F3" s="7"/>
      <c r="G3" s="7" t="s">
        <v>21</v>
      </c>
      <c r="H3" s="7"/>
      <c r="I3" s="7"/>
      <c r="J3" s="7"/>
      <c r="K3" s="7"/>
      <c r="L3" s="7"/>
      <c r="M3" s="7"/>
      <c r="N3" s="7"/>
      <c r="O3" s="7"/>
      <c r="P3" s="7"/>
      <c r="Q3" s="7"/>
      <c r="R3" s="7"/>
      <c r="S3" s="7"/>
      <c r="T3" s="7"/>
      <c r="U3" s="7"/>
      <c r="V3" s="7"/>
      <c r="W3" s="7"/>
      <c r="X3" s="7"/>
      <c r="Y3" s="7"/>
      <c r="Z3" s="7"/>
      <c r="AA3" s="7"/>
      <c r="AB3" s="7"/>
      <c r="AC3" s="7"/>
      <c r="AD3" s="7"/>
      <c r="AE3" s="7"/>
      <c r="AF3" s="7"/>
      <c r="AG3" s="7"/>
      <c r="AH3" s="7"/>
      <c r="AI3" s="6"/>
      <c r="AJ3" s="6"/>
      <c r="AK3" s="6"/>
      <c r="AL3" s="6"/>
      <c r="AM3" s="6"/>
      <c r="AN3" s="6"/>
      <c r="AO3" s="6"/>
      <c r="AP3" s="6"/>
      <c r="AQ3" s="6"/>
      <c r="AR3" s="6"/>
    </row>
    <row r="4" spans="1:44" ht="19.5"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6"/>
      <c r="AJ4" s="6"/>
      <c r="AK4" s="6"/>
      <c r="AL4" s="6"/>
      <c r="AM4" s="6"/>
      <c r="AN4" s="6"/>
      <c r="AO4" s="6"/>
      <c r="AP4" s="6"/>
      <c r="AQ4" s="6"/>
      <c r="AR4" s="6"/>
    </row>
    <row r="5" spans="1:44" ht="19.5" customHeight="1">
      <c r="A5" s="7"/>
      <c r="B5" s="7"/>
      <c r="C5" s="7"/>
      <c r="D5" s="7"/>
      <c r="E5" s="7"/>
      <c r="F5" s="7"/>
      <c r="G5" s="7"/>
      <c r="H5" s="7"/>
      <c r="I5" s="7"/>
      <c r="J5" s="7"/>
      <c r="K5" s="7"/>
      <c r="L5" s="7"/>
      <c r="M5" s="8"/>
      <c r="N5" s="14"/>
      <c r="O5" s="14"/>
      <c r="P5" s="8"/>
      <c r="Q5" s="201" t="s">
        <v>20</v>
      </c>
      <c r="R5" s="201"/>
      <c r="S5" s="201"/>
      <c r="T5" s="201"/>
      <c r="U5" s="201"/>
      <c r="V5" s="201"/>
      <c r="W5" s="200"/>
      <c r="X5" s="200"/>
      <c r="Y5" s="200"/>
      <c r="Z5" s="200"/>
      <c r="AA5" s="200"/>
      <c r="AB5" s="200"/>
      <c r="AC5" s="200"/>
      <c r="AD5" s="200"/>
      <c r="AE5" s="200"/>
      <c r="AF5" s="200"/>
      <c r="AG5" s="14"/>
      <c r="AH5" s="7"/>
      <c r="AI5" s="6"/>
      <c r="AJ5" s="6"/>
      <c r="AK5" s="1"/>
      <c r="AL5" s="1"/>
      <c r="AM5" s="1"/>
      <c r="AN5" s="1"/>
      <c r="AO5" s="1"/>
      <c r="AP5" s="1"/>
      <c r="AQ5" s="1"/>
      <c r="AR5" s="1"/>
    </row>
    <row r="6" spans="1:44" ht="19.5" customHeight="1">
      <c r="A6" s="7"/>
      <c r="B6" s="7"/>
      <c r="C6" s="7"/>
      <c r="D6" s="7"/>
      <c r="E6" s="7"/>
      <c r="F6" s="7"/>
      <c r="G6" s="7"/>
      <c r="H6" s="7"/>
      <c r="I6" s="7"/>
      <c r="J6" s="7"/>
      <c r="K6" s="7"/>
      <c r="L6" s="7"/>
      <c r="M6" s="8"/>
      <c r="N6" s="14"/>
      <c r="O6" s="14"/>
      <c r="P6" s="8"/>
      <c r="Q6" s="19"/>
      <c r="R6" s="19"/>
      <c r="S6" s="19"/>
      <c r="T6" s="19"/>
      <c r="U6" s="19"/>
      <c r="V6" s="19"/>
      <c r="W6" s="200"/>
      <c r="X6" s="200"/>
      <c r="Y6" s="200"/>
      <c r="Z6" s="200"/>
      <c r="AA6" s="200"/>
      <c r="AB6" s="200"/>
      <c r="AC6" s="200"/>
      <c r="AD6" s="200"/>
      <c r="AE6" s="200"/>
      <c r="AF6" s="200"/>
      <c r="AG6" s="14"/>
      <c r="AH6" s="7"/>
      <c r="AI6" s="6"/>
      <c r="AJ6" s="6"/>
      <c r="AK6" s="1"/>
      <c r="AL6" s="1"/>
      <c r="AM6" s="1"/>
      <c r="AN6" s="1"/>
      <c r="AO6" s="1"/>
      <c r="AP6" s="1"/>
      <c r="AQ6" s="1"/>
      <c r="AR6" s="1"/>
    </row>
    <row r="7" spans="1:44" ht="19.5" customHeight="1">
      <c r="A7" s="7"/>
      <c r="B7" s="7"/>
      <c r="C7" s="7"/>
      <c r="D7" s="7"/>
      <c r="E7" s="7"/>
      <c r="F7" s="7"/>
      <c r="G7" s="7"/>
      <c r="H7" s="7"/>
      <c r="I7" s="7"/>
      <c r="J7" s="7"/>
      <c r="K7" s="7"/>
      <c r="L7" s="7"/>
      <c r="M7" s="7"/>
      <c r="N7" s="7"/>
      <c r="O7" s="7"/>
      <c r="P7" s="8"/>
      <c r="Q7" s="180" t="s">
        <v>19</v>
      </c>
      <c r="R7" s="180"/>
      <c r="S7" s="180"/>
      <c r="T7" s="180"/>
      <c r="U7" s="180"/>
      <c r="V7" s="180"/>
      <c r="W7" s="200"/>
      <c r="X7" s="200"/>
      <c r="Y7" s="200"/>
      <c r="Z7" s="200"/>
      <c r="AA7" s="200"/>
      <c r="AB7" s="200"/>
      <c r="AC7" s="200"/>
      <c r="AD7" s="200"/>
      <c r="AE7" s="200"/>
      <c r="AF7" s="200"/>
      <c r="AG7" s="14"/>
      <c r="AH7" s="7"/>
      <c r="AI7" s="6"/>
      <c r="AJ7" s="6"/>
      <c r="AK7" s="1"/>
      <c r="AL7" s="1"/>
      <c r="AM7" s="1"/>
      <c r="AN7" s="1"/>
      <c r="AO7" s="1"/>
      <c r="AP7" s="1"/>
      <c r="AQ7" s="1"/>
      <c r="AR7" s="1"/>
    </row>
    <row r="8" spans="1:44" ht="9" customHeight="1">
      <c r="A8" s="7"/>
      <c r="B8" s="7"/>
      <c r="C8" s="7"/>
      <c r="D8" s="7"/>
      <c r="E8" s="7"/>
      <c r="F8" s="7"/>
      <c r="G8" s="7"/>
      <c r="H8" s="7"/>
      <c r="I8" s="7"/>
      <c r="J8" s="7"/>
      <c r="K8" s="7"/>
      <c r="L8" s="7"/>
      <c r="M8" s="7"/>
      <c r="N8" s="7"/>
      <c r="O8" s="7"/>
      <c r="P8" s="8"/>
      <c r="Q8" s="9"/>
      <c r="R8" s="9"/>
      <c r="S8" s="9"/>
      <c r="T8" s="9"/>
      <c r="U8" s="9"/>
      <c r="V8" s="9"/>
      <c r="W8" s="18"/>
      <c r="X8" s="18"/>
      <c r="Y8" s="18"/>
      <c r="Z8" s="18"/>
      <c r="AA8" s="18"/>
      <c r="AB8" s="18"/>
      <c r="AC8" s="18"/>
      <c r="AD8" s="18"/>
      <c r="AE8" s="18"/>
      <c r="AF8" s="18"/>
      <c r="AG8" s="14"/>
      <c r="AH8" s="7"/>
      <c r="AI8" s="6"/>
      <c r="AJ8" s="6"/>
      <c r="AK8" s="1"/>
      <c r="AL8" s="1"/>
      <c r="AM8" s="1"/>
      <c r="AN8" s="1"/>
      <c r="AO8" s="1"/>
      <c r="AP8" s="1"/>
      <c r="AQ8" s="1"/>
      <c r="AR8" s="1"/>
    </row>
    <row r="9" spans="1:44" ht="19.5" customHeight="1">
      <c r="A9" s="7"/>
      <c r="B9" s="7"/>
      <c r="C9" s="7"/>
      <c r="D9" s="7"/>
      <c r="E9" s="7"/>
      <c r="F9" s="7"/>
      <c r="G9" s="7"/>
      <c r="H9" s="7"/>
      <c r="I9" s="7"/>
      <c r="J9" s="7"/>
      <c r="K9" s="7"/>
      <c r="L9" s="7"/>
      <c r="M9" s="7"/>
      <c r="N9" s="7"/>
      <c r="O9" s="7"/>
      <c r="P9" s="8"/>
      <c r="Q9" s="201" t="s">
        <v>18</v>
      </c>
      <c r="R9" s="201"/>
      <c r="S9" s="201"/>
      <c r="T9" s="201"/>
      <c r="U9" s="201"/>
      <c r="V9" s="201"/>
      <c r="W9" s="199"/>
      <c r="X9" s="199"/>
      <c r="Y9" s="199"/>
      <c r="Z9" s="199"/>
      <c r="AA9" s="199"/>
      <c r="AB9" s="199"/>
      <c r="AC9" s="199"/>
      <c r="AD9" s="199"/>
      <c r="AE9" s="199"/>
      <c r="AF9" s="199"/>
      <c r="AG9" s="7"/>
      <c r="AH9" s="7"/>
      <c r="AI9" s="6"/>
      <c r="AJ9" s="6"/>
      <c r="AK9" s="1"/>
      <c r="AL9" s="1"/>
      <c r="AM9" s="1"/>
      <c r="AN9" s="1"/>
      <c r="AO9" s="1"/>
      <c r="AP9" s="1"/>
      <c r="AQ9" s="1"/>
      <c r="AR9" s="1"/>
    </row>
    <row r="10" spans="1:44" ht="19.5" customHeight="1">
      <c r="A10" s="7"/>
      <c r="B10" s="7"/>
      <c r="C10" s="7"/>
      <c r="D10" s="7"/>
      <c r="E10" s="7"/>
      <c r="F10" s="7"/>
      <c r="G10" s="7"/>
      <c r="H10" s="7"/>
      <c r="I10" s="7"/>
      <c r="J10" s="7"/>
      <c r="K10" s="7"/>
      <c r="L10" s="7"/>
      <c r="M10" s="7"/>
      <c r="N10" s="7"/>
      <c r="O10" s="7"/>
      <c r="P10" s="8"/>
      <c r="Q10" s="201" t="s">
        <v>17</v>
      </c>
      <c r="R10" s="201"/>
      <c r="S10" s="201"/>
      <c r="T10" s="201"/>
      <c r="U10" s="201"/>
      <c r="V10" s="201"/>
      <c r="W10" s="199"/>
      <c r="X10" s="199"/>
      <c r="Y10" s="199"/>
      <c r="Z10" s="199"/>
      <c r="AA10" s="199"/>
      <c r="AB10" s="199"/>
      <c r="AC10" s="199"/>
      <c r="AD10" s="199"/>
      <c r="AE10" s="3"/>
      <c r="AF10" s="7"/>
      <c r="AG10" s="7"/>
      <c r="AH10" s="7"/>
      <c r="AI10" s="17" t="s">
        <v>16</v>
      </c>
      <c r="AJ10" s="6"/>
      <c r="AK10" s="1"/>
      <c r="AL10" s="1"/>
      <c r="AM10" s="1"/>
      <c r="AN10" s="1"/>
      <c r="AO10" s="1"/>
      <c r="AP10" s="1"/>
      <c r="AQ10" s="1"/>
      <c r="AR10" s="1"/>
    </row>
    <row r="11" spans="1:44" ht="19.5" customHeight="1">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6"/>
      <c r="AJ11" s="6"/>
      <c r="AK11" s="6"/>
      <c r="AL11" s="6"/>
      <c r="AM11" s="6"/>
      <c r="AN11" s="6"/>
      <c r="AO11" s="6"/>
      <c r="AP11" s="6"/>
      <c r="AQ11" s="6"/>
      <c r="AR11" s="6"/>
    </row>
    <row r="12" spans="1:44" ht="19.5" customHeight="1">
      <c r="A12" s="184" t="s">
        <v>15</v>
      </c>
      <c r="B12" s="184"/>
      <c r="C12" s="184"/>
      <c r="D12" s="184"/>
      <c r="E12" s="184"/>
      <c r="F12" s="184"/>
      <c r="G12" s="184"/>
      <c r="H12" s="184"/>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7"/>
      <c r="AI12" s="6"/>
      <c r="AJ12" s="6"/>
      <c r="AK12" s="6"/>
      <c r="AL12" s="6"/>
      <c r="AM12" s="6"/>
      <c r="AN12" s="6"/>
      <c r="AO12" s="6"/>
      <c r="AP12" s="6"/>
      <c r="AQ12" s="6"/>
      <c r="AR12" s="6"/>
    </row>
    <row r="13" spans="1:44" ht="19.5" customHeight="1">
      <c r="A13" s="7"/>
      <c r="B13" s="7"/>
      <c r="C13" s="7"/>
      <c r="D13" s="7"/>
      <c r="E13" s="7"/>
      <c r="F13" s="7"/>
      <c r="G13" s="7"/>
      <c r="H13" s="7"/>
      <c r="I13" s="7"/>
      <c r="J13" s="7"/>
      <c r="K13" s="7"/>
      <c r="L13" s="16"/>
      <c r="M13" s="7"/>
      <c r="N13" s="7"/>
      <c r="O13" s="7"/>
      <c r="P13" s="7"/>
      <c r="Q13" s="7"/>
      <c r="R13" s="7"/>
      <c r="S13" s="7"/>
      <c r="T13" s="7"/>
      <c r="U13" s="7"/>
      <c r="V13" s="7"/>
      <c r="W13" s="7"/>
      <c r="X13" s="7"/>
      <c r="Y13" s="7"/>
      <c r="Z13" s="7"/>
      <c r="AA13" s="7"/>
      <c r="AB13" s="7"/>
      <c r="AC13" s="7"/>
      <c r="AD13" s="7"/>
      <c r="AE13" s="7"/>
      <c r="AF13" s="7"/>
      <c r="AG13" s="7"/>
      <c r="AH13" s="7"/>
      <c r="AI13" s="6"/>
      <c r="AJ13" s="6"/>
      <c r="AK13" s="15"/>
      <c r="AL13" s="6"/>
      <c r="AM13" s="6"/>
      <c r="AN13" s="6"/>
      <c r="AO13" s="6"/>
      <c r="AP13" s="6"/>
      <c r="AQ13" s="6"/>
      <c r="AR13" s="6"/>
    </row>
    <row r="14" spans="1:44" ht="19.5" customHeight="1">
      <c r="A14" s="7"/>
      <c r="B14" s="185" t="s">
        <v>146</v>
      </c>
      <c r="C14" s="185"/>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4"/>
      <c r="AI14" s="13"/>
      <c r="AJ14" s="13"/>
      <c r="AK14" s="13"/>
      <c r="AL14" s="13"/>
      <c r="AM14" s="13"/>
      <c r="AN14" s="13"/>
      <c r="AO14" s="13"/>
      <c r="AP14" s="6"/>
      <c r="AQ14" s="6"/>
      <c r="AR14" s="6"/>
    </row>
    <row r="15" spans="1:44" ht="19.5" customHeight="1">
      <c r="A15" s="7" t="s">
        <v>147</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3"/>
      <c r="AJ15" s="13"/>
      <c r="AK15" s="13"/>
      <c r="AL15" s="13"/>
      <c r="AM15" s="13"/>
      <c r="AN15" s="13"/>
      <c r="AO15" s="13"/>
      <c r="AP15" s="6"/>
      <c r="AQ15" s="6"/>
      <c r="AR15" s="6"/>
    </row>
    <row r="16" spans="1:44" ht="19.5" customHeight="1">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6"/>
      <c r="AJ16" s="6"/>
      <c r="AK16" s="6"/>
      <c r="AL16" s="6"/>
      <c r="AM16" s="6"/>
      <c r="AN16" s="6"/>
      <c r="AO16" s="6"/>
      <c r="AP16" s="6"/>
      <c r="AQ16" s="6"/>
      <c r="AR16" s="6"/>
    </row>
    <row r="17" spans="1:44" ht="19.5" customHeight="1">
      <c r="A17" s="7"/>
      <c r="B17" s="7" t="s">
        <v>142</v>
      </c>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6"/>
      <c r="AJ17" s="6"/>
      <c r="AK17" s="6"/>
      <c r="AL17" s="6"/>
      <c r="AM17" s="6"/>
      <c r="AN17" s="6"/>
      <c r="AO17" s="6"/>
      <c r="AP17" s="6"/>
      <c r="AQ17" s="6"/>
      <c r="AR17" s="6"/>
    </row>
    <row r="18" spans="1:44" ht="19.5" customHeight="1">
      <c r="A18" s="7"/>
      <c r="B18" s="7" t="s">
        <v>14</v>
      </c>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6"/>
      <c r="AJ18" s="6"/>
      <c r="AK18" s="6"/>
      <c r="AL18" s="6"/>
      <c r="AM18" s="6"/>
      <c r="AN18" s="6"/>
      <c r="AO18" s="6"/>
      <c r="AP18" s="6"/>
      <c r="AQ18" s="6"/>
      <c r="AR18" s="6"/>
    </row>
    <row r="19" spans="1:44" ht="19.5" customHeight="1">
      <c r="A19" s="7"/>
      <c r="B19" s="7"/>
      <c r="C19" s="7"/>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7"/>
      <c r="AH19" s="7"/>
      <c r="AI19" s="6"/>
      <c r="AJ19" s="6"/>
      <c r="AK19" s="6"/>
      <c r="AL19" s="6"/>
      <c r="AM19" s="6"/>
      <c r="AN19" s="6"/>
      <c r="AO19" s="6"/>
      <c r="AP19" s="6"/>
      <c r="AQ19" s="6"/>
      <c r="AR19" s="6"/>
    </row>
    <row r="20" spans="1:44" ht="19.5" customHeight="1">
      <c r="A20" s="7"/>
      <c r="B20" s="7" t="s">
        <v>13</v>
      </c>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6"/>
      <c r="AJ20" s="6"/>
      <c r="AK20" s="6"/>
      <c r="AL20" s="6"/>
      <c r="AM20" s="6"/>
      <c r="AN20" s="6"/>
      <c r="AO20" s="6"/>
      <c r="AP20" s="6"/>
      <c r="AQ20" s="6"/>
      <c r="AR20" s="6"/>
    </row>
    <row r="21" spans="1:44" ht="19.5" customHeight="1">
      <c r="A21" s="7"/>
      <c r="B21" s="7"/>
      <c r="C21" s="7"/>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7"/>
      <c r="AH21" s="7"/>
      <c r="AI21" s="6"/>
      <c r="AJ21" s="6"/>
      <c r="AK21" s="6"/>
      <c r="AL21" s="6"/>
      <c r="AM21" s="6"/>
      <c r="AN21" s="6"/>
      <c r="AO21" s="6"/>
      <c r="AP21" s="6"/>
      <c r="AQ21" s="6"/>
      <c r="AR21" s="6"/>
    </row>
    <row r="22" spans="1:44" ht="19.5" customHeight="1">
      <c r="A22" s="7"/>
      <c r="B22" s="7" t="s">
        <v>12</v>
      </c>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6"/>
      <c r="AJ22" s="6"/>
      <c r="AK22" s="6"/>
      <c r="AL22" s="6"/>
      <c r="AM22" s="6"/>
      <c r="AN22" s="6"/>
      <c r="AO22" s="6"/>
      <c r="AP22" s="6"/>
      <c r="AQ22" s="6"/>
      <c r="AR22" s="6"/>
    </row>
    <row r="23" spans="1:44" ht="19.5" customHeight="1">
      <c r="A23" s="7"/>
      <c r="B23" s="7"/>
      <c r="C23" s="7"/>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7"/>
      <c r="AH23" s="7"/>
      <c r="AI23" s="6"/>
      <c r="AJ23" s="6"/>
      <c r="AK23" s="6"/>
      <c r="AL23" s="6"/>
      <c r="AM23" s="6"/>
      <c r="AN23" s="6"/>
      <c r="AO23" s="6"/>
      <c r="AP23" s="6"/>
      <c r="AQ23" s="6"/>
      <c r="AR23" s="6"/>
    </row>
    <row r="24" spans="1:44" ht="19.5" customHeight="1">
      <c r="A24" s="7"/>
      <c r="B24" s="7" t="s">
        <v>11</v>
      </c>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6"/>
      <c r="AJ24" s="6"/>
      <c r="AK24" s="6"/>
      <c r="AL24" s="6"/>
      <c r="AM24" s="6"/>
      <c r="AN24" s="6"/>
      <c r="AO24" s="6"/>
      <c r="AP24" s="6"/>
      <c r="AQ24" s="6"/>
      <c r="AR24" s="6"/>
    </row>
    <row r="25" spans="1:44" ht="19.5" customHeight="1">
      <c r="A25" s="7"/>
      <c r="B25" s="8"/>
      <c r="C25" s="187" t="s">
        <v>10</v>
      </c>
      <c r="D25" s="188"/>
      <c r="E25" s="188"/>
      <c r="F25" s="188"/>
      <c r="G25" s="188"/>
      <c r="H25" s="188"/>
      <c r="I25" s="188"/>
      <c r="J25" s="189"/>
      <c r="K25" s="190" t="s">
        <v>9</v>
      </c>
      <c r="L25" s="190"/>
      <c r="M25" s="190"/>
      <c r="N25" s="190"/>
      <c r="O25" s="190"/>
      <c r="P25" s="190"/>
      <c r="Q25" s="190"/>
      <c r="R25" s="190"/>
      <c r="S25" s="190"/>
      <c r="T25" s="190"/>
      <c r="U25" s="190"/>
      <c r="V25" s="190" t="s">
        <v>8</v>
      </c>
      <c r="W25" s="190"/>
      <c r="X25" s="190"/>
      <c r="Y25" s="190"/>
      <c r="Z25" s="190"/>
      <c r="AA25" s="190"/>
      <c r="AB25" s="190"/>
      <c r="AC25" s="190"/>
      <c r="AD25" s="190"/>
      <c r="AE25" s="190"/>
      <c r="AF25" s="190"/>
      <c r="AG25" s="7"/>
      <c r="AH25" s="7"/>
      <c r="AI25" s="6"/>
      <c r="AJ25" s="6"/>
      <c r="AK25" s="6"/>
      <c r="AL25" s="6"/>
      <c r="AM25" s="6"/>
      <c r="AN25" s="6"/>
      <c r="AO25" s="6"/>
      <c r="AP25" s="6"/>
      <c r="AQ25" s="6"/>
      <c r="AR25" s="6"/>
    </row>
    <row r="26" spans="1:44" ht="3.75" customHeight="1">
      <c r="A26" s="7"/>
      <c r="B26" s="8"/>
      <c r="C26" s="191"/>
      <c r="D26" s="192"/>
      <c r="E26" s="192"/>
      <c r="F26" s="192"/>
      <c r="G26" s="192"/>
      <c r="H26" s="192"/>
      <c r="I26" s="192"/>
      <c r="J26" s="193"/>
      <c r="K26" s="191"/>
      <c r="L26" s="192"/>
      <c r="M26" s="192"/>
      <c r="N26" s="192"/>
      <c r="O26" s="192"/>
      <c r="P26" s="192"/>
      <c r="Q26" s="192"/>
      <c r="R26" s="192"/>
      <c r="S26" s="192"/>
      <c r="T26" s="192"/>
      <c r="U26" s="193"/>
      <c r="V26" s="191"/>
      <c r="W26" s="192"/>
      <c r="X26" s="192"/>
      <c r="Y26" s="192"/>
      <c r="Z26" s="192"/>
      <c r="AA26" s="192"/>
      <c r="AB26" s="192"/>
      <c r="AC26" s="192"/>
      <c r="AD26" s="192"/>
      <c r="AE26" s="192"/>
      <c r="AF26" s="193"/>
      <c r="AG26" s="7"/>
      <c r="AH26" s="7"/>
      <c r="AI26" s="6"/>
      <c r="AJ26" s="6"/>
      <c r="AK26" s="6"/>
      <c r="AL26" s="6"/>
      <c r="AM26" s="6"/>
      <c r="AN26" s="6"/>
      <c r="AO26" s="6"/>
      <c r="AP26" s="6"/>
      <c r="AQ26" s="6"/>
      <c r="AR26" s="6"/>
    </row>
    <row r="27" spans="1:44" ht="19.5" customHeight="1">
      <c r="A27" s="7"/>
      <c r="B27" s="7"/>
      <c r="C27" s="194"/>
      <c r="D27" s="179"/>
      <c r="E27" s="179"/>
      <c r="F27" s="179"/>
      <c r="G27" s="179"/>
      <c r="H27" s="179"/>
      <c r="I27" s="179"/>
      <c r="J27" s="195"/>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7"/>
      <c r="AH27" s="7"/>
      <c r="AI27" s="6"/>
      <c r="AJ27" s="6"/>
      <c r="AK27" s="6"/>
      <c r="AL27" s="6"/>
      <c r="AM27" s="6"/>
      <c r="AN27" s="6"/>
      <c r="AO27" s="6"/>
      <c r="AP27" s="6"/>
      <c r="AQ27" s="6"/>
      <c r="AR27" s="6"/>
    </row>
    <row r="28" spans="1:44" ht="19.5" customHeight="1">
      <c r="A28" s="7"/>
      <c r="B28" s="7"/>
      <c r="C28" s="194"/>
      <c r="D28" s="179"/>
      <c r="E28" s="179"/>
      <c r="F28" s="179"/>
      <c r="G28" s="179"/>
      <c r="H28" s="179"/>
      <c r="I28" s="179"/>
      <c r="J28" s="195"/>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7"/>
      <c r="AH28" s="7"/>
      <c r="AI28" s="6"/>
      <c r="AJ28" s="6"/>
      <c r="AK28" s="6"/>
      <c r="AL28" s="6"/>
      <c r="AM28" s="6"/>
      <c r="AN28" s="6"/>
      <c r="AO28" s="6"/>
      <c r="AP28" s="6"/>
      <c r="AQ28" s="6"/>
      <c r="AR28" s="6"/>
    </row>
    <row r="29" spans="1:44" ht="19.5" customHeight="1">
      <c r="A29" s="7"/>
      <c r="B29" s="7"/>
      <c r="C29" s="196"/>
      <c r="D29" s="197"/>
      <c r="E29" s="197"/>
      <c r="F29" s="197"/>
      <c r="G29" s="197"/>
      <c r="H29" s="197"/>
      <c r="I29" s="197"/>
      <c r="J29" s="198"/>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7"/>
      <c r="AH29" s="7"/>
      <c r="AI29" s="6"/>
      <c r="AJ29" s="6"/>
      <c r="AK29" s="6"/>
      <c r="AL29" s="6"/>
      <c r="AM29" s="6"/>
      <c r="AN29" s="6"/>
      <c r="AO29" s="6"/>
      <c r="AP29" s="6"/>
      <c r="AQ29" s="6"/>
      <c r="AR29" s="6"/>
    </row>
    <row r="30" spans="1:44" ht="19.5" customHeight="1">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6"/>
      <c r="AJ30" s="6"/>
      <c r="AK30" s="6"/>
      <c r="AL30" s="6"/>
      <c r="AM30" s="6"/>
      <c r="AN30" s="6"/>
      <c r="AO30" s="6"/>
      <c r="AP30" s="6"/>
      <c r="AQ30" s="6"/>
      <c r="AR30" s="6"/>
    </row>
    <row r="31" spans="1:44" ht="19.5" customHeight="1">
      <c r="A31" s="7"/>
      <c r="B31" s="7" t="s">
        <v>7</v>
      </c>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6"/>
      <c r="AJ31" s="6"/>
      <c r="AK31" s="6"/>
      <c r="AL31" s="6"/>
      <c r="AM31" s="6"/>
      <c r="AN31" s="6"/>
      <c r="AO31" s="6"/>
      <c r="AP31" s="6"/>
      <c r="AQ31" s="6"/>
      <c r="AR31" s="6"/>
    </row>
    <row r="32" spans="1:44" ht="19.5" customHeight="1">
      <c r="A32" s="7"/>
      <c r="B32" s="7"/>
      <c r="C32" s="179"/>
      <c r="D32" s="179"/>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7"/>
      <c r="AH32" s="7"/>
      <c r="AI32" s="6"/>
      <c r="AJ32" s="6"/>
      <c r="AK32" s="6"/>
      <c r="AL32" s="6"/>
      <c r="AM32" s="6"/>
      <c r="AN32" s="6"/>
      <c r="AO32" s="6"/>
      <c r="AP32" s="6"/>
      <c r="AQ32" s="6"/>
      <c r="AR32" s="6"/>
    </row>
    <row r="33" spans="1:44" ht="19.5" customHeight="1">
      <c r="A33" s="7"/>
      <c r="B33" s="7"/>
      <c r="C33" s="179"/>
      <c r="D33" s="179"/>
      <c r="E33" s="179"/>
      <c r="F33" s="179"/>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7"/>
      <c r="AH33" s="7"/>
      <c r="AI33" s="6"/>
      <c r="AJ33" s="6"/>
      <c r="AK33" s="6"/>
      <c r="AL33" s="6"/>
      <c r="AM33" s="6"/>
      <c r="AN33" s="6"/>
      <c r="AO33" s="6"/>
      <c r="AP33" s="6"/>
      <c r="AQ33" s="6"/>
      <c r="AR33" s="6"/>
    </row>
    <row r="34" spans="1:44" ht="19.5" customHeight="1">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6"/>
      <c r="AJ34" s="6"/>
      <c r="AK34" s="6"/>
      <c r="AL34" s="6"/>
      <c r="AM34" s="6"/>
      <c r="AN34" s="6"/>
      <c r="AO34" s="6"/>
      <c r="AP34" s="6"/>
      <c r="AQ34" s="6"/>
      <c r="AR34" s="6"/>
    </row>
    <row r="35" spans="1:44" ht="19.5" customHeight="1">
      <c r="A35" s="7"/>
      <c r="B35" s="7" t="s">
        <v>6</v>
      </c>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6"/>
      <c r="AJ35" s="6"/>
      <c r="AK35" s="6"/>
      <c r="AL35" s="6"/>
      <c r="AM35" s="6"/>
      <c r="AN35" s="6"/>
      <c r="AO35" s="6"/>
      <c r="AP35" s="6"/>
      <c r="AQ35" s="6"/>
      <c r="AR35" s="6"/>
    </row>
    <row r="36" spans="1:44" ht="19.5" customHeight="1">
      <c r="A36" s="7"/>
      <c r="B36" s="7"/>
      <c r="C36" s="180" t="s">
        <v>5</v>
      </c>
      <c r="D36" s="180"/>
      <c r="E36" s="181"/>
      <c r="F36" s="181"/>
      <c r="G36" s="7" t="s">
        <v>4</v>
      </c>
      <c r="H36" s="181"/>
      <c r="I36" s="181"/>
      <c r="J36" s="7" t="s">
        <v>2</v>
      </c>
      <c r="K36" s="181"/>
      <c r="L36" s="181"/>
      <c r="M36" s="7" t="s">
        <v>1</v>
      </c>
      <c r="N36" s="8"/>
      <c r="O36" s="7"/>
      <c r="P36" s="7"/>
      <c r="Q36" s="7"/>
      <c r="R36" s="7"/>
      <c r="S36" s="7"/>
      <c r="T36" s="7"/>
      <c r="U36" s="7"/>
      <c r="V36" s="7"/>
      <c r="W36" s="7"/>
      <c r="X36" s="7"/>
      <c r="Y36" s="7"/>
      <c r="Z36" s="7"/>
      <c r="AA36" s="7"/>
      <c r="AB36" s="7"/>
      <c r="AC36" s="7"/>
      <c r="AD36" s="7"/>
      <c r="AE36" s="7"/>
      <c r="AF36" s="7"/>
      <c r="AG36" s="7"/>
      <c r="AH36" s="7"/>
      <c r="AI36" s="6"/>
      <c r="AJ36" s="6"/>
      <c r="AK36" s="6"/>
      <c r="AL36" s="6"/>
      <c r="AM36" s="6"/>
      <c r="AN36" s="6"/>
      <c r="AO36" s="6"/>
      <c r="AP36" s="6"/>
      <c r="AQ36" s="6"/>
      <c r="AR36" s="6"/>
    </row>
    <row r="37" spans="1:44" ht="19.5" customHeight="1">
      <c r="A37" s="7"/>
      <c r="B37" s="7"/>
      <c r="C37" s="3"/>
      <c r="D37" s="10"/>
      <c r="E37" s="9"/>
      <c r="F37" s="9"/>
      <c r="G37" s="7"/>
      <c r="H37" s="9"/>
      <c r="I37" s="9"/>
      <c r="J37" s="7"/>
      <c r="K37" s="9"/>
      <c r="L37" s="9"/>
      <c r="M37" s="7"/>
      <c r="N37" s="8"/>
      <c r="O37" s="7"/>
      <c r="P37" s="7"/>
      <c r="Q37" s="7"/>
      <c r="R37" s="7"/>
      <c r="S37" s="7"/>
      <c r="T37" s="7"/>
      <c r="U37" s="7"/>
      <c r="V37" s="7"/>
      <c r="W37" s="7"/>
      <c r="X37" s="7"/>
      <c r="Y37" s="7"/>
      <c r="Z37" s="7"/>
      <c r="AA37" s="7"/>
      <c r="AB37" s="7"/>
      <c r="AC37" s="7"/>
      <c r="AD37" s="7"/>
      <c r="AE37" s="7"/>
      <c r="AF37" s="7"/>
      <c r="AG37" s="7"/>
      <c r="AH37" s="7"/>
      <c r="AI37" s="6"/>
      <c r="AJ37" s="6"/>
      <c r="AK37" s="6"/>
      <c r="AL37" s="6"/>
      <c r="AM37" s="6"/>
      <c r="AN37" s="6"/>
      <c r="AO37" s="6"/>
      <c r="AP37" s="6"/>
      <c r="AQ37" s="6"/>
      <c r="AR37" s="6"/>
    </row>
    <row r="38" spans="1:44" ht="19.5" customHeight="1">
      <c r="A38" s="7"/>
      <c r="B38" s="7"/>
      <c r="C38" s="3"/>
      <c r="D38" s="10"/>
      <c r="E38" s="9"/>
      <c r="F38" s="9"/>
      <c r="G38" s="7"/>
      <c r="H38" s="9"/>
      <c r="I38" s="9"/>
      <c r="J38" s="7"/>
      <c r="K38" s="9"/>
      <c r="L38" s="9"/>
      <c r="M38" s="7"/>
      <c r="N38" s="8"/>
      <c r="O38" s="7"/>
      <c r="P38" s="7"/>
      <c r="Q38" s="7"/>
      <c r="R38" s="7"/>
      <c r="S38" s="7"/>
      <c r="T38" s="7"/>
      <c r="U38" s="7"/>
      <c r="V38" s="7"/>
      <c r="W38" s="7"/>
      <c r="X38" s="7"/>
      <c r="Y38" s="7"/>
      <c r="Z38" s="7"/>
      <c r="AA38" s="7"/>
      <c r="AB38" s="7"/>
      <c r="AC38" s="7"/>
      <c r="AD38" s="7"/>
      <c r="AE38" s="7"/>
      <c r="AF38" s="7"/>
      <c r="AG38" s="7"/>
      <c r="AH38" s="7"/>
      <c r="AI38" s="6"/>
      <c r="AJ38" s="6"/>
      <c r="AK38" s="6"/>
      <c r="AL38" s="6"/>
      <c r="AM38" s="6"/>
      <c r="AN38" s="6"/>
      <c r="AO38" s="6"/>
      <c r="AP38" s="6"/>
      <c r="AQ38" s="6"/>
      <c r="AR38" s="6"/>
    </row>
    <row r="39" spans="1:44" ht="19.5" customHeight="1">
      <c r="A39" s="7"/>
      <c r="B39" s="5" t="s">
        <v>143</v>
      </c>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6"/>
      <c r="AJ39" s="6"/>
      <c r="AK39" s="6"/>
      <c r="AL39" s="6"/>
      <c r="AM39" s="6"/>
      <c r="AN39" s="6"/>
      <c r="AO39" s="6"/>
      <c r="AP39" s="6"/>
      <c r="AQ39" s="6"/>
      <c r="AR39" s="6"/>
    </row>
    <row r="40" spans="1:44" ht="19.5" customHeight="1">
      <c r="A40" s="3"/>
      <c r="B40" s="5" t="s">
        <v>144</v>
      </c>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44" ht="19.5" customHeight="1">
      <c r="A41" s="3"/>
      <c r="B41" s="5" t="s">
        <v>0</v>
      </c>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44" ht="20.100000000000001" customHeigh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row>
    <row r="43" spans="1:44" ht="20.100000000000001" customHeight="1">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row>
    <row r="44" spans="1:44" ht="20.100000000000001"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row>
    <row r="45" spans="1:44" ht="20.100000000000001" customHeigh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1:44" ht="20.100000000000001"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1:44" ht="20.100000000000001"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row r="48" spans="1:44" ht="20.100000000000001" customHeight="1">
      <c r="A48" s="3"/>
      <c r="B48" s="3"/>
      <c r="C48" s="3"/>
      <c r="D48" s="3"/>
      <c r="E48" s="3"/>
      <c r="F48" s="3"/>
      <c r="G48" s="3"/>
      <c r="H48" s="3"/>
      <c r="I48" s="3"/>
      <c r="J48" s="3"/>
      <c r="K48" s="3"/>
      <c r="L48" s="3"/>
      <c r="M48" s="3"/>
      <c r="N48" s="3"/>
      <c r="O48" s="3"/>
      <c r="P48" s="3"/>
      <c r="Q48" s="3"/>
      <c r="R48" s="3"/>
      <c r="S48" s="3"/>
      <c r="T48" s="3"/>
      <c r="U48" s="4"/>
      <c r="V48" s="3"/>
      <c r="W48" s="3"/>
      <c r="X48" s="3"/>
      <c r="Y48" s="3"/>
      <c r="Z48" s="3"/>
      <c r="AA48" s="3"/>
      <c r="AB48" s="3"/>
      <c r="AC48" s="3"/>
      <c r="AD48" s="3"/>
      <c r="AE48" s="3"/>
      <c r="AF48" s="3"/>
      <c r="AG48" s="3"/>
      <c r="AH48" s="3"/>
    </row>
    <row r="49" spans="1:34" ht="20.100000000000001" customHeigh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row>
    <row r="50" spans="1:34" ht="20.100000000000001"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row>
    <row r="51" spans="1:34" ht="20.100000000000001"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row>
    <row r="52" spans="1:34" ht="20.100000000000001"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row>
    <row r="53" spans="1:34" ht="20.100000000000001" customHeight="1">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row>
    <row r="54" spans="1:34" ht="20.100000000000001" customHeigh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row>
    <row r="55" spans="1:34" ht="20.100000000000001"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row>
    <row r="56" spans="1:34" ht="20.100000000000001"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34" ht="20.100000000000001"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4" ht="20.100000000000001"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4" ht="20.100000000000001"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34" ht="20.100000000000001"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34" ht="20.100000000000001"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row r="62" spans="1:34" ht="20.100000000000001"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row>
    <row r="63" spans="1:34" ht="20.100000000000001"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row>
    <row r="64" spans="1:34" ht="20.100000000000001" customHeight="1">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row>
  </sheetData>
  <mergeCells count="31">
    <mergeCell ref="W6:AF6"/>
    <mergeCell ref="X1:Y1"/>
    <mergeCell ref="AA1:AB1"/>
    <mergeCell ref="AD1:AE1"/>
    <mergeCell ref="Q5:V5"/>
    <mergeCell ref="W5:AF5"/>
    <mergeCell ref="Q7:V7"/>
    <mergeCell ref="W7:AF7"/>
    <mergeCell ref="Q9:V9"/>
    <mergeCell ref="W9:AF9"/>
    <mergeCell ref="Q10:V10"/>
    <mergeCell ref="W10:AD10"/>
    <mergeCell ref="V27:AF29"/>
    <mergeCell ref="A12:AG12"/>
    <mergeCell ref="B14:AG14"/>
    <mergeCell ref="D19:AF19"/>
    <mergeCell ref="D23:AF23"/>
    <mergeCell ref="C25:J25"/>
    <mergeCell ref="K25:U25"/>
    <mergeCell ref="V25:AF25"/>
    <mergeCell ref="C26:J26"/>
    <mergeCell ref="K26:U26"/>
    <mergeCell ref="V26:AF26"/>
    <mergeCell ref="C27:J29"/>
    <mergeCell ref="K27:U29"/>
    <mergeCell ref="D21:AF21"/>
    <mergeCell ref="C32:AF33"/>
    <mergeCell ref="C36:D36"/>
    <mergeCell ref="E36:F36"/>
    <mergeCell ref="H36:I36"/>
    <mergeCell ref="K36:L36"/>
  </mergeCells>
  <phoneticPr fontId="3"/>
  <pageMargins left="0.70866141732283472" right="0.70866141732283472" top="0.74803149606299213" bottom="0.74803149606299213" header="0.31496062992125984" footer="0.31496062992125984"/>
  <pageSetup paperSize="9" scale="93" orientation="portrait" blackAndWhite="1"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pageSetUpPr fitToPage="1"/>
  </sheetPr>
  <dimension ref="A1:AC209"/>
  <sheetViews>
    <sheetView view="pageBreakPreview" topLeftCell="A133" zoomScaleNormal="100" zoomScaleSheetLayoutView="100" workbookViewId="0">
      <selection activeCell="H140" sqref="H140:J144"/>
    </sheetView>
  </sheetViews>
  <sheetFormatPr defaultRowHeight="13.5"/>
  <cols>
    <col min="1" max="10" width="8.625" style="102" customWidth="1"/>
    <col min="11" max="11" width="11.875" style="102" customWidth="1"/>
    <col min="12" max="17" width="8" style="102" customWidth="1"/>
    <col min="18" max="18" width="35.25" style="102" customWidth="1"/>
    <col min="19" max="19" width="6.625" style="102" customWidth="1"/>
    <col min="20" max="20" width="8.875" style="102" customWidth="1"/>
    <col min="21" max="16384" width="9" style="102"/>
  </cols>
  <sheetData>
    <row r="1" spans="1:22" ht="18" customHeight="1">
      <c r="A1" s="139" t="s">
        <v>141</v>
      </c>
      <c r="B1" s="142"/>
      <c r="C1" s="142"/>
      <c r="D1" s="142"/>
      <c r="E1" s="142"/>
      <c r="F1" s="144"/>
      <c r="G1" s="143"/>
      <c r="H1" s="142"/>
      <c r="I1" s="142"/>
      <c r="J1" s="142"/>
      <c r="K1" s="142"/>
      <c r="L1" s="142"/>
      <c r="M1" s="142"/>
      <c r="N1" s="142"/>
      <c r="O1" s="142"/>
      <c r="P1" s="142"/>
      <c r="Q1" s="142"/>
      <c r="R1" s="141" t="s">
        <v>140</v>
      </c>
    </row>
    <row r="2" spans="1:22" ht="18" customHeight="1">
      <c r="A2" s="118"/>
      <c r="B2" s="40"/>
      <c r="C2" s="40"/>
      <c r="D2" s="40"/>
      <c r="E2" s="40"/>
      <c r="F2" s="140"/>
      <c r="G2" s="140"/>
      <c r="H2" s="40"/>
      <c r="I2" s="40"/>
      <c r="J2" s="140"/>
      <c r="K2" s="40"/>
      <c r="L2" s="40"/>
      <c r="M2" s="40"/>
      <c r="N2" s="40"/>
      <c r="O2" s="40"/>
      <c r="P2" s="40"/>
      <c r="Q2" s="40"/>
      <c r="R2" s="117"/>
    </row>
    <row r="3" spans="1:22" ht="18" customHeight="1">
      <c r="A3" s="118" t="s">
        <v>175</v>
      </c>
      <c r="B3" s="40"/>
      <c r="C3" s="40"/>
      <c r="D3" s="40"/>
      <c r="E3" s="40"/>
      <c r="F3" s="140"/>
      <c r="G3" s="140"/>
      <c r="H3" s="40"/>
      <c r="I3" s="40"/>
      <c r="J3" s="143" t="s">
        <v>174</v>
      </c>
      <c r="K3" s="40"/>
      <c r="L3" s="40"/>
      <c r="M3" s="40"/>
      <c r="N3" s="40"/>
      <c r="O3" s="40"/>
      <c r="P3" s="40"/>
      <c r="Q3" s="40"/>
      <c r="R3" s="117"/>
    </row>
    <row r="4" spans="1:22" ht="18" customHeight="1">
      <c r="A4" s="352" t="s">
        <v>132</v>
      </c>
      <c r="B4" s="354"/>
      <c r="C4" s="345" t="s">
        <v>131</v>
      </c>
      <c r="D4" s="345" t="s">
        <v>129</v>
      </c>
      <c r="E4" s="345" t="s">
        <v>176</v>
      </c>
      <c r="F4" s="345" t="s">
        <v>128</v>
      </c>
      <c r="G4" s="345" t="s">
        <v>130</v>
      </c>
      <c r="H4" s="352" t="s">
        <v>127</v>
      </c>
      <c r="I4" s="353"/>
      <c r="J4" s="354"/>
      <c r="K4" s="361" t="s">
        <v>126</v>
      </c>
      <c r="L4" s="364" t="s">
        <v>125</v>
      </c>
      <c r="M4" s="365"/>
      <c r="N4" s="364" t="s">
        <v>124</v>
      </c>
      <c r="O4" s="365"/>
      <c r="P4" s="364" t="s">
        <v>123</v>
      </c>
      <c r="Q4" s="365"/>
      <c r="R4" s="390" t="s">
        <v>122</v>
      </c>
      <c r="S4" s="123"/>
    </row>
    <row r="5" spans="1:22" ht="18" customHeight="1">
      <c r="A5" s="355"/>
      <c r="B5" s="357"/>
      <c r="C5" s="346"/>
      <c r="D5" s="346"/>
      <c r="E5" s="346"/>
      <c r="F5" s="346"/>
      <c r="G5" s="346"/>
      <c r="H5" s="355"/>
      <c r="I5" s="356"/>
      <c r="J5" s="357"/>
      <c r="K5" s="362"/>
      <c r="L5" s="366"/>
      <c r="M5" s="367"/>
      <c r="N5" s="366"/>
      <c r="O5" s="367"/>
      <c r="P5" s="366"/>
      <c r="Q5" s="367"/>
      <c r="R5" s="392"/>
      <c r="S5" s="123"/>
    </row>
    <row r="6" spans="1:22" ht="18" customHeight="1">
      <c r="A6" s="355"/>
      <c r="B6" s="357"/>
      <c r="C6" s="346"/>
      <c r="D6" s="346"/>
      <c r="E6" s="346"/>
      <c r="F6" s="346"/>
      <c r="G6" s="346"/>
      <c r="H6" s="355"/>
      <c r="I6" s="356"/>
      <c r="J6" s="357"/>
      <c r="K6" s="362"/>
      <c r="L6" s="366"/>
      <c r="M6" s="367"/>
      <c r="N6" s="366"/>
      <c r="O6" s="367"/>
      <c r="P6" s="366"/>
      <c r="Q6" s="367"/>
      <c r="R6" s="390"/>
      <c r="S6" s="123" t="s">
        <v>43</v>
      </c>
      <c r="T6" s="102" t="s">
        <v>119</v>
      </c>
      <c r="U6" s="102" t="s">
        <v>152</v>
      </c>
    </row>
    <row r="7" spans="1:22" ht="18" customHeight="1">
      <c r="A7" s="355"/>
      <c r="B7" s="357"/>
      <c r="C7" s="346"/>
      <c r="D7" s="346"/>
      <c r="E7" s="346"/>
      <c r="F7" s="346"/>
      <c r="G7" s="346"/>
      <c r="H7" s="355"/>
      <c r="I7" s="356"/>
      <c r="J7" s="357"/>
      <c r="K7" s="362"/>
      <c r="L7" s="366"/>
      <c r="M7" s="367"/>
      <c r="N7" s="366"/>
      <c r="O7" s="367"/>
      <c r="P7" s="366"/>
      <c r="Q7" s="367"/>
      <c r="R7" s="391"/>
      <c r="S7" s="123" t="s">
        <v>42</v>
      </c>
      <c r="T7" s="102" t="s">
        <v>153</v>
      </c>
      <c r="U7" s="102" t="s">
        <v>154</v>
      </c>
    </row>
    <row r="8" spans="1:22" ht="18" customHeight="1">
      <c r="A8" s="358"/>
      <c r="B8" s="360"/>
      <c r="C8" s="347"/>
      <c r="D8" s="347"/>
      <c r="E8" s="347"/>
      <c r="F8" s="347"/>
      <c r="G8" s="347"/>
      <c r="H8" s="358"/>
      <c r="I8" s="359"/>
      <c r="J8" s="360"/>
      <c r="K8" s="363"/>
      <c r="L8" s="368"/>
      <c r="M8" s="369"/>
      <c r="N8" s="368"/>
      <c r="O8" s="369"/>
      <c r="P8" s="368"/>
      <c r="Q8" s="369"/>
      <c r="R8" s="392"/>
      <c r="S8" s="123"/>
    </row>
    <row r="9" spans="1:22" ht="18" customHeight="1">
      <c r="A9" s="393" t="s">
        <v>168</v>
      </c>
      <c r="B9" s="394"/>
      <c r="C9" s="341" t="s">
        <v>43</v>
      </c>
      <c r="D9" s="341" t="s">
        <v>152</v>
      </c>
      <c r="E9" s="341">
        <v>160</v>
      </c>
      <c r="F9" s="341">
        <v>160</v>
      </c>
      <c r="G9" s="341" t="str">
        <f>IF(F9&gt;1,IF(F9&gt;119.9,"常勤","非常勤"),"　")</f>
        <v>常勤</v>
      </c>
      <c r="H9" s="380" t="s">
        <v>139</v>
      </c>
      <c r="I9" s="381"/>
      <c r="J9" s="382"/>
      <c r="K9" s="125">
        <v>29312</v>
      </c>
      <c r="L9" s="348">
        <v>38169</v>
      </c>
      <c r="M9" s="349"/>
      <c r="N9" s="370">
        <v>43173</v>
      </c>
      <c r="O9" s="371"/>
      <c r="P9" s="370"/>
      <c r="Q9" s="371"/>
      <c r="R9" s="398" t="s">
        <v>138</v>
      </c>
      <c r="S9" s="338"/>
    </row>
    <row r="10" spans="1:22" ht="18" customHeight="1">
      <c r="A10" s="395"/>
      <c r="B10" s="396"/>
      <c r="C10" s="342"/>
      <c r="D10" s="342"/>
      <c r="E10" s="342"/>
      <c r="F10" s="342"/>
      <c r="G10" s="342"/>
      <c r="H10" s="383"/>
      <c r="I10" s="384"/>
      <c r="J10" s="385"/>
      <c r="K10" s="124">
        <v>39</v>
      </c>
      <c r="L10" s="350" t="s">
        <v>137</v>
      </c>
      <c r="M10" s="351"/>
      <c r="N10" s="404" t="s">
        <v>136</v>
      </c>
      <c r="O10" s="405"/>
      <c r="P10" s="334"/>
      <c r="Q10" s="335"/>
      <c r="R10" s="399"/>
      <c r="S10" s="338"/>
      <c r="T10" s="116"/>
      <c r="U10" s="116"/>
      <c r="V10" s="116"/>
    </row>
    <row r="11" spans="1:22" ht="18" customHeight="1">
      <c r="A11" s="393" t="s">
        <v>167</v>
      </c>
      <c r="B11" s="401"/>
      <c r="C11" s="341" t="s">
        <v>43</v>
      </c>
      <c r="D11" s="341" t="s">
        <v>152</v>
      </c>
      <c r="E11" s="341">
        <v>160</v>
      </c>
      <c r="F11" s="341">
        <v>100</v>
      </c>
      <c r="G11" s="341" t="str">
        <f>IF(F11&gt;1,IF(F11&gt;119.9,"常勤","非常勤"),"　")</f>
        <v>非常勤</v>
      </c>
      <c r="H11" s="380" t="s">
        <v>135</v>
      </c>
      <c r="I11" s="381"/>
      <c r="J11" s="382"/>
      <c r="K11" s="115">
        <v>32967</v>
      </c>
      <c r="L11" s="370">
        <v>40360</v>
      </c>
      <c r="M11" s="371"/>
      <c r="N11" s="370"/>
      <c r="O11" s="371"/>
      <c r="P11" s="370"/>
      <c r="Q11" s="371"/>
      <c r="R11" s="398" t="s">
        <v>134</v>
      </c>
      <c r="S11" s="400"/>
      <c r="T11" s="113"/>
      <c r="U11" s="113"/>
      <c r="V11" s="113"/>
    </row>
    <row r="12" spans="1:22" ht="18" customHeight="1">
      <c r="A12" s="402"/>
      <c r="B12" s="403"/>
      <c r="C12" s="342"/>
      <c r="D12" s="342"/>
      <c r="E12" s="342"/>
      <c r="F12" s="342"/>
      <c r="G12" s="342"/>
      <c r="H12" s="383"/>
      <c r="I12" s="384"/>
      <c r="J12" s="385"/>
      <c r="K12" s="114">
        <v>31</v>
      </c>
      <c r="L12" s="350" t="s">
        <v>133</v>
      </c>
      <c r="M12" s="351"/>
      <c r="N12" s="334"/>
      <c r="O12" s="335"/>
      <c r="P12" s="334"/>
      <c r="Q12" s="335"/>
      <c r="R12" s="399"/>
      <c r="S12" s="400"/>
      <c r="T12" s="113"/>
      <c r="U12" s="113"/>
      <c r="V12" s="113"/>
    </row>
    <row r="13" spans="1:22" ht="18" customHeight="1">
      <c r="A13" s="386"/>
      <c r="B13" s="387"/>
      <c r="C13" s="343"/>
      <c r="D13" s="343"/>
      <c r="E13" s="343"/>
      <c r="F13" s="343"/>
      <c r="G13" s="341" t="str">
        <f>IF(F13&gt;1,IF(F13&gt;119.9,"常勤","非常勤"),"　")</f>
        <v>　</v>
      </c>
      <c r="H13" s="372"/>
      <c r="I13" s="373"/>
      <c r="J13" s="374"/>
      <c r="K13" s="112"/>
      <c r="L13" s="339"/>
      <c r="M13" s="340"/>
      <c r="N13" s="339"/>
      <c r="O13" s="340"/>
      <c r="P13" s="339"/>
      <c r="Q13" s="340"/>
      <c r="R13" s="336"/>
      <c r="S13" s="411"/>
      <c r="T13" s="408"/>
    </row>
    <row r="14" spans="1:22" ht="18" customHeight="1">
      <c r="A14" s="388"/>
      <c r="B14" s="389"/>
      <c r="C14" s="344"/>
      <c r="D14" s="344"/>
      <c r="E14" s="344"/>
      <c r="F14" s="344"/>
      <c r="G14" s="342"/>
      <c r="H14" s="375"/>
      <c r="I14" s="376"/>
      <c r="J14" s="377"/>
      <c r="K14" s="111"/>
      <c r="L14" s="378"/>
      <c r="M14" s="379"/>
      <c r="N14" s="378"/>
      <c r="O14" s="379"/>
      <c r="P14" s="378"/>
      <c r="Q14" s="379"/>
      <c r="R14" s="337"/>
      <c r="S14" s="412"/>
      <c r="T14" s="409"/>
    </row>
    <row r="15" spans="1:22" ht="18" customHeight="1">
      <c r="A15" s="386"/>
      <c r="B15" s="387"/>
      <c r="C15" s="343"/>
      <c r="D15" s="343"/>
      <c r="E15" s="406">
        <f>$E$13</f>
        <v>0</v>
      </c>
      <c r="F15" s="343"/>
      <c r="G15" s="341" t="str">
        <f>IF(F15&gt;1,IF(F15&gt;119.9,"常勤","非常勤"),"　")</f>
        <v>　</v>
      </c>
      <c r="H15" s="372"/>
      <c r="I15" s="373"/>
      <c r="J15" s="374"/>
      <c r="K15" s="112"/>
      <c r="L15" s="339"/>
      <c r="M15" s="340"/>
      <c r="N15" s="339"/>
      <c r="O15" s="340"/>
      <c r="P15" s="339"/>
      <c r="Q15" s="340"/>
      <c r="R15" s="336"/>
      <c r="S15" s="333"/>
      <c r="T15" s="410"/>
    </row>
    <row r="16" spans="1:22" ht="18" customHeight="1">
      <c r="A16" s="388"/>
      <c r="B16" s="389"/>
      <c r="C16" s="344"/>
      <c r="D16" s="344"/>
      <c r="E16" s="407"/>
      <c r="F16" s="344"/>
      <c r="G16" s="342"/>
      <c r="H16" s="375"/>
      <c r="I16" s="376"/>
      <c r="J16" s="377"/>
      <c r="K16" s="111"/>
      <c r="L16" s="378"/>
      <c r="M16" s="379"/>
      <c r="N16" s="378"/>
      <c r="O16" s="379"/>
      <c r="P16" s="378"/>
      <c r="Q16" s="379"/>
      <c r="R16" s="337"/>
      <c r="S16" s="333"/>
      <c r="T16" s="410"/>
    </row>
    <row r="17" spans="1:20" ht="18" customHeight="1">
      <c r="A17" s="386"/>
      <c r="B17" s="387"/>
      <c r="C17" s="343"/>
      <c r="D17" s="343"/>
      <c r="E17" s="406">
        <f>$E$13</f>
        <v>0</v>
      </c>
      <c r="F17" s="343"/>
      <c r="G17" s="341" t="str">
        <f>IF(F17&gt;1,IF(F17&gt;119.9,"常勤","非常勤"),"　")</f>
        <v>　</v>
      </c>
      <c r="H17" s="372"/>
      <c r="I17" s="373"/>
      <c r="J17" s="374"/>
      <c r="K17" s="112"/>
      <c r="L17" s="339"/>
      <c r="M17" s="340"/>
      <c r="N17" s="339"/>
      <c r="O17" s="340"/>
      <c r="P17" s="339"/>
      <c r="Q17" s="340"/>
      <c r="R17" s="336"/>
      <c r="S17" s="333"/>
      <c r="T17" s="410"/>
    </row>
    <row r="18" spans="1:20" ht="18" customHeight="1">
      <c r="A18" s="388"/>
      <c r="B18" s="389"/>
      <c r="C18" s="344"/>
      <c r="D18" s="344"/>
      <c r="E18" s="407"/>
      <c r="F18" s="344"/>
      <c r="G18" s="342"/>
      <c r="H18" s="375"/>
      <c r="I18" s="376"/>
      <c r="J18" s="377"/>
      <c r="K18" s="111"/>
      <c r="L18" s="378"/>
      <c r="M18" s="379"/>
      <c r="N18" s="378"/>
      <c r="O18" s="379"/>
      <c r="P18" s="378"/>
      <c r="Q18" s="379"/>
      <c r="R18" s="337"/>
      <c r="S18" s="333"/>
      <c r="T18" s="410"/>
    </row>
    <row r="19" spans="1:20" ht="18" customHeight="1">
      <c r="A19" s="386"/>
      <c r="B19" s="387"/>
      <c r="C19" s="343"/>
      <c r="D19" s="343"/>
      <c r="E19" s="406">
        <f t="shared" ref="E19" si="0">$E$13</f>
        <v>0</v>
      </c>
      <c r="F19" s="343"/>
      <c r="G19" s="341" t="str">
        <f>IF(F19&gt;1,IF(F19&gt;119.9,"常勤","非常勤"),"　")</f>
        <v>　</v>
      </c>
      <c r="H19" s="372"/>
      <c r="I19" s="373"/>
      <c r="J19" s="374"/>
      <c r="K19" s="112"/>
      <c r="L19" s="339"/>
      <c r="M19" s="340"/>
      <c r="N19" s="339"/>
      <c r="O19" s="340"/>
      <c r="P19" s="339"/>
      <c r="Q19" s="340"/>
      <c r="R19" s="336"/>
      <c r="S19" s="333"/>
      <c r="T19" s="410"/>
    </row>
    <row r="20" spans="1:20" ht="18" customHeight="1">
      <c r="A20" s="388"/>
      <c r="B20" s="389"/>
      <c r="C20" s="344"/>
      <c r="D20" s="344"/>
      <c r="E20" s="407"/>
      <c r="F20" s="344"/>
      <c r="G20" s="342"/>
      <c r="H20" s="375"/>
      <c r="I20" s="376"/>
      <c r="J20" s="377"/>
      <c r="K20" s="111"/>
      <c r="L20" s="378"/>
      <c r="M20" s="379"/>
      <c r="N20" s="378"/>
      <c r="O20" s="379"/>
      <c r="P20" s="378"/>
      <c r="Q20" s="379"/>
      <c r="R20" s="337"/>
      <c r="S20" s="333"/>
      <c r="T20" s="410"/>
    </row>
    <row r="21" spans="1:20" ht="18" customHeight="1">
      <c r="A21" s="386"/>
      <c r="B21" s="387"/>
      <c r="C21" s="343"/>
      <c r="D21" s="343"/>
      <c r="E21" s="406">
        <f t="shared" ref="E21" si="1">$E$13</f>
        <v>0</v>
      </c>
      <c r="F21" s="343"/>
      <c r="G21" s="341" t="str">
        <f>IF(F21&gt;1,IF(F21&gt;119.9,"常勤","非常勤"),"　")</f>
        <v>　</v>
      </c>
      <c r="H21" s="372"/>
      <c r="I21" s="373"/>
      <c r="J21" s="374"/>
      <c r="K21" s="112"/>
      <c r="L21" s="339"/>
      <c r="M21" s="340"/>
      <c r="N21" s="339"/>
      <c r="O21" s="340"/>
      <c r="P21" s="339"/>
      <c r="Q21" s="340"/>
      <c r="R21" s="336"/>
      <c r="S21" s="333"/>
      <c r="T21" s="410"/>
    </row>
    <row r="22" spans="1:20" ht="18" customHeight="1">
      <c r="A22" s="388"/>
      <c r="B22" s="389"/>
      <c r="C22" s="344"/>
      <c r="D22" s="344"/>
      <c r="E22" s="407"/>
      <c r="F22" s="344"/>
      <c r="G22" s="342"/>
      <c r="H22" s="375"/>
      <c r="I22" s="376"/>
      <c r="J22" s="377"/>
      <c r="K22" s="111"/>
      <c r="L22" s="378"/>
      <c r="M22" s="379"/>
      <c r="N22" s="378"/>
      <c r="O22" s="379"/>
      <c r="P22" s="378"/>
      <c r="Q22" s="379"/>
      <c r="R22" s="337"/>
      <c r="S22" s="333"/>
      <c r="T22" s="410"/>
    </row>
    <row r="23" spans="1:20" ht="18" customHeight="1">
      <c r="A23" s="386"/>
      <c r="B23" s="387"/>
      <c r="C23" s="343"/>
      <c r="D23" s="343"/>
      <c r="E23" s="406">
        <f t="shared" ref="E23" si="2">$E$13</f>
        <v>0</v>
      </c>
      <c r="F23" s="343"/>
      <c r="G23" s="341" t="str">
        <f>IF(F23&gt;1,IF(F23&gt;119.9,"常勤","非常勤"),"　")</f>
        <v>　</v>
      </c>
      <c r="H23" s="372"/>
      <c r="I23" s="373"/>
      <c r="J23" s="374"/>
      <c r="K23" s="112"/>
      <c r="L23" s="339"/>
      <c r="M23" s="340"/>
      <c r="N23" s="339"/>
      <c r="O23" s="340"/>
      <c r="P23" s="339"/>
      <c r="Q23" s="340"/>
      <c r="R23" s="336"/>
      <c r="S23" s="333"/>
      <c r="T23" s="410"/>
    </row>
    <row r="24" spans="1:20" ht="18" customHeight="1">
      <c r="A24" s="388"/>
      <c r="B24" s="389"/>
      <c r="C24" s="344"/>
      <c r="D24" s="344"/>
      <c r="E24" s="407"/>
      <c r="F24" s="344"/>
      <c r="G24" s="342"/>
      <c r="H24" s="375"/>
      <c r="I24" s="376"/>
      <c r="J24" s="377"/>
      <c r="K24" s="111"/>
      <c r="L24" s="378"/>
      <c r="M24" s="379"/>
      <c r="N24" s="378"/>
      <c r="O24" s="379"/>
      <c r="P24" s="378"/>
      <c r="Q24" s="379"/>
      <c r="R24" s="337"/>
      <c r="S24" s="333"/>
      <c r="T24" s="410"/>
    </row>
    <row r="25" spans="1:20" ht="18" customHeight="1">
      <c r="A25" s="386"/>
      <c r="B25" s="387"/>
      <c r="C25" s="343"/>
      <c r="D25" s="343"/>
      <c r="E25" s="406">
        <f t="shared" ref="E25" si="3">$E$13</f>
        <v>0</v>
      </c>
      <c r="F25" s="343"/>
      <c r="G25" s="341" t="str">
        <f>IF(F25&gt;1,IF(F25&gt;119.9,"常勤","非常勤"),"　")</f>
        <v>　</v>
      </c>
      <c r="H25" s="372"/>
      <c r="I25" s="373"/>
      <c r="J25" s="374"/>
      <c r="K25" s="112"/>
      <c r="L25" s="339"/>
      <c r="M25" s="340"/>
      <c r="N25" s="339"/>
      <c r="O25" s="340"/>
      <c r="P25" s="339"/>
      <c r="Q25" s="340"/>
      <c r="R25" s="336"/>
      <c r="S25" s="333"/>
      <c r="T25" s="410"/>
    </row>
    <row r="26" spans="1:20" ht="18" customHeight="1">
      <c r="A26" s="388"/>
      <c r="B26" s="389"/>
      <c r="C26" s="344"/>
      <c r="D26" s="344"/>
      <c r="E26" s="407"/>
      <c r="F26" s="344"/>
      <c r="G26" s="342"/>
      <c r="H26" s="375"/>
      <c r="I26" s="376"/>
      <c r="J26" s="377"/>
      <c r="K26" s="111"/>
      <c r="L26" s="378"/>
      <c r="M26" s="379"/>
      <c r="N26" s="378"/>
      <c r="O26" s="379"/>
      <c r="P26" s="378"/>
      <c r="Q26" s="379"/>
      <c r="R26" s="337"/>
      <c r="S26" s="333"/>
      <c r="T26" s="410"/>
    </row>
    <row r="27" spans="1:20" ht="18" customHeight="1">
      <c r="A27" s="386"/>
      <c r="B27" s="387"/>
      <c r="C27" s="343"/>
      <c r="D27" s="343"/>
      <c r="E27" s="406">
        <f t="shared" ref="E27" si="4">$E$13</f>
        <v>0</v>
      </c>
      <c r="F27" s="343"/>
      <c r="G27" s="341" t="str">
        <f>IF(F27&gt;1,IF(F27&gt;119.9,"常勤","非常勤"),"　")</f>
        <v>　</v>
      </c>
      <c r="H27" s="372"/>
      <c r="I27" s="373"/>
      <c r="J27" s="374"/>
      <c r="K27" s="112"/>
      <c r="L27" s="339"/>
      <c r="M27" s="340"/>
      <c r="N27" s="339"/>
      <c r="O27" s="340"/>
      <c r="P27" s="339"/>
      <c r="Q27" s="340"/>
      <c r="R27" s="336"/>
      <c r="S27" s="333"/>
      <c r="T27" s="410"/>
    </row>
    <row r="28" spans="1:20" ht="18" customHeight="1">
      <c r="A28" s="388"/>
      <c r="B28" s="389"/>
      <c r="C28" s="344"/>
      <c r="D28" s="344"/>
      <c r="E28" s="407"/>
      <c r="F28" s="344"/>
      <c r="G28" s="342"/>
      <c r="H28" s="375"/>
      <c r="I28" s="376"/>
      <c r="J28" s="377"/>
      <c r="K28" s="111"/>
      <c r="L28" s="378"/>
      <c r="M28" s="379"/>
      <c r="N28" s="378"/>
      <c r="O28" s="379"/>
      <c r="P28" s="378"/>
      <c r="Q28" s="379"/>
      <c r="R28" s="337"/>
      <c r="S28" s="333"/>
      <c r="T28" s="410"/>
    </row>
    <row r="29" spans="1:20" ht="18" customHeight="1">
      <c r="A29" s="386"/>
      <c r="B29" s="387"/>
      <c r="C29" s="343"/>
      <c r="D29" s="343"/>
      <c r="E29" s="406">
        <f t="shared" ref="E29" si="5">$E$13</f>
        <v>0</v>
      </c>
      <c r="F29" s="343"/>
      <c r="G29" s="341" t="str">
        <f>IF(F29&gt;1,IF(F29&gt;119.9,"常勤","非常勤"),"　")</f>
        <v>　</v>
      </c>
      <c r="H29" s="372"/>
      <c r="I29" s="373"/>
      <c r="J29" s="374"/>
      <c r="K29" s="112"/>
      <c r="L29" s="339"/>
      <c r="M29" s="340"/>
      <c r="N29" s="339"/>
      <c r="O29" s="340"/>
      <c r="P29" s="339"/>
      <c r="Q29" s="340"/>
      <c r="R29" s="336"/>
      <c r="S29" s="333"/>
      <c r="T29" s="410"/>
    </row>
    <row r="30" spans="1:20" ht="18" customHeight="1">
      <c r="A30" s="388"/>
      <c r="B30" s="389"/>
      <c r="C30" s="344"/>
      <c r="D30" s="344"/>
      <c r="E30" s="407"/>
      <c r="F30" s="344"/>
      <c r="G30" s="342"/>
      <c r="H30" s="375"/>
      <c r="I30" s="376"/>
      <c r="J30" s="377"/>
      <c r="K30" s="111"/>
      <c r="L30" s="378"/>
      <c r="M30" s="379"/>
      <c r="N30" s="378"/>
      <c r="O30" s="379"/>
      <c r="P30" s="378"/>
      <c r="Q30" s="379"/>
      <c r="R30" s="337"/>
      <c r="S30" s="333"/>
      <c r="T30" s="410"/>
    </row>
    <row r="31" spans="1:20" ht="18" customHeight="1">
      <c r="A31" s="386"/>
      <c r="B31" s="387"/>
      <c r="C31" s="343"/>
      <c r="D31" s="343"/>
      <c r="E31" s="406">
        <f t="shared" ref="E31" si="6">$E$13</f>
        <v>0</v>
      </c>
      <c r="F31" s="343"/>
      <c r="G31" s="341" t="str">
        <f>IF(F31&gt;1,IF(F31&gt;119.9,"常勤","非常勤"),"　")</f>
        <v>　</v>
      </c>
      <c r="H31" s="372"/>
      <c r="I31" s="373"/>
      <c r="J31" s="374"/>
      <c r="K31" s="112"/>
      <c r="L31" s="339"/>
      <c r="M31" s="340"/>
      <c r="N31" s="339"/>
      <c r="O31" s="340"/>
      <c r="P31" s="339"/>
      <c r="Q31" s="340"/>
      <c r="R31" s="336"/>
      <c r="S31" s="333"/>
      <c r="T31" s="410"/>
    </row>
    <row r="32" spans="1:20" ht="18" customHeight="1">
      <c r="A32" s="388"/>
      <c r="B32" s="389"/>
      <c r="C32" s="344"/>
      <c r="D32" s="344"/>
      <c r="E32" s="407"/>
      <c r="F32" s="344"/>
      <c r="G32" s="342"/>
      <c r="H32" s="375"/>
      <c r="I32" s="376"/>
      <c r="J32" s="377"/>
      <c r="K32" s="111"/>
      <c r="L32" s="378"/>
      <c r="M32" s="379"/>
      <c r="N32" s="378"/>
      <c r="O32" s="379"/>
      <c r="P32" s="378"/>
      <c r="Q32" s="379"/>
      <c r="R32" s="337"/>
      <c r="S32" s="333"/>
      <c r="T32" s="410"/>
    </row>
    <row r="33" spans="1:29" ht="18" customHeight="1" thickBot="1">
      <c r="A33" s="390" t="s">
        <v>121</v>
      </c>
      <c r="B33" s="110" t="s">
        <v>120</v>
      </c>
      <c r="C33" s="120">
        <f>COUNTIF(C13:C32,"専任")</f>
        <v>0</v>
      </c>
      <c r="D33" s="108"/>
      <c r="E33" s="109"/>
      <c r="F33" s="109" t="s">
        <v>119</v>
      </c>
      <c r="G33" s="120">
        <f>COUNTIF(G13:G32,"常勤")</f>
        <v>0</v>
      </c>
      <c r="H33" s="109" t="s">
        <v>166</v>
      </c>
      <c r="I33" s="120">
        <f>E13</f>
        <v>0</v>
      </c>
      <c r="J33" s="108"/>
      <c r="K33" s="132" t="s">
        <v>165</v>
      </c>
      <c r="L33" s="120"/>
      <c r="M33" s="120"/>
      <c r="N33" s="353" t="s">
        <v>164</v>
      </c>
      <c r="O33" s="353"/>
      <c r="P33" s="353"/>
      <c r="Q33" s="353"/>
      <c r="R33" s="354"/>
      <c r="S33" s="414"/>
      <c r="T33" s="415"/>
      <c r="U33" s="415"/>
      <c r="V33" s="415"/>
      <c r="W33" s="415"/>
      <c r="X33" s="415"/>
      <c r="Y33" s="415"/>
      <c r="Z33" s="415"/>
      <c r="AA33" s="415"/>
      <c r="AB33" s="415"/>
      <c r="AC33" s="415"/>
    </row>
    <row r="34" spans="1:29" ht="18" customHeight="1" thickBot="1">
      <c r="A34" s="391"/>
      <c r="B34" s="126" t="s">
        <v>118</v>
      </c>
      <c r="C34" s="121">
        <f>COUNTIF(C13:C32,"兼任")</f>
        <v>0</v>
      </c>
      <c r="D34" s="106"/>
      <c r="E34" s="107"/>
      <c r="F34" s="107" t="s">
        <v>153</v>
      </c>
      <c r="G34" s="121">
        <f>COUNTIF(G13:G32,"非常勤")</f>
        <v>0</v>
      </c>
      <c r="H34" s="146" t="s">
        <v>163</v>
      </c>
      <c r="I34" s="147" t="str">
        <f>IFERROR(SUMIF(G13:G32,"非常勤",F13:F32)/E13,"0")</f>
        <v>0</v>
      </c>
      <c r="J34" s="107"/>
      <c r="K34" s="145">
        <f>IFERROR(G33+I35,"")</f>
        <v>0</v>
      </c>
      <c r="L34" s="121"/>
      <c r="M34" s="121"/>
      <c r="N34" s="356"/>
      <c r="O34" s="356"/>
      <c r="P34" s="356"/>
      <c r="Q34" s="356"/>
      <c r="R34" s="357"/>
      <c r="S34" s="414"/>
      <c r="T34" s="415"/>
      <c r="U34" s="415"/>
      <c r="V34" s="415"/>
      <c r="W34" s="415"/>
      <c r="X34" s="415"/>
      <c r="Y34" s="415"/>
      <c r="Z34" s="415"/>
      <c r="AA34" s="415"/>
      <c r="AB34" s="415"/>
      <c r="AC34" s="415"/>
    </row>
    <row r="35" spans="1:29" ht="18" customHeight="1">
      <c r="A35" s="392"/>
      <c r="B35" s="105"/>
      <c r="C35" s="104"/>
      <c r="D35" s="103"/>
      <c r="E35" s="104"/>
      <c r="F35" s="104"/>
      <c r="G35" s="104"/>
      <c r="H35" s="129" t="s">
        <v>162</v>
      </c>
      <c r="I35" s="122">
        <f>IFERROR(ROUNDDOWN(I34,1),"")</f>
        <v>0</v>
      </c>
      <c r="J35" s="103"/>
      <c r="K35" s="127"/>
      <c r="L35" s="122"/>
      <c r="M35" s="122"/>
      <c r="N35" s="359"/>
      <c r="O35" s="359"/>
      <c r="P35" s="359"/>
      <c r="Q35" s="359"/>
      <c r="R35" s="360"/>
      <c r="S35" s="414"/>
      <c r="T35" s="415"/>
      <c r="U35" s="415"/>
      <c r="V35" s="415"/>
      <c r="W35" s="415"/>
      <c r="X35" s="415"/>
      <c r="Y35" s="415"/>
      <c r="Z35" s="415"/>
      <c r="AA35" s="415"/>
      <c r="AB35" s="415"/>
      <c r="AC35" s="415"/>
    </row>
    <row r="36" spans="1:29" ht="18" customHeight="1">
      <c r="A36" s="107"/>
      <c r="B36" s="135"/>
      <c r="C36" s="135"/>
      <c r="D36" s="135"/>
      <c r="E36" s="135"/>
      <c r="F36" s="135"/>
      <c r="G36" s="135"/>
      <c r="H36" s="109"/>
      <c r="I36" s="133"/>
      <c r="J36" s="135"/>
      <c r="K36" s="120"/>
      <c r="L36" s="120"/>
      <c r="M36" s="120"/>
      <c r="N36" s="109"/>
      <c r="O36" s="109"/>
      <c r="P36" s="109"/>
      <c r="Q36" s="109"/>
      <c r="R36" s="109"/>
      <c r="S36" s="119"/>
      <c r="T36" s="119"/>
      <c r="U36" s="119"/>
      <c r="V36" s="119"/>
      <c r="W36" s="119"/>
      <c r="X36" s="119"/>
      <c r="Y36" s="119"/>
      <c r="Z36" s="119"/>
      <c r="AA36" s="119"/>
      <c r="AB36" s="119"/>
      <c r="AC36" s="119"/>
    </row>
    <row r="37" spans="1:29" ht="18" customHeight="1">
      <c r="A37" s="118" t="s">
        <v>173</v>
      </c>
      <c r="B37" s="139"/>
      <c r="C37" s="139"/>
      <c r="D37" s="139"/>
      <c r="E37" s="139"/>
      <c r="F37" s="139"/>
      <c r="G37" s="139"/>
      <c r="H37" s="139"/>
      <c r="I37" s="139"/>
      <c r="J37" s="139"/>
      <c r="K37" s="139"/>
      <c r="L37" s="139"/>
      <c r="M37" s="139"/>
      <c r="N37" s="139"/>
      <c r="O37" s="139"/>
      <c r="P37" s="139"/>
      <c r="Q37" s="139"/>
      <c r="R37" s="139"/>
    </row>
    <row r="38" spans="1:29" ht="18" customHeight="1">
      <c r="A38" s="352" t="s">
        <v>132</v>
      </c>
      <c r="B38" s="354"/>
      <c r="C38" s="345" t="s">
        <v>131</v>
      </c>
      <c r="D38" s="345" t="s">
        <v>172</v>
      </c>
      <c r="E38" s="345" t="s">
        <v>176</v>
      </c>
      <c r="F38" s="345" t="s">
        <v>128</v>
      </c>
      <c r="G38" s="345" t="s">
        <v>130</v>
      </c>
      <c r="H38" s="352" t="s">
        <v>127</v>
      </c>
      <c r="I38" s="353"/>
      <c r="J38" s="354"/>
      <c r="K38" s="361" t="s">
        <v>126</v>
      </c>
      <c r="L38" s="364" t="s">
        <v>125</v>
      </c>
      <c r="M38" s="365"/>
      <c r="N38" s="364" t="s">
        <v>124</v>
      </c>
      <c r="O38" s="365"/>
      <c r="P38" s="364" t="s">
        <v>123</v>
      </c>
      <c r="Q38" s="365"/>
      <c r="R38" s="390" t="s">
        <v>122</v>
      </c>
      <c r="S38" s="123"/>
    </row>
    <row r="39" spans="1:29" ht="18" customHeight="1">
      <c r="A39" s="355"/>
      <c r="B39" s="357"/>
      <c r="C39" s="346"/>
      <c r="D39" s="346"/>
      <c r="E39" s="346"/>
      <c r="F39" s="346"/>
      <c r="G39" s="346"/>
      <c r="H39" s="355"/>
      <c r="I39" s="356"/>
      <c r="J39" s="357"/>
      <c r="K39" s="362"/>
      <c r="L39" s="366"/>
      <c r="M39" s="367"/>
      <c r="N39" s="366"/>
      <c r="O39" s="367"/>
      <c r="P39" s="366"/>
      <c r="Q39" s="367"/>
      <c r="R39" s="392"/>
      <c r="S39" s="123"/>
    </row>
    <row r="40" spans="1:29" ht="18" customHeight="1">
      <c r="A40" s="355"/>
      <c r="B40" s="357"/>
      <c r="C40" s="346"/>
      <c r="D40" s="346"/>
      <c r="E40" s="346"/>
      <c r="F40" s="346"/>
      <c r="G40" s="346"/>
      <c r="H40" s="355"/>
      <c r="I40" s="356"/>
      <c r="J40" s="357"/>
      <c r="K40" s="362"/>
      <c r="L40" s="366"/>
      <c r="M40" s="367"/>
      <c r="N40" s="366"/>
      <c r="O40" s="367"/>
      <c r="P40" s="366"/>
      <c r="Q40" s="367"/>
      <c r="R40" s="390"/>
      <c r="S40" s="123"/>
    </row>
    <row r="41" spans="1:29" ht="18" customHeight="1">
      <c r="A41" s="355"/>
      <c r="B41" s="357"/>
      <c r="C41" s="346"/>
      <c r="D41" s="346"/>
      <c r="E41" s="346"/>
      <c r="F41" s="346"/>
      <c r="G41" s="346"/>
      <c r="H41" s="355"/>
      <c r="I41" s="356"/>
      <c r="J41" s="357"/>
      <c r="K41" s="362"/>
      <c r="L41" s="366"/>
      <c r="M41" s="367"/>
      <c r="N41" s="366"/>
      <c r="O41" s="367"/>
      <c r="P41" s="366"/>
      <c r="Q41" s="367"/>
      <c r="R41" s="391"/>
      <c r="S41" s="338"/>
    </row>
    <row r="42" spans="1:29" ht="18" customHeight="1">
      <c r="A42" s="358"/>
      <c r="B42" s="360"/>
      <c r="C42" s="347"/>
      <c r="D42" s="347"/>
      <c r="E42" s="347"/>
      <c r="F42" s="347"/>
      <c r="G42" s="347"/>
      <c r="H42" s="358"/>
      <c r="I42" s="359"/>
      <c r="J42" s="360"/>
      <c r="K42" s="363"/>
      <c r="L42" s="368"/>
      <c r="M42" s="369"/>
      <c r="N42" s="368"/>
      <c r="O42" s="369"/>
      <c r="P42" s="368"/>
      <c r="Q42" s="369"/>
      <c r="R42" s="392"/>
      <c r="S42" s="338"/>
    </row>
    <row r="43" spans="1:29" ht="18" customHeight="1">
      <c r="A43" s="393" t="s">
        <v>168</v>
      </c>
      <c r="B43" s="394"/>
      <c r="C43" s="341" t="s">
        <v>43</v>
      </c>
      <c r="D43" s="341" t="s">
        <v>152</v>
      </c>
      <c r="E43" s="341">
        <v>160</v>
      </c>
      <c r="F43" s="341">
        <v>160</v>
      </c>
      <c r="G43" s="341" t="str">
        <f>IF(F43&gt;1,IF(F43&gt;119.9,"常勤","非常勤"),"　")</f>
        <v>常勤</v>
      </c>
      <c r="H43" s="380" t="s">
        <v>139</v>
      </c>
      <c r="I43" s="381"/>
      <c r="J43" s="382"/>
      <c r="K43" s="125">
        <v>29312</v>
      </c>
      <c r="L43" s="348">
        <v>38169</v>
      </c>
      <c r="M43" s="349"/>
      <c r="N43" s="370">
        <v>43173</v>
      </c>
      <c r="O43" s="371"/>
      <c r="P43" s="370"/>
      <c r="Q43" s="371"/>
      <c r="R43" s="398" t="s">
        <v>138</v>
      </c>
      <c r="S43" s="416"/>
      <c r="T43" s="410"/>
    </row>
    <row r="44" spans="1:29" ht="18" customHeight="1">
      <c r="A44" s="395"/>
      <c r="B44" s="396"/>
      <c r="C44" s="342"/>
      <c r="D44" s="342"/>
      <c r="E44" s="342"/>
      <c r="F44" s="342"/>
      <c r="G44" s="342"/>
      <c r="H44" s="383"/>
      <c r="I44" s="384"/>
      <c r="J44" s="385"/>
      <c r="K44" s="124">
        <v>39</v>
      </c>
      <c r="L44" s="350" t="s">
        <v>137</v>
      </c>
      <c r="M44" s="351"/>
      <c r="N44" s="404" t="s">
        <v>136</v>
      </c>
      <c r="O44" s="405"/>
      <c r="P44" s="334"/>
      <c r="Q44" s="335"/>
      <c r="R44" s="399"/>
      <c r="S44" s="416"/>
      <c r="T44" s="410"/>
    </row>
    <row r="45" spans="1:29" ht="18" customHeight="1">
      <c r="A45" s="393" t="s">
        <v>167</v>
      </c>
      <c r="B45" s="401"/>
      <c r="C45" s="341" t="s">
        <v>43</v>
      </c>
      <c r="D45" s="341" t="s">
        <v>152</v>
      </c>
      <c r="E45" s="341">
        <v>160</v>
      </c>
      <c r="F45" s="341">
        <v>100</v>
      </c>
      <c r="G45" s="341" t="str">
        <f>IF(F45&gt;1,IF(F45&gt;119.9,"常勤","非常勤"),"　")</f>
        <v>非常勤</v>
      </c>
      <c r="H45" s="380" t="s">
        <v>135</v>
      </c>
      <c r="I45" s="381"/>
      <c r="J45" s="382"/>
      <c r="K45" s="115">
        <v>32967</v>
      </c>
      <c r="L45" s="370">
        <v>40360</v>
      </c>
      <c r="M45" s="371"/>
      <c r="N45" s="370"/>
      <c r="O45" s="371"/>
      <c r="P45" s="370"/>
      <c r="Q45" s="371"/>
      <c r="R45" s="398" t="s">
        <v>134</v>
      </c>
      <c r="S45" s="416"/>
      <c r="T45" s="410"/>
    </row>
    <row r="46" spans="1:29" ht="18" customHeight="1">
      <c r="A46" s="402"/>
      <c r="B46" s="403"/>
      <c r="C46" s="342"/>
      <c r="D46" s="342"/>
      <c r="E46" s="342"/>
      <c r="F46" s="342"/>
      <c r="G46" s="342"/>
      <c r="H46" s="383"/>
      <c r="I46" s="384"/>
      <c r="J46" s="385"/>
      <c r="K46" s="114">
        <v>31</v>
      </c>
      <c r="L46" s="350" t="s">
        <v>133</v>
      </c>
      <c r="M46" s="351"/>
      <c r="N46" s="334"/>
      <c r="O46" s="335"/>
      <c r="P46" s="334"/>
      <c r="Q46" s="335"/>
      <c r="R46" s="399"/>
      <c r="S46" s="416"/>
      <c r="T46" s="410"/>
    </row>
    <row r="47" spans="1:29" ht="18" customHeight="1">
      <c r="A47" s="386"/>
      <c r="B47" s="387"/>
      <c r="C47" s="343"/>
      <c r="D47" s="343"/>
      <c r="E47" s="343"/>
      <c r="F47" s="343"/>
      <c r="G47" s="341" t="str">
        <f>IF(F47&gt;1,IF(F47&gt;119.9,"常勤","非常勤"),"　")</f>
        <v>　</v>
      </c>
      <c r="H47" s="372"/>
      <c r="I47" s="373"/>
      <c r="J47" s="374"/>
      <c r="K47" s="112"/>
      <c r="L47" s="339"/>
      <c r="M47" s="340"/>
      <c r="N47" s="339"/>
      <c r="O47" s="340"/>
      <c r="P47" s="339"/>
      <c r="Q47" s="340"/>
      <c r="R47" s="336"/>
      <c r="S47" s="333"/>
      <c r="T47" s="410"/>
    </row>
    <row r="48" spans="1:29" ht="18" customHeight="1">
      <c r="A48" s="388"/>
      <c r="B48" s="389"/>
      <c r="C48" s="344"/>
      <c r="D48" s="344"/>
      <c r="E48" s="344"/>
      <c r="F48" s="344"/>
      <c r="G48" s="342"/>
      <c r="H48" s="375"/>
      <c r="I48" s="376"/>
      <c r="J48" s="377"/>
      <c r="K48" s="111"/>
      <c r="L48" s="378"/>
      <c r="M48" s="379"/>
      <c r="N48" s="378"/>
      <c r="O48" s="379"/>
      <c r="P48" s="378"/>
      <c r="Q48" s="379"/>
      <c r="R48" s="337"/>
      <c r="S48" s="333"/>
      <c r="T48" s="410"/>
    </row>
    <row r="49" spans="1:20" ht="18" customHeight="1">
      <c r="A49" s="386"/>
      <c r="B49" s="387"/>
      <c r="C49" s="343"/>
      <c r="D49" s="343"/>
      <c r="E49" s="406">
        <f>$E$47</f>
        <v>0</v>
      </c>
      <c r="F49" s="343"/>
      <c r="G49" s="341" t="str">
        <f>IF(F49&gt;1,IF(F49&gt;119.9,"常勤","非常勤"),"　")</f>
        <v>　</v>
      </c>
      <c r="H49" s="372"/>
      <c r="I49" s="373"/>
      <c r="J49" s="374"/>
      <c r="K49" s="112"/>
      <c r="L49" s="339"/>
      <c r="M49" s="340"/>
      <c r="N49" s="339"/>
      <c r="O49" s="340"/>
      <c r="P49" s="339"/>
      <c r="Q49" s="340"/>
      <c r="R49" s="336"/>
      <c r="S49" s="416"/>
      <c r="T49" s="410"/>
    </row>
    <row r="50" spans="1:20" ht="18" customHeight="1">
      <c r="A50" s="388"/>
      <c r="B50" s="389"/>
      <c r="C50" s="344"/>
      <c r="D50" s="344"/>
      <c r="E50" s="407"/>
      <c r="F50" s="344"/>
      <c r="G50" s="342"/>
      <c r="H50" s="375"/>
      <c r="I50" s="376"/>
      <c r="J50" s="377"/>
      <c r="K50" s="111"/>
      <c r="L50" s="378"/>
      <c r="M50" s="379"/>
      <c r="N50" s="378"/>
      <c r="O50" s="379"/>
      <c r="P50" s="378"/>
      <c r="Q50" s="379"/>
      <c r="R50" s="337"/>
      <c r="S50" s="416"/>
      <c r="T50" s="410"/>
    </row>
    <row r="51" spans="1:20" ht="18" customHeight="1">
      <c r="A51" s="386"/>
      <c r="B51" s="387"/>
      <c r="C51" s="343"/>
      <c r="D51" s="343"/>
      <c r="E51" s="406">
        <f t="shared" ref="E51" si="7">$E$47</f>
        <v>0</v>
      </c>
      <c r="F51" s="343"/>
      <c r="G51" s="341" t="str">
        <f>IF(F51&gt;1,IF(F51&gt;119.9,"常勤","非常勤"),"　")</f>
        <v>　</v>
      </c>
      <c r="H51" s="372"/>
      <c r="I51" s="373"/>
      <c r="J51" s="374"/>
      <c r="K51" s="112"/>
      <c r="L51" s="339"/>
      <c r="M51" s="340"/>
      <c r="N51" s="339"/>
      <c r="O51" s="340"/>
      <c r="P51" s="339"/>
      <c r="Q51" s="340"/>
      <c r="R51" s="336"/>
      <c r="S51" s="333"/>
      <c r="T51" s="410"/>
    </row>
    <row r="52" spans="1:20" ht="18" customHeight="1">
      <c r="A52" s="388"/>
      <c r="B52" s="389"/>
      <c r="C52" s="344"/>
      <c r="D52" s="344"/>
      <c r="E52" s="407"/>
      <c r="F52" s="344"/>
      <c r="G52" s="342"/>
      <c r="H52" s="375"/>
      <c r="I52" s="376"/>
      <c r="J52" s="377"/>
      <c r="K52" s="111"/>
      <c r="L52" s="378"/>
      <c r="M52" s="379"/>
      <c r="N52" s="378"/>
      <c r="O52" s="379"/>
      <c r="P52" s="378"/>
      <c r="Q52" s="379"/>
      <c r="R52" s="337"/>
      <c r="S52" s="333"/>
      <c r="T52" s="410"/>
    </row>
    <row r="53" spans="1:20" ht="18" customHeight="1">
      <c r="A53" s="386"/>
      <c r="B53" s="387"/>
      <c r="C53" s="343"/>
      <c r="D53" s="343"/>
      <c r="E53" s="406">
        <f t="shared" ref="E53" si="8">$E$47</f>
        <v>0</v>
      </c>
      <c r="F53" s="343"/>
      <c r="G53" s="341" t="str">
        <f>IF(F53&gt;1,IF(F53&gt;119.9,"常勤","非常勤"),"　")</f>
        <v>　</v>
      </c>
      <c r="H53" s="372"/>
      <c r="I53" s="373"/>
      <c r="J53" s="374"/>
      <c r="K53" s="112"/>
      <c r="L53" s="339"/>
      <c r="M53" s="340"/>
      <c r="N53" s="339"/>
      <c r="O53" s="340"/>
      <c r="P53" s="339"/>
      <c r="Q53" s="340"/>
      <c r="R53" s="336"/>
      <c r="S53" s="413"/>
      <c r="T53" s="410"/>
    </row>
    <row r="54" spans="1:20" ht="18" customHeight="1">
      <c r="A54" s="388"/>
      <c r="B54" s="389"/>
      <c r="C54" s="344"/>
      <c r="D54" s="344"/>
      <c r="E54" s="407"/>
      <c r="F54" s="344"/>
      <c r="G54" s="342"/>
      <c r="H54" s="375"/>
      <c r="I54" s="376"/>
      <c r="J54" s="377"/>
      <c r="K54" s="111"/>
      <c r="L54" s="378"/>
      <c r="M54" s="379"/>
      <c r="N54" s="378"/>
      <c r="O54" s="379"/>
      <c r="P54" s="378"/>
      <c r="Q54" s="379"/>
      <c r="R54" s="337"/>
      <c r="S54" s="413"/>
      <c r="T54" s="410"/>
    </row>
    <row r="55" spans="1:20" ht="18" customHeight="1">
      <c r="A55" s="386"/>
      <c r="B55" s="387"/>
      <c r="C55" s="343"/>
      <c r="D55" s="343"/>
      <c r="E55" s="406">
        <f t="shared" ref="E55" si="9">$E$47</f>
        <v>0</v>
      </c>
      <c r="F55" s="343"/>
      <c r="G55" s="341" t="str">
        <f>IF(F55&gt;1,IF(F55&gt;119.9,"常勤","非常勤"),"　")</f>
        <v>　</v>
      </c>
      <c r="H55" s="372"/>
      <c r="I55" s="373"/>
      <c r="J55" s="374"/>
      <c r="K55" s="112"/>
      <c r="L55" s="339"/>
      <c r="M55" s="340"/>
      <c r="N55" s="339"/>
      <c r="O55" s="340"/>
      <c r="P55" s="339"/>
      <c r="Q55" s="340"/>
      <c r="R55" s="336"/>
    </row>
    <row r="56" spans="1:20" ht="18" customHeight="1">
      <c r="A56" s="388"/>
      <c r="B56" s="389"/>
      <c r="C56" s="344"/>
      <c r="D56" s="344"/>
      <c r="E56" s="407"/>
      <c r="F56" s="344"/>
      <c r="G56" s="342"/>
      <c r="H56" s="375"/>
      <c r="I56" s="376"/>
      <c r="J56" s="377"/>
      <c r="K56" s="111"/>
      <c r="L56" s="378"/>
      <c r="M56" s="379"/>
      <c r="N56" s="378"/>
      <c r="O56" s="379"/>
      <c r="P56" s="378"/>
      <c r="Q56" s="379"/>
      <c r="R56" s="337"/>
    </row>
    <row r="57" spans="1:20" ht="18" customHeight="1">
      <c r="A57" s="386"/>
      <c r="B57" s="387"/>
      <c r="C57" s="343"/>
      <c r="D57" s="343"/>
      <c r="E57" s="406">
        <f t="shared" ref="E57" si="10">$E$47</f>
        <v>0</v>
      </c>
      <c r="F57" s="343"/>
      <c r="G57" s="341" t="str">
        <f>IF(F57&gt;1,IF(F57&gt;119.9,"常勤","非常勤"),"　")</f>
        <v>　</v>
      </c>
      <c r="H57" s="372"/>
      <c r="I57" s="373"/>
      <c r="J57" s="374"/>
      <c r="K57" s="112"/>
      <c r="L57" s="339"/>
      <c r="M57" s="340"/>
      <c r="N57" s="339"/>
      <c r="O57" s="340"/>
      <c r="P57" s="339"/>
      <c r="Q57" s="340"/>
      <c r="R57" s="336"/>
    </row>
    <row r="58" spans="1:20" ht="18" customHeight="1">
      <c r="A58" s="388"/>
      <c r="B58" s="389"/>
      <c r="C58" s="344"/>
      <c r="D58" s="344"/>
      <c r="E58" s="407"/>
      <c r="F58" s="344"/>
      <c r="G58" s="342"/>
      <c r="H58" s="375"/>
      <c r="I58" s="376"/>
      <c r="J58" s="377"/>
      <c r="K58" s="111"/>
      <c r="L58" s="378"/>
      <c r="M58" s="379"/>
      <c r="N58" s="378"/>
      <c r="O58" s="379"/>
      <c r="P58" s="378"/>
      <c r="Q58" s="379"/>
      <c r="R58" s="337"/>
    </row>
    <row r="59" spans="1:20" ht="18" customHeight="1">
      <c r="A59" s="386"/>
      <c r="B59" s="387"/>
      <c r="C59" s="343"/>
      <c r="D59" s="343"/>
      <c r="E59" s="406">
        <f t="shared" ref="E59" si="11">$E$47</f>
        <v>0</v>
      </c>
      <c r="F59" s="343"/>
      <c r="G59" s="341" t="str">
        <f>IF(F59&gt;1,IF(F59&gt;119.9,"常勤","非常勤"),"　")</f>
        <v>　</v>
      </c>
      <c r="H59" s="372"/>
      <c r="I59" s="373"/>
      <c r="J59" s="374"/>
      <c r="K59" s="112"/>
      <c r="L59" s="339"/>
      <c r="M59" s="340"/>
      <c r="N59" s="339"/>
      <c r="O59" s="340"/>
      <c r="P59" s="339"/>
      <c r="Q59" s="340"/>
      <c r="R59" s="336"/>
    </row>
    <row r="60" spans="1:20" ht="18" customHeight="1">
      <c r="A60" s="388"/>
      <c r="B60" s="389"/>
      <c r="C60" s="344"/>
      <c r="D60" s="344"/>
      <c r="E60" s="407"/>
      <c r="F60" s="344"/>
      <c r="G60" s="342"/>
      <c r="H60" s="375"/>
      <c r="I60" s="376"/>
      <c r="J60" s="377"/>
      <c r="K60" s="111"/>
      <c r="L60" s="378"/>
      <c r="M60" s="379"/>
      <c r="N60" s="378"/>
      <c r="O60" s="379"/>
      <c r="P60" s="378"/>
      <c r="Q60" s="379"/>
      <c r="R60" s="337"/>
    </row>
    <row r="61" spans="1:20" ht="18" customHeight="1">
      <c r="A61" s="386"/>
      <c r="B61" s="387"/>
      <c r="C61" s="343"/>
      <c r="D61" s="343"/>
      <c r="E61" s="406">
        <f t="shared" ref="E61" si="12">$E$47</f>
        <v>0</v>
      </c>
      <c r="F61" s="343"/>
      <c r="G61" s="341" t="str">
        <f>IF(F61&gt;1,IF(F61&gt;119.9,"常勤","非常勤"),"　")</f>
        <v>　</v>
      </c>
      <c r="H61" s="372"/>
      <c r="I61" s="373"/>
      <c r="J61" s="374"/>
      <c r="K61" s="112"/>
      <c r="L61" s="339"/>
      <c r="M61" s="340"/>
      <c r="N61" s="339"/>
      <c r="O61" s="340"/>
      <c r="P61" s="339"/>
      <c r="Q61" s="340"/>
      <c r="R61" s="336"/>
    </row>
    <row r="62" spans="1:20" ht="18" customHeight="1">
      <c r="A62" s="388"/>
      <c r="B62" s="389"/>
      <c r="C62" s="344"/>
      <c r="D62" s="344"/>
      <c r="E62" s="407"/>
      <c r="F62" s="344"/>
      <c r="G62" s="342"/>
      <c r="H62" s="375"/>
      <c r="I62" s="376"/>
      <c r="J62" s="377"/>
      <c r="K62" s="111"/>
      <c r="L62" s="378"/>
      <c r="M62" s="379"/>
      <c r="N62" s="378"/>
      <c r="O62" s="379"/>
      <c r="P62" s="378"/>
      <c r="Q62" s="379"/>
      <c r="R62" s="337"/>
    </row>
    <row r="63" spans="1:20" ht="18" customHeight="1">
      <c r="A63" s="386"/>
      <c r="B63" s="387"/>
      <c r="C63" s="343"/>
      <c r="D63" s="343"/>
      <c r="E63" s="406">
        <f t="shared" ref="E63" si="13">$E$47</f>
        <v>0</v>
      </c>
      <c r="F63" s="343"/>
      <c r="G63" s="341" t="str">
        <f>IF(F63&gt;1,IF(F63&gt;119.9,"常勤","非常勤"),"　")</f>
        <v>　</v>
      </c>
      <c r="H63" s="372"/>
      <c r="I63" s="373"/>
      <c r="J63" s="374"/>
      <c r="K63" s="112"/>
      <c r="L63" s="339"/>
      <c r="M63" s="340"/>
      <c r="N63" s="339"/>
      <c r="O63" s="340"/>
      <c r="P63" s="339"/>
      <c r="Q63" s="340"/>
      <c r="R63" s="336"/>
    </row>
    <row r="64" spans="1:20" ht="18" customHeight="1">
      <c r="A64" s="388"/>
      <c r="B64" s="389"/>
      <c r="C64" s="344"/>
      <c r="D64" s="344"/>
      <c r="E64" s="407"/>
      <c r="F64" s="344"/>
      <c r="G64" s="342"/>
      <c r="H64" s="375"/>
      <c r="I64" s="376"/>
      <c r="J64" s="377"/>
      <c r="K64" s="111"/>
      <c r="L64" s="378"/>
      <c r="M64" s="379"/>
      <c r="N64" s="378"/>
      <c r="O64" s="379"/>
      <c r="P64" s="378"/>
      <c r="Q64" s="379"/>
      <c r="R64" s="337"/>
    </row>
    <row r="65" spans="1:29" ht="18" customHeight="1">
      <c r="A65" s="386"/>
      <c r="B65" s="387"/>
      <c r="C65" s="343"/>
      <c r="D65" s="343"/>
      <c r="E65" s="406">
        <f t="shared" ref="E65" si="14">$E$47</f>
        <v>0</v>
      </c>
      <c r="F65" s="343"/>
      <c r="G65" s="341" t="str">
        <f>IF(F65&gt;1,IF(F65&gt;119.9,"常勤","非常勤"),"　")</f>
        <v>　</v>
      </c>
      <c r="H65" s="372"/>
      <c r="I65" s="373"/>
      <c r="J65" s="374"/>
      <c r="K65" s="112"/>
      <c r="L65" s="339"/>
      <c r="M65" s="340"/>
      <c r="N65" s="339"/>
      <c r="O65" s="340"/>
      <c r="P65" s="339"/>
      <c r="Q65" s="340"/>
      <c r="R65" s="336"/>
    </row>
    <row r="66" spans="1:29" ht="18" customHeight="1">
      <c r="A66" s="388"/>
      <c r="B66" s="389"/>
      <c r="C66" s="344"/>
      <c r="D66" s="344"/>
      <c r="E66" s="407"/>
      <c r="F66" s="344"/>
      <c r="G66" s="342"/>
      <c r="H66" s="375"/>
      <c r="I66" s="376"/>
      <c r="J66" s="377"/>
      <c r="K66" s="111"/>
      <c r="L66" s="378"/>
      <c r="M66" s="379"/>
      <c r="N66" s="378"/>
      <c r="O66" s="379"/>
      <c r="P66" s="378"/>
      <c r="Q66" s="379"/>
      <c r="R66" s="337"/>
    </row>
    <row r="67" spans="1:29" ht="18" customHeight="1" thickBot="1">
      <c r="A67" s="390" t="s">
        <v>121</v>
      </c>
      <c r="B67" s="110" t="s">
        <v>120</v>
      </c>
      <c r="C67" s="120">
        <f>COUNTIF(C47:C66,"専任")</f>
        <v>0</v>
      </c>
      <c r="D67" s="108"/>
      <c r="E67" s="109"/>
      <c r="F67" s="109" t="s">
        <v>119</v>
      </c>
      <c r="G67" s="120">
        <f>COUNTIF(G47:G66,"常勤")</f>
        <v>0</v>
      </c>
      <c r="H67" s="109" t="s">
        <v>166</v>
      </c>
      <c r="I67" s="120">
        <f>E47</f>
        <v>0</v>
      </c>
      <c r="J67" s="108"/>
      <c r="K67" s="132" t="s">
        <v>165</v>
      </c>
      <c r="L67" s="120"/>
      <c r="M67" s="120"/>
      <c r="N67" s="353" t="s">
        <v>164</v>
      </c>
      <c r="O67" s="353"/>
      <c r="P67" s="353"/>
      <c r="Q67" s="353"/>
      <c r="R67" s="354"/>
      <c r="S67" s="414"/>
      <c r="T67" s="415"/>
      <c r="U67" s="415"/>
      <c r="V67" s="415"/>
      <c r="W67" s="415"/>
      <c r="X67" s="415"/>
      <c r="Y67" s="415"/>
      <c r="Z67" s="415"/>
      <c r="AA67" s="415"/>
      <c r="AB67" s="415"/>
      <c r="AC67" s="415"/>
    </row>
    <row r="68" spans="1:29" ht="18" customHeight="1" thickBot="1">
      <c r="A68" s="391"/>
      <c r="B68" s="126" t="s">
        <v>118</v>
      </c>
      <c r="C68" s="121">
        <f>COUNTIF(C47:C66,"兼任")</f>
        <v>0</v>
      </c>
      <c r="D68" s="106"/>
      <c r="E68" s="107"/>
      <c r="F68" s="107" t="s">
        <v>153</v>
      </c>
      <c r="G68" s="121">
        <f>COUNTIF(G47:G66,"非常勤")</f>
        <v>0</v>
      </c>
      <c r="H68" s="146" t="s">
        <v>163</v>
      </c>
      <c r="I68" s="147" t="str">
        <f>IFERROR(SUMIF(G47:G66,"非常勤",F47:F66)/E47,"0")</f>
        <v>0</v>
      </c>
      <c r="J68" s="107"/>
      <c r="K68" s="145">
        <f>IFERROR(G67+I69,"")</f>
        <v>0</v>
      </c>
      <c r="L68" s="121"/>
      <c r="M68" s="121"/>
      <c r="N68" s="356"/>
      <c r="O68" s="356"/>
      <c r="P68" s="356"/>
      <c r="Q68" s="356"/>
      <c r="R68" s="357"/>
      <c r="S68" s="414"/>
      <c r="T68" s="415"/>
      <c r="U68" s="415"/>
      <c r="V68" s="415"/>
      <c r="W68" s="415"/>
      <c r="X68" s="415"/>
      <c r="Y68" s="415"/>
      <c r="Z68" s="415"/>
      <c r="AA68" s="415"/>
      <c r="AB68" s="415"/>
      <c r="AC68" s="415"/>
    </row>
    <row r="69" spans="1:29" ht="18" customHeight="1">
      <c r="A69" s="392"/>
      <c r="B69" s="105"/>
      <c r="C69" s="104"/>
      <c r="D69" s="103"/>
      <c r="E69" s="104"/>
      <c r="F69" s="104"/>
      <c r="G69" s="104"/>
      <c r="H69" s="129" t="s">
        <v>162</v>
      </c>
      <c r="I69" s="122">
        <f>IFERROR(ROUNDDOWN(I68,1),"")</f>
        <v>0</v>
      </c>
      <c r="J69" s="103"/>
      <c r="K69" s="127"/>
      <c r="L69" s="122"/>
      <c r="M69" s="122"/>
      <c r="N69" s="359"/>
      <c r="O69" s="359"/>
      <c r="P69" s="359"/>
      <c r="Q69" s="359"/>
      <c r="R69" s="360"/>
      <c r="S69" s="414"/>
      <c r="T69" s="415"/>
      <c r="U69" s="415"/>
      <c r="V69" s="415"/>
      <c r="W69" s="415"/>
      <c r="X69" s="415"/>
      <c r="Y69" s="415"/>
      <c r="Z69" s="415"/>
      <c r="AA69" s="415"/>
      <c r="AB69" s="415"/>
      <c r="AC69" s="415"/>
    </row>
    <row r="70" spans="1:29" ht="18" customHeight="1">
      <c r="A70" s="107"/>
      <c r="B70" s="137"/>
      <c r="C70" s="137"/>
      <c r="D70" s="137"/>
      <c r="E70" s="137"/>
      <c r="F70" s="137"/>
      <c r="G70" s="137"/>
      <c r="H70" s="107"/>
      <c r="I70" s="131"/>
      <c r="J70" s="137"/>
      <c r="K70" s="121"/>
      <c r="L70" s="121"/>
      <c r="M70" s="121"/>
      <c r="N70" s="107"/>
      <c r="O70" s="107"/>
      <c r="P70" s="107"/>
      <c r="Q70" s="107"/>
      <c r="R70" s="107"/>
      <c r="S70" s="119"/>
      <c r="T70" s="119"/>
      <c r="U70" s="119"/>
      <c r="V70" s="119"/>
      <c r="W70" s="119"/>
      <c r="X70" s="119"/>
      <c r="Y70" s="119"/>
      <c r="Z70" s="119"/>
      <c r="AA70" s="119"/>
      <c r="AB70" s="119"/>
      <c r="AC70" s="119"/>
    </row>
    <row r="71" spans="1:29" ht="18" customHeight="1">
      <c r="A71" s="397" t="s">
        <v>171</v>
      </c>
      <c r="B71" s="397"/>
      <c r="C71" s="397"/>
      <c r="D71" s="397"/>
      <c r="E71" s="397"/>
      <c r="F71" s="397"/>
      <c r="G71" s="397"/>
      <c r="H71" s="397"/>
      <c r="I71" s="397"/>
      <c r="J71" s="397"/>
      <c r="K71" s="397"/>
      <c r="L71" s="397"/>
      <c r="M71" s="397"/>
      <c r="N71" s="397"/>
      <c r="O71" s="397"/>
      <c r="P71" s="397"/>
      <c r="Q71" s="397"/>
      <c r="R71" s="397"/>
    </row>
    <row r="72" spans="1:29" ht="18" customHeight="1">
      <c r="A72" s="352" t="s">
        <v>132</v>
      </c>
      <c r="B72" s="354"/>
      <c r="C72" s="345" t="s">
        <v>131</v>
      </c>
      <c r="D72" s="345" t="s">
        <v>129</v>
      </c>
      <c r="E72" s="345" t="s">
        <v>176</v>
      </c>
      <c r="F72" s="345" t="s">
        <v>128</v>
      </c>
      <c r="G72" s="345" t="s">
        <v>130</v>
      </c>
      <c r="H72" s="352" t="s">
        <v>127</v>
      </c>
      <c r="I72" s="353"/>
      <c r="J72" s="354"/>
      <c r="K72" s="361" t="s">
        <v>126</v>
      </c>
      <c r="L72" s="364" t="s">
        <v>125</v>
      </c>
      <c r="M72" s="365"/>
      <c r="N72" s="364" t="s">
        <v>124</v>
      </c>
      <c r="O72" s="365"/>
      <c r="P72" s="364" t="s">
        <v>123</v>
      </c>
      <c r="Q72" s="365"/>
      <c r="R72" s="390" t="s">
        <v>122</v>
      </c>
      <c r="S72" s="123"/>
    </row>
    <row r="73" spans="1:29" ht="18" customHeight="1">
      <c r="A73" s="355"/>
      <c r="B73" s="357"/>
      <c r="C73" s="346"/>
      <c r="D73" s="346"/>
      <c r="E73" s="346"/>
      <c r="F73" s="346"/>
      <c r="G73" s="346"/>
      <c r="H73" s="355"/>
      <c r="I73" s="356"/>
      <c r="J73" s="357"/>
      <c r="K73" s="362"/>
      <c r="L73" s="366"/>
      <c r="M73" s="367"/>
      <c r="N73" s="366"/>
      <c r="O73" s="367"/>
      <c r="P73" s="366"/>
      <c r="Q73" s="367"/>
      <c r="R73" s="392"/>
      <c r="S73" s="123"/>
    </row>
    <row r="74" spans="1:29" ht="18" customHeight="1">
      <c r="A74" s="355"/>
      <c r="B74" s="357"/>
      <c r="C74" s="346"/>
      <c r="D74" s="346"/>
      <c r="E74" s="346"/>
      <c r="F74" s="346"/>
      <c r="G74" s="346"/>
      <c r="H74" s="355"/>
      <c r="I74" s="356"/>
      <c r="J74" s="357"/>
      <c r="K74" s="362"/>
      <c r="L74" s="366"/>
      <c r="M74" s="367"/>
      <c r="N74" s="366"/>
      <c r="O74" s="367"/>
      <c r="P74" s="366"/>
      <c r="Q74" s="367"/>
      <c r="R74" s="390"/>
      <c r="S74" s="123"/>
    </row>
    <row r="75" spans="1:29" ht="18" customHeight="1">
      <c r="A75" s="355"/>
      <c r="B75" s="357"/>
      <c r="C75" s="346"/>
      <c r="D75" s="346"/>
      <c r="E75" s="346"/>
      <c r="F75" s="346"/>
      <c r="G75" s="346"/>
      <c r="H75" s="355"/>
      <c r="I75" s="356"/>
      <c r="J75" s="357"/>
      <c r="K75" s="362"/>
      <c r="L75" s="366"/>
      <c r="M75" s="367"/>
      <c r="N75" s="366"/>
      <c r="O75" s="367"/>
      <c r="P75" s="366"/>
      <c r="Q75" s="367"/>
      <c r="R75" s="391"/>
      <c r="S75" s="338"/>
    </row>
    <row r="76" spans="1:29" ht="18" customHeight="1">
      <c r="A76" s="358"/>
      <c r="B76" s="360"/>
      <c r="C76" s="347"/>
      <c r="D76" s="347"/>
      <c r="E76" s="347"/>
      <c r="F76" s="347"/>
      <c r="G76" s="347"/>
      <c r="H76" s="358"/>
      <c r="I76" s="359"/>
      <c r="J76" s="360"/>
      <c r="K76" s="363"/>
      <c r="L76" s="368"/>
      <c r="M76" s="369"/>
      <c r="N76" s="368"/>
      <c r="O76" s="369"/>
      <c r="P76" s="368"/>
      <c r="Q76" s="369"/>
      <c r="R76" s="392"/>
      <c r="S76" s="338"/>
    </row>
    <row r="77" spans="1:29" ht="18" customHeight="1">
      <c r="A77" s="393" t="s">
        <v>168</v>
      </c>
      <c r="B77" s="394"/>
      <c r="C77" s="341" t="s">
        <v>43</v>
      </c>
      <c r="D77" s="341" t="s">
        <v>152</v>
      </c>
      <c r="E77" s="341">
        <v>160</v>
      </c>
      <c r="F77" s="341">
        <v>160</v>
      </c>
      <c r="G77" s="341" t="str">
        <f>IF(F77&gt;1,IF(F77&gt;119.9,"常勤","非常勤"),"　")</f>
        <v>常勤</v>
      </c>
      <c r="H77" s="380" t="s">
        <v>139</v>
      </c>
      <c r="I77" s="381"/>
      <c r="J77" s="382"/>
      <c r="K77" s="125">
        <v>29312</v>
      </c>
      <c r="L77" s="348">
        <v>38169</v>
      </c>
      <c r="M77" s="349"/>
      <c r="N77" s="370">
        <v>43173</v>
      </c>
      <c r="O77" s="371"/>
      <c r="P77" s="370"/>
      <c r="Q77" s="371"/>
      <c r="R77" s="398" t="s">
        <v>138</v>
      </c>
    </row>
    <row r="78" spans="1:29" ht="18" customHeight="1">
      <c r="A78" s="395"/>
      <c r="B78" s="396"/>
      <c r="C78" s="342"/>
      <c r="D78" s="342"/>
      <c r="E78" s="342"/>
      <c r="F78" s="342"/>
      <c r="G78" s="342"/>
      <c r="H78" s="383"/>
      <c r="I78" s="384"/>
      <c r="J78" s="385"/>
      <c r="K78" s="124">
        <v>39</v>
      </c>
      <c r="L78" s="350" t="s">
        <v>137</v>
      </c>
      <c r="M78" s="351"/>
      <c r="N78" s="404" t="s">
        <v>136</v>
      </c>
      <c r="O78" s="405"/>
      <c r="P78" s="334"/>
      <c r="Q78" s="335"/>
      <c r="R78" s="399"/>
    </row>
    <row r="79" spans="1:29" ht="18" customHeight="1">
      <c r="A79" s="393" t="s">
        <v>167</v>
      </c>
      <c r="B79" s="401"/>
      <c r="C79" s="341" t="s">
        <v>43</v>
      </c>
      <c r="D79" s="341" t="s">
        <v>152</v>
      </c>
      <c r="E79" s="341">
        <v>160</v>
      </c>
      <c r="F79" s="341">
        <v>100</v>
      </c>
      <c r="G79" s="341" t="str">
        <f>IF(F79&gt;1,IF(F79&gt;119.9,"常勤","非常勤"),"　")</f>
        <v>非常勤</v>
      </c>
      <c r="H79" s="380" t="s">
        <v>135</v>
      </c>
      <c r="I79" s="381"/>
      <c r="J79" s="382"/>
      <c r="K79" s="115">
        <v>32967</v>
      </c>
      <c r="L79" s="370">
        <v>40360</v>
      </c>
      <c r="M79" s="371"/>
      <c r="N79" s="370"/>
      <c r="O79" s="371"/>
      <c r="P79" s="370"/>
      <c r="Q79" s="371"/>
      <c r="R79" s="398" t="s">
        <v>134</v>
      </c>
    </row>
    <row r="80" spans="1:29" ht="18" customHeight="1">
      <c r="A80" s="402"/>
      <c r="B80" s="403"/>
      <c r="C80" s="342"/>
      <c r="D80" s="342"/>
      <c r="E80" s="342"/>
      <c r="F80" s="342"/>
      <c r="G80" s="342"/>
      <c r="H80" s="383"/>
      <c r="I80" s="384"/>
      <c r="J80" s="385"/>
      <c r="K80" s="114">
        <v>31</v>
      </c>
      <c r="L80" s="350" t="s">
        <v>133</v>
      </c>
      <c r="M80" s="351"/>
      <c r="N80" s="334"/>
      <c r="O80" s="335"/>
      <c r="P80" s="334"/>
      <c r="Q80" s="335"/>
      <c r="R80" s="399"/>
    </row>
    <row r="81" spans="1:18" ht="18" customHeight="1">
      <c r="A81" s="386"/>
      <c r="B81" s="387"/>
      <c r="C81" s="343"/>
      <c r="D81" s="343"/>
      <c r="E81" s="343"/>
      <c r="F81" s="343"/>
      <c r="G81" s="341" t="str">
        <f>IF(F81&gt;1,IF(F81&gt;119.9,"常勤","非常勤"),"　")</f>
        <v>　</v>
      </c>
      <c r="H81" s="372"/>
      <c r="I81" s="373"/>
      <c r="J81" s="374"/>
      <c r="K81" s="112"/>
      <c r="L81" s="339"/>
      <c r="M81" s="340"/>
      <c r="N81" s="339"/>
      <c r="O81" s="340"/>
      <c r="P81" s="339"/>
      <c r="Q81" s="340"/>
      <c r="R81" s="336"/>
    </row>
    <row r="82" spans="1:18" ht="18" customHeight="1">
      <c r="A82" s="388"/>
      <c r="B82" s="389"/>
      <c r="C82" s="344"/>
      <c r="D82" s="344"/>
      <c r="E82" s="344"/>
      <c r="F82" s="344"/>
      <c r="G82" s="342"/>
      <c r="H82" s="375"/>
      <c r="I82" s="376"/>
      <c r="J82" s="377"/>
      <c r="K82" s="111"/>
      <c r="L82" s="378"/>
      <c r="M82" s="379"/>
      <c r="N82" s="378"/>
      <c r="O82" s="379"/>
      <c r="P82" s="378"/>
      <c r="Q82" s="379"/>
      <c r="R82" s="337"/>
    </row>
    <row r="83" spans="1:18" ht="18" customHeight="1">
      <c r="A83" s="386"/>
      <c r="B83" s="387"/>
      <c r="C83" s="343"/>
      <c r="D83" s="343"/>
      <c r="E83" s="406">
        <f>$E$81</f>
        <v>0</v>
      </c>
      <c r="F83" s="343"/>
      <c r="G83" s="341" t="str">
        <f>IF(F83&gt;1,IF(F83&gt;119.9,"常勤","非常勤"),"　")</f>
        <v>　</v>
      </c>
      <c r="H83" s="372"/>
      <c r="I83" s="373"/>
      <c r="J83" s="374"/>
      <c r="K83" s="112"/>
      <c r="L83" s="339"/>
      <c r="M83" s="340"/>
      <c r="N83" s="339"/>
      <c r="O83" s="340"/>
      <c r="P83" s="339"/>
      <c r="Q83" s="340"/>
      <c r="R83" s="336"/>
    </row>
    <row r="84" spans="1:18" ht="18" customHeight="1">
      <c r="A84" s="388"/>
      <c r="B84" s="389"/>
      <c r="C84" s="344"/>
      <c r="D84" s="344"/>
      <c r="E84" s="407"/>
      <c r="F84" s="344"/>
      <c r="G84" s="342"/>
      <c r="H84" s="375"/>
      <c r="I84" s="376"/>
      <c r="J84" s="377"/>
      <c r="K84" s="111"/>
      <c r="L84" s="378"/>
      <c r="M84" s="379"/>
      <c r="N84" s="378"/>
      <c r="O84" s="379"/>
      <c r="P84" s="378"/>
      <c r="Q84" s="379"/>
      <c r="R84" s="337"/>
    </row>
    <row r="85" spans="1:18" ht="18" customHeight="1">
      <c r="A85" s="386"/>
      <c r="B85" s="387"/>
      <c r="C85" s="343"/>
      <c r="D85" s="343"/>
      <c r="E85" s="406">
        <f t="shared" ref="E85" si="15">$E$81</f>
        <v>0</v>
      </c>
      <c r="F85" s="343"/>
      <c r="G85" s="341" t="str">
        <f>IF(F85&gt;1,IF(F85&gt;119.9,"常勤","非常勤"),"　")</f>
        <v>　</v>
      </c>
      <c r="H85" s="372"/>
      <c r="I85" s="373"/>
      <c r="J85" s="374"/>
      <c r="K85" s="112"/>
      <c r="L85" s="339"/>
      <c r="M85" s="340"/>
      <c r="N85" s="339"/>
      <c r="O85" s="340"/>
      <c r="P85" s="339"/>
      <c r="Q85" s="340"/>
      <c r="R85" s="336"/>
    </row>
    <row r="86" spans="1:18" ht="18" customHeight="1">
      <c r="A86" s="388"/>
      <c r="B86" s="389"/>
      <c r="C86" s="344"/>
      <c r="D86" s="344"/>
      <c r="E86" s="407"/>
      <c r="F86" s="344"/>
      <c r="G86" s="342"/>
      <c r="H86" s="375"/>
      <c r="I86" s="376"/>
      <c r="J86" s="377"/>
      <c r="K86" s="111"/>
      <c r="L86" s="378"/>
      <c r="M86" s="379"/>
      <c r="N86" s="378"/>
      <c r="O86" s="379"/>
      <c r="P86" s="378"/>
      <c r="Q86" s="379"/>
      <c r="R86" s="337"/>
    </row>
    <row r="87" spans="1:18" ht="18" customHeight="1">
      <c r="A87" s="386"/>
      <c r="B87" s="387"/>
      <c r="C87" s="343"/>
      <c r="D87" s="343"/>
      <c r="E87" s="406">
        <f t="shared" ref="E87" si="16">$E$81</f>
        <v>0</v>
      </c>
      <c r="F87" s="343"/>
      <c r="G87" s="341" t="str">
        <f>IF(F87&gt;1,IF(F87&gt;119.9,"常勤","非常勤"),"　")</f>
        <v>　</v>
      </c>
      <c r="H87" s="372"/>
      <c r="I87" s="373"/>
      <c r="J87" s="374"/>
      <c r="K87" s="112"/>
      <c r="L87" s="339"/>
      <c r="M87" s="340"/>
      <c r="N87" s="339"/>
      <c r="O87" s="340"/>
      <c r="P87" s="339"/>
      <c r="Q87" s="340"/>
      <c r="R87" s="336"/>
    </row>
    <row r="88" spans="1:18" ht="18" customHeight="1">
      <c r="A88" s="388"/>
      <c r="B88" s="389"/>
      <c r="C88" s="344"/>
      <c r="D88" s="344"/>
      <c r="E88" s="407"/>
      <c r="F88" s="344"/>
      <c r="G88" s="342"/>
      <c r="H88" s="375"/>
      <c r="I88" s="376"/>
      <c r="J88" s="377"/>
      <c r="K88" s="111"/>
      <c r="L88" s="378"/>
      <c r="M88" s="379"/>
      <c r="N88" s="378"/>
      <c r="O88" s="379"/>
      <c r="P88" s="378"/>
      <c r="Q88" s="379"/>
      <c r="R88" s="337"/>
    </row>
    <row r="89" spans="1:18" ht="18" customHeight="1">
      <c r="A89" s="386"/>
      <c r="B89" s="387"/>
      <c r="C89" s="343"/>
      <c r="D89" s="343"/>
      <c r="E89" s="406">
        <f t="shared" ref="E89" si="17">$E$81</f>
        <v>0</v>
      </c>
      <c r="F89" s="343"/>
      <c r="G89" s="341" t="str">
        <f>IF(F89&gt;1,IF(F89&gt;119.9,"常勤","非常勤"),"　")</f>
        <v>　</v>
      </c>
      <c r="H89" s="372"/>
      <c r="I89" s="373"/>
      <c r="J89" s="374"/>
      <c r="K89" s="112"/>
      <c r="L89" s="339"/>
      <c r="M89" s="340"/>
      <c r="N89" s="339"/>
      <c r="O89" s="340"/>
      <c r="P89" s="339"/>
      <c r="Q89" s="340"/>
      <c r="R89" s="336"/>
    </row>
    <row r="90" spans="1:18" ht="18" customHeight="1">
      <c r="A90" s="388"/>
      <c r="B90" s="389"/>
      <c r="C90" s="344"/>
      <c r="D90" s="344"/>
      <c r="E90" s="407"/>
      <c r="F90" s="344"/>
      <c r="G90" s="342"/>
      <c r="H90" s="375"/>
      <c r="I90" s="376"/>
      <c r="J90" s="377"/>
      <c r="K90" s="111"/>
      <c r="L90" s="378"/>
      <c r="M90" s="379"/>
      <c r="N90" s="378"/>
      <c r="O90" s="379"/>
      <c r="P90" s="378"/>
      <c r="Q90" s="379"/>
      <c r="R90" s="337"/>
    </row>
    <row r="91" spans="1:18" ht="18" customHeight="1">
      <c r="A91" s="386"/>
      <c r="B91" s="387"/>
      <c r="C91" s="343"/>
      <c r="D91" s="343"/>
      <c r="E91" s="406">
        <f t="shared" ref="E91" si="18">$E$81</f>
        <v>0</v>
      </c>
      <c r="F91" s="343"/>
      <c r="G91" s="341" t="str">
        <f>IF(F91&gt;1,IF(F91&gt;119.9,"常勤","非常勤"),"　")</f>
        <v>　</v>
      </c>
      <c r="H91" s="372"/>
      <c r="I91" s="373"/>
      <c r="J91" s="374"/>
      <c r="K91" s="112"/>
      <c r="L91" s="339"/>
      <c r="M91" s="340"/>
      <c r="N91" s="339"/>
      <c r="O91" s="340"/>
      <c r="P91" s="339"/>
      <c r="Q91" s="340"/>
      <c r="R91" s="336"/>
    </row>
    <row r="92" spans="1:18" ht="18" customHeight="1">
      <c r="A92" s="388"/>
      <c r="B92" s="389"/>
      <c r="C92" s="344"/>
      <c r="D92" s="344"/>
      <c r="E92" s="407"/>
      <c r="F92" s="344"/>
      <c r="G92" s="342"/>
      <c r="H92" s="375"/>
      <c r="I92" s="376"/>
      <c r="J92" s="377"/>
      <c r="K92" s="111"/>
      <c r="L92" s="378"/>
      <c r="M92" s="379"/>
      <c r="N92" s="378"/>
      <c r="O92" s="379"/>
      <c r="P92" s="378"/>
      <c r="Q92" s="379"/>
      <c r="R92" s="337"/>
    </row>
    <row r="93" spans="1:18" ht="18" customHeight="1">
      <c r="A93" s="386"/>
      <c r="B93" s="387"/>
      <c r="C93" s="343"/>
      <c r="D93" s="343"/>
      <c r="E93" s="406">
        <f t="shared" ref="E93" si="19">$E$81</f>
        <v>0</v>
      </c>
      <c r="F93" s="343"/>
      <c r="G93" s="341" t="str">
        <f>IF(F93&gt;1,IF(F93&gt;119.9,"常勤","非常勤"),"　")</f>
        <v>　</v>
      </c>
      <c r="H93" s="372"/>
      <c r="I93" s="373"/>
      <c r="J93" s="374"/>
      <c r="K93" s="112"/>
      <c r="L93" s="339"/>
      <c r="M93" s="340"/>
      <c r="N93" s="339"/>
      <c r="O93" s="340"/>
      <c r="P93" s="339"/>
      <c r="Q93" s="340"/>
      <c r="R93" s="336"/>
    </row>
    <row r="94" spans="1:18" ht="18" customHeight="1">
      <c r="A94" s="388"/>
      <c r="B94" s="389"/>
      <c r="C94" s="344"/>
      <c r="D94" s="344"/>
      <c r="E94" s="407"/>
      <c r="F94" s="344"/>
      <c r="G94" s="342"/>
      <c r="H94" s="375"/>
      <c r="I94" s="376"/>
      <c r="J94" s="377"/>
      <c r="K94" s="111"/>
      <c r="L94" s="378"/>
      <c r="M94" s="379"/>
      <c r="N94" s="378"/>
      <c r="O94" s="379"/>
      <c r="P94" s="378"/>
      <c r="Q94" s="379"/>
      <c r="R94" s="337"/>
    </row>
    <row r="95" spans="1:18" ht="18" customHeight="1">
      <c r="A95" s="386"/>
      <c r="B95" s="387"/>
      <c r="C95" s="343"/>
      <c r="D95" s="343"/>
      <c r="E95" s="406">
        <f t="shared" ref="E95" si="20">$E$81</f>
        <v>0</v>
      </c>
      <c r="F95" s="343"/>
      <c r="G95" s="341" t="str">
        <f>IF(F95&gt;1,IF(F95&gt;119.9,"常勤","非常勤"),"　")</f>
        <v>　</v>
      </c>
      <c r="H95" s="372"/>
      <c r="I95" s="373"/>
      <c r="J95" s="374"/>
      <c r="K95" s="112"/>
      <c r="L95" s="339"/>
      <c r="M95" s="340"/>
      <c r="N95" s="339"/>
      <c r="O95" s="340"/>
      <c r="P95" s="339"/>
      <c r="Q95" s="340"/>
      <c r="R95" s="336"/>
    </row>
    <row r="96" spans="1:18" ht="18" customHeight="1">
      <c r="A96" s="388"/>
      <c r="B96" s="389"/>
      <c r="C96" s="344"/>
      <c r="D96" s="344"/>
      <c r="E96" s="407"/>
      <c r="F96" s="344"/>
      <c r="G96" s="342"/>
      <c r="H96" s="375"/>
      <c r="I96" s="376"/>
      <c r="J96" s="377"/>
      <c r="K96" s="111"/>
      <c r="L96" s="378"/>
      <c r="M96" s="379"/>
      <c r="N96" s="378"/>
      <c r="O96" s="379"/>
      <c r="P96" s="378"/>
      <c r="Q96" s="379"/>
      <c r="R96" s="337"/>
    </row>
    <row r="97" spans="1:29" ht="18" customHeight="1">
      <c r="A97" s="386"/>
      <c r="B97" s="387"/>
      <c r="C97" s="343"/>
      <c r="D97" s="343"/>
      <c r="E97" s="406">
        <f t="shared" ref="E97" si="21">$E$81</f>
        <v>0</v>
      </c>
      <c r="F97" s="343"/>
      <c r="G97" s="341" t="str">
        <f>IF(F97&gt;1,IF(F97&gt;119.9,"常勤","非常勤"),"　")</f>
        <v>　</v>
      </c>
      <c r="H97" s="372"/>
      <c r="I97" s="373"/>
      <c r="J97" s="374"/>
      <c r="K97" s="112"/>
      <c r="L97" s="339"/>
      <c r="M97" s="340"/>
      <c r="N97" s="339"/>
      <c r="O97" s="340"/>
      <c r="P97" s="339"/>
      <c r="Q97" s="340"/>
      <c r="R97" s="336"/>
    </row>
    <row r="98" spans="1:29" ht="18" customHeight="1">
      <c r="A98" s="388"/>
      <c r="B98" s="389"/>
      <c r="C98" s="344"/>
      <c r="D98" s="344"/>
      <c r="E98" s="407"/>
      <c r="F98" s="344"/>
      <c r="G98" s="342"/>
      <c r="H98" s="375"/>
      <c r="I98" s="376"/>
      <c r="J98" s="377"/>
      <c r="K98" s="111"/>
      <c r="L98" s="378"/>
      <c r="M98" s="379"/>
      <c r="N98" s="378"/>
      <c r="O98" s="379"/>
      <c r="P98" s="378"/>
      <c r="Q98" s="379"/>
      <c r="R98" s="337"/>
    </row>
    <row r="99" spans="1:29" ht="18" customHeight="1">
      <c r="A99" s="386"/>
      <c r="B99" s="387"/>
      <c r="C99" s="343"/>
      <c r="D99" s="343"/>
      <c r="E99" s="406">
        <f t="shared" ref="E99" si="22">$E$81</f>
        <v>0</v>
      </c>
      <c r="F99" s="343"/>
      <c r="G99" s="341" t="str">
        <f>IF(F99&gt;1,IF(F99&gt;119.9,"常勤","非常勤"),"　")</f>
        <v>　</v>
      </c>
      <c r="H99" s="372"/>
      <c r="I99" s="373"/>
      <c r="J99" s="374"/>
      <c r="K99" s="112"/>
      <c r="L99" s="339"/>
      <c r="M99" s="340"/>
      <c r="N99" s="339"/>
      <c r="O99" s="340"/>
      <c r="P99" s="339"/>
      <c r="Q99" s="340"/>
      <c r="R99" s="336"/>
    </row>
    <row r="100" spans="1:29" ht="18" customHeight="1">
      <c r="A100" s="388"/>
      <c r="B100" s="389"/>
      <c r="C100" s="344"/>
      <c r="D100" s="344"/>
      <c r="E100" s="407"/>
      <c r="F100" s="344"/>
      <c r="G100" s="342"/>
      <c r="H100" s="375"/>
      <c r="I100" s="376"/>
      <c r="J100" s="377"/>
      <c r="K100" s="111"/>
      <c r="L100" s="378"/>
      <c r="M100" s="379"/>
      <c r="N100" s="378"/>
      <c r="O100" s="379"/>
      <c r="P100" s="378"/>
      <c r="Q100" s="379"/>
      <c r="R100" s="337"/>
    </row>
    <row r="101" spans="1:29" ht="18" customHeight="1" thickBot="1">
      <c r="A101" s="390" t="s">
        <v>121</v>
      </c>
      <c r="B101" s="110" t="s">
        <v>120</v>
      </c>
      <c r="C101" s="120">
        <f>COUNTIF(C81:C100,"専任")</f>
        <v>0</v>
      </c>
      <c r="D101" s="108"/>
      <c r="E101" s="109"/>
      <c r="F101" s="109" t="s">
        <v>119</v>
      </c>
      <c r="G101" s="120">
        <f>COUNTIF(G81:G100,"常勤")</f>
        <v>0</v>
      </c>
      <c r="H101" s="109" t="s">
        <v>166</v>
      </c>
      <c r="I101" s="120">
        <f>E81</f>
        <v>0</v>
      </c>
      <c r="J101" s="108"/>
      <c r="K101" s="132" t="s">
        <v>165</v>
      </c>
      <c r="L101" s="120"/>
      <c r="M101" s="120"/>
      <c r="N101" s="353" t="s">
        <v>164</v>
      </c>
      <c r="O101" s="353"/>
      <c r="P101" s="353"/>
      <c r="Q101" s="353"/>
      <c r="R101" s="354"/>
      <c r="S101" s="414"/>
      <c r="T101" s="415"/>
      <c r="U101" s="415"/>
      <c r="V101" s="415"/>
      <c r="W101" s="415"/>
      <c r="X101" s="415"/>
      <c r="Y101" s="415"/>
      <c r="Z101" s="415"/>
      <c r="AA101" s="415"/>
      <c r="AB101" s="415"/>
      <c r="AC101" s="415"/>
    </row>
    <row r="102" spans="1:29" ht="18" customHeight="1" thickBot="1">
      <c r="A102" s="391"/>
      <c r="B102" s="126" t="s">
        <v>118</v>
      </c>
      <c r="C102" s="121">
        <f>COUNTIF(C81:C100,"兼任")</f>
        <v>0</v>
      </c>
      <c r="D102" s="106"/>
      <c r="E102" s="107"/>
      <c r="F102" s="107" t="s">
        <v>153</v>
      </c>
      <c r="G102" s="121">
        <f>COUNTIF(G81:G100,"非常勤")</f>
        <v>0</v>
      </c>
      <c r="H102" s="146" t="s">
        <v>163</v>
      </c>
      <c r="I102" s="147" t="str">
        <f>IFERROR(SUMIF(G81:G100,"非常勤",F81:F100)/E81,"0")</f>
        <v>0</v>
      </c>
      <c r="J102" s="107"/>
      <c r="K102" s="145">
        <f>IFERROR(G101+I103,"")</f>
        <v>0</v>
      </c>
      <c r="L102" s="121"/>
      <c r="M102" s="121"/>
      <c r="N102" s="356"/>
      <c r="O102" s="356"/>
      <c r="P102" s="356"/>
      <c r="Q102" s="356"/>
      <c r="R102" s="357"/>
      <c r="S102" s="414"/>
      <c r="T102" s="415"/>
      <c r="U102" s="415"/>
      <c r="V102" s="415"/>
      <c r="W102" s="415"/>
      <c r="X102" s="415"/>
      <c r="Y102" s="415"/>
      <c r="Z102" s="415"/>
      <c r="AA102" s="415"/>
      <c r="AB102" s="415"/>
      <c r="AC102" s="415"/>
    </row>
    <row r="103" spans="1:29" ht="18" customHeight="1">
      <c r="A103" s="392"/>
      <c r="B103" s="105"/>
      <c r="C103" s="104"/>
      <c r="D103" s="103"/>
      <c r="E103" s="104"/>
      <c r="F103" s="104"/>
      <c r="G103" s="104"/>
      <c r="H103" s="129" t="s">
        <v>162</v>
      </c>
      <c r="I103" s="122">
        <f>IFERROR(ROUNDDOWN(I102,1),"")</f>
        <v>0</v>
      </c>
      <c r="J103" s="103"/>
      <c r="K103" s="127"/>
      <c r="L103" s="122"/>
      <c r="M103" s="122"/>
      <c r="N103" s="359"/>
      <c r="O103" s="359"/>
      <c r="P103" s="359"/>
      <c r="Q103" s="359"/>
      <c r="R103" s="360"/>
      <c r="S103" s="414"/>
      <c r="T103" s="415"/>
      <c r="U103" s="415"/>
      <c r="V103" s="415"/>
      <c r="W103" s="415"/>
      <c r="X103" s="415"/>
      <c r="Y103" s="415"/>
      <c r="Z103" s="415"/>
      <c r="AA103" s="415"/>
      <c r="AB103" s="415"/>
      <c r="AC103" s="415"/>
    </row>
    <row r="104" spans="1:29" ht="18" customHeight="1">
      <c r="A104" s="107"/>
      <c r="B104" s="137"/>
      <c r="C104" s="137"/>
      <c r="D104" s="137"/>
      <c r="E104" s="137"/>
      <c r="F104" s="137"/>
      <c r="G104" s="137"/>
      <c r="H104" s="107"/>
      <c r="I104" s="131"/>
      <c r="J104" s="137"/>
      <c r="K104" s="121"/>
      <c r="L104" s="121"/>
      <c r="M104" s="121"/>
      <c r="N104" s="107"/>
      <c r="O104" s="107"/>
      <c r="P104" s="107"/>
      <c r="Q104" s="107"/>
      <c r="R104" s="107"/>
      <c r="S104" s="119"/>
      <c r="T104" s="119"/>
      <c r="U104" s="119"/>
      <c r="V104" s="119"/>
      <c r="W104" s="119"/>
      <c r="X104" s="119"/>
      <c r="Y104" s="119"/>
      <c r="Z104" s="119"/>
      <c r="AA104" s="119"/>
      <c r="AB104" s="119"/>
      <c r="AC104" s="119"/>
    </row>
    <row r="105" spans="1:29" ht="18" customHeight="1">
      <c r="A105" s="397" t="s">
        <v>170</v>
      </c>
      <c r="B105" s="397"/>
      <c r="C105" s="397"/>
      <c r="D105" s="397"/>
      <c r="E105" s="397"/>
      <c r="F105" s="397"/>
      <c r="G105" s="397"/>
      <c r="H105" s="397"/>
      <c r="I105" s="397"/>
      <c r="J105" s="397"/>
      <c r="K105" s="397"/>
      <c r="L105" s="397"/>
      <c r="M105" s="397"/>
      <c r="N105" s="397"/>
      <c r="O105" s="397"/>
      <c r="P105" s="397"/>
      <c r="Q105" s="397"/>
      <c r="R105" s="397"/>
    </row>
    <row r="106" spans="1:29" ht="18" customHeight="1">
      <c r="A106" s="352" t="s">
        <v>132</v>
      </c>
      <c r="B106" s="354"/>
      <c r="C106" s="345" t="s">
        <v>131</v>
      </c>
      <c r="D106" s="345" t="s">
        <v>129</v>
      </c>
      <c r="E106" s="345" t="s">
        <v>176</v>
      </c>
      <c r="F106" s="345" t="s">
        <v>128</v>
      </c>
      <c r="G106" s="345" t="s">
        <v>130</v>
      </c>
      <c r="H106" s="352" t="s">
        <v>127</v>
      </c>
      <c r="I106" s="353"/>
      <c r="J106" s="354"/>
      <c r="K106" s="361" t="s">
        <v>126</v>
      </c>
      <c r="L106" s="364" t="s">
        <v>125</v>
      </c>
      <c r="M106" s="365"/>
      <c r="N106" s="364" t="s">
        <v>124</v>
      </c>
      <c r="O106" s="365"/>
      <c r="P106" s="364" t="s">
        <v>123</v>
      </c>
      <c r="Q106" s="365"/>
      <c r="R106" s="390" t="s">
        <v>122</v>
      </c>
    </row>
    <row r="107" spans="1:29" ht="18" customHeight="1">
      <c r="A107" s="355"/>
      <c r="B107" s="357"/>
      <c r="C107" s="346"/>
      <c r="D107" s="346"/>
      <c r="E107" s="346"/>
      <c r="F107" s="346"/>
      <c r="G107" s="346"/>
      <c r="H107" s="355"/>
      <c r="I107" s="356"/>
      <c r="J107" s="357"/>
      <c r="K107" s="362"/>
      <c r="L107" s="366"/>
      <c r="M107" s="367"/>
      <c r="N107" s="366"/>
      <c r="O107" s="367"/>
      <c r="P107" s="366"/>
      <c r="Q107" s="367"/>
      <c r="R107" s="392"/>
    </row>
    <row r="108" spans="1:29" ht="18" customHeight="1">
      <c r="A108" s="355"/>
      <c r="B108" s="357"/>
      <c r="C108" s="346"/>
      <c r="D108" s="346"/>
      <c r="E108" s="346"/>
      <c r="F108" s="346"/>
      <c r="G108" s="346"/>
      <c r="H108" s="355"/>
      <c r="I108" s="356"/>
      <c r="J108" s="357"/>
      <c r="K108" s="362"/>
      <c r="L108" s="366"/>
      <c r="M108" s="367"/>
      <c r="N108" s="366"/>
      <c r="O108" s="367"/>
      <c r="P108" s="366"/>
      <c r="Q108" s="367"/>
      <c r="R108" s="390"/>
    </row>
    <row r="109" spans="1:29" ht="18" customHeight="1">
      <c r="A109" s="355"/>
      <c r="B109" s="357"/>
      <c r="C109" s="346"/>
      <c r="D109" s="346"/>
      <c r="E109" s="346"/>
      <c r="F109" s="346"/>
      <c r="G109" s="346"/>
      <c r="H109" s="355"/>
      <c r="I109" s="356"/>
      <c r="J109" s="357"/>
      <c r="K109" s="362"/>
      <c r="L109" s="366"/>
      <c r="M109" s="367"/>
      <c r="N109" s="366"/>
      <c r="O109" s="367"/>
      <c r="P109" s="366"/>
      <c r="Q109" s="367"/>
      <c r="R109" s="391"/>
    </row>
    <row r="110" spans="1:29" ht="18" customHeight="1">
      <c r="A110" s="358"/>
      <c r="B110" s="360"/>
      <c r="C110" s="347"/>
      <c r="D110" s="347"/>
      <c r="E110" s="347"/>
      <c r="F110" s="347"/>
      <c r="G110" s="347"/>
      <c r="H110" s="358"/>
      <c r="I110" s="359"/>
      <c r="J110" s="360"/>
      <c r="K110" s="363"/>
      <c r="L110" s="368"/>
      <c r="M110" s="369"/>
      <c r="N110" s="368"/>
      <c r="O110" s="369"/>
      <c r="P110" s="368"/>
      <c r="Q110" s="369"/>
      <c r="R110" s="392"/>
    </row>
    <row r="111" spans="1:29" ht="18" customHeight="1">
      <c r="A111" s="393" t="s">
        <v>168</v>
      </c>
      <c r="B111" s="394"/>
      <c r="C111" s="341" t="s">
        <v>43</v>
      </c>
      <c r="D111" s="341" t="s">
        <v>152</v>
      </c>
      <c r="E111" s="341">
        <v>160</v>
      </c>
      <c r="F111" s="341">
        <v>160</v>
      </c>
      <c r="G111" s="341" t="str">
        <f>IF(F111&gt;1,IF(F111&gt;119.9,"常勤","非常勤"),"　")</f>
        <v>常勤</v>
      </c>
      <c r="H111" s="380" t="s">
        <v>139</v>
      </c>
      <c r="I111" s="381"/>
      <c r="J111" s="382"/>
      <c r="K111" s="125">
        <v>29312</v>
      </c>
      <c r="L111" s="348">
        <v>38169</v>
      </c>
      <c r="M111" s="349"/>
      <c r="N111" s="370">
        <v>43173</v>
      </c>
      <c r="O111" s="371"/>
      <c r="P111" s="370"/>
      <c r="Q111" s="371"/>
      <c r="R111" s="398" t="s">
        <v>138</v>
      </c>
    </row>
    <row r="112" spans="1:29" ht="18" customHeight="1">
      <c r="A112" s="395"/>
      <c r="B112" s="396"/>
      <c r="C112" s="342"/>
      <c r="D112" s="342"/>
      <c r="E112" s="342"/>
      <c r="F112" s="342"/>
      <c r="G112" s="342"/>
      <c r="H112" s="383"/>
      <c r="I112" s="384"/>
      <c r="J112" s="385"/>
      <c r="K112" s="124">
        <v>39</v>
      </c>
      <c r="L112" s="350" t="s">
        <v>137</v>
      </c>
      <c r="M112" s="351"/>
      <c r="N112" s="404" t="s">
        <v>136</v>
      </c>
      <c r="O112" s="405"/>
      <c r="P112" s="334"/>
      <c r="Q112" s="335"/>
      <c r="R112" s="399"/>
    </row>
    <row r="113" spans="1:18" ht="18" customHeight="1">
      <c r="A113" s="393" t="s">
        <v>167</v>
      </c>
      <c r="B113" s="401"/>
      <c r="C113" s="341" t="s">
        <v>43</v>
      </c>
      <c r="D113" s="341" t="s">
        <v>152</v>
      </c>
      <c r="E113" s="341">
        <v>160</v>
      </c>
      <c r="F113" s="341">
        <v>100</v>
      </c>
      <c r="G113" s="341" t="str">
        <f>IF(F113&gt;1,IF(F113&gt;119.9,"常勤","非常勤"),"　")</f>
        <v>非常勤</v>
      </c>
      <c r="H113" s="380" t="s">
        <v>135</v>
      </c>
      <c r="I113" s="381"/>
      <c r="J113" s="382"/>
      <c r="K113" s="115">
        <v>32967</v>
      </c>
      <c r="L113" s="370">
        <v>40360</v>
      </c>
      <c r="M113" s="371"/>
      <c r="N113" s="370"/>
      <c r="O113" s="371"/>
      <c r="P113" s="370"/>
      <c r="Q113" s="371"/>
      <c r="R113" s="398" t="s">
        <v>134</v>
      </c>
    </row>
    <row r="114" spans="1:18" ht="18" customHeight="1">
      <c r="A114" s="402"/>
      <c r="B114" s="403"/>
      <c r="C114" s="342"/>
      <c r="D114" s="342"/>
      <c r="E114" s="342"/>
      <c r="F114" s="342"/>
      <c r="G114" s="342"/>
      <c r="H114" s="383"/>
      <c r="I114" s="384"/>
      <c r="J114" s="385"/>
      <c r="K114" s="114">
        <v>31</v>
      </c>
      <c r="L114" s="350" t="s">
        <v>133</v>
      </c>
      <c r="M114" s="351"/>
      <c r="N114" s="334"/>
      <c r="O114" s="335"/>
      <c r="P114" s="334"/>
      <c r="Q114" s="335"/>
      <c r="R114" s="399"/>
    </row>
    <row r="115" spans="1:18" ht="18" customHeight="1">
      <c r="A115" s="386"/>
      <c r="B115" s="387"/>
      <c r="C115" s="343"/>
      <c r="D115" s="343"/>
      <c r="E115" s="343"/>
      <c r="F115" s="343"/>
      <c r="G115" s="341" t="str">
        <f>IF(F115&gt;1,IF(F115&gt;119.9,"常勤","非常勤"),"　")</f>
        <v>　</v>
      </c>
      <c r="H115" s="372"/>
      <c r="I115" s="373"/>
      <c r="J115" s="374"/>
      <c r="K115" s="112"/>
      <c r="L115" s="339"/>
      <c r="M115" s="340"/>
      <c r="N115" s="339"/>
      <c r="O115" s="340"/>
      <c r="P115" s="339"/>
      <c r="Q115" s="340"/>
      <c r="R115" s="336"/>
    </row>
    <row r="116" spans="1:18" ht="18" customHeight="1">
      <c r="A116" s="388"/>
      <c r="B116" s="389"/>
      <c r="C116" s="344"/>
      <c r="D116" s="344"/>
      <c r="E116" s="344"/>
      <c r="F116" s="344"/>
      <c r="G116" s="342"/>
      <c r="H116" s="375"/>
      <c r="I116" s="376"/>
      <c r="J116" s="377"/>
      <c r="K116" s="111"/>
      <c r="L116" s="378"/>
      <c r="M116" s="379"/>
      <c r="N116" s="378"/>
      <c r="O116" s="379"/>
      <c r="P116" s="378"/>
      <c r="Q116" s="379"/>
      <c r="R116" s="337"/>
    </row>
    <row r="117" spans="1:18" ht="18" customHeight="1">
      <c r="A117" s="386"/>
      <c r="B117" s="387"/>
      <c r="C117" s="343"/>
      <c r="D117" s="343"/>
      <c r="E117" s="406">
        <f>$E$115</f>
        <v>0</v>
      </c>
      <c r="F117" s="343"/>
      <c r="G117" s="341" t="str">
        <f>IF(F117&gt;1,IF(F117&gt;119.9,"常勤","非常勤"),"　")</f>
        <v>　</v>
      </c>
      <c r="H117" s="372"/>
      <c r="I117" s="373"/>
      <c r="J117" s="374"/>
      <c r="K117" s="112"/>
      <c r="L117" s="339"/>
      <c r="M117" s="340"/>
      <c r="N117" s="339"/>
      <c r="O117" s="340"/>
      <c r="P117" s="339"/>
      <c r="Q117" s="340"/>
      <c r="R117" s="336"/>
    </row>
    <row r="118" spans="1:18" ht="18" customHeight="1">
      <c r="A118" s="388"/>
      <c r="B118" s="389"/>
      <c r="C118" s="344"/>
      <c r="D118" s="344"/>
      <c r="E118" s="407"/>
      <c r="F118" s="344"/>
      <c r="G118" s="342"/>
      <c r="H118" s="375"/>
      <c r="I118" s="376"/>
      <c r="J118" s="377"/>
      <c r="K118" s="111"/>
      <c r="L118" s="378"/>
      <c r="M118" s="379"/>
      <c r="N118" s="378"/>
      <c r="O118" s="379"/>
      <c r="P118" s="378"/>
      <c r="Q118" s="379"/>
      <c r="R118" s="337"/>
    </row>
    <row r="119" spans="1:18" ht="18" customHeight="1">
      <c r="A119" s="386"/>
      <c r="B119" s="387"/>
      <c r="C119" s="343"/>
      <c r="D119" s="343"/>
      <c r="E119" s="406">
        <f t="shared" ref="E119" si="23">$E$115</f>
        <v>0</v>
      </c>
      <c r="F119" s="343"/>
      <c r="G119" s="341" t="str">
        <f>IF(F119&gt;1,IF(F119&gt;119.9,"常勤","非常勤"),"　")</f>
        <v>　</v>
      </c>
      <c r="H119" s="372"/>
      <c r="I119" s="373"/>
      <c r="J119" s="374"/>
      <c r="K119" s="112"/>
      <c r="L119" s="339"/>
      <c r="M119" s="340"/>
      <c r="N119" s="339"/>
      <c r="O119" s="340"/>
      <c r="P119" s="339"/>
      <c r="Q119" s="340"/>
      <c r="R119" s="336"/>
    </row>
    <row r="120" spans="1:18" ht="18" customHeight="1">
      <c r="A120" s="388"/>
      <c r="B120" s="389"/>
      <c r="C120" s="344"/>
      <c r="D120" s="344"/>
      <c r="E120" s="407"/>
      <c r="F120" s="344"/>
      <c r="G120" s="342"/>
      <c r="H120" s="375"/>
      <c r="I120" s="376"/>
      <c r="J120" s="377"/>
      <c r="K120" s="111"/>
      <c r="L120" s="378"/>
      <c r="M120" s="379"/>
      <c r="N120" s="378"/>
      <c r="O120" s="379"/>
      <c r="P120" s="378"/>
      <c r="Q120" s="379"/>
      <c r="R120" s="337"/>
    </row>
    <row r="121" spans="1:18" ht="18" customHeight="1">
      <c r="A121" s="386"/>
      <c r="B121" s="387"/>
      <c r="C121" s="343"/>
      <c r="D121" s="343"/>
      <c r="E121" s="406">
        <f t="shared" ref="E121" si="24">$E$115</f>
        <v>0</v>
      </c>
      <c r="F121" s="343"/>
      <c r="G121" s="341" t="str">
        <f>IF(F121&gt;1,IF(F121&gt;119.9,"常勤","非常勤"),"　")</f>
        <v>　</v>
      </c>
      <c r="H121" s="372"/>
      <c r="I121" s="373"/>
      <c r="J121" s="374"/>
      <c r="K121" s="112"/>
      <c r="L121" s="339"/>
      <c r="M121" s="340"/>
      <c r="N121" s="339"/>
      <c r="O121" s="340"/>
      <c r="P121" s="339"/>
      <c r="Q121" s="340"/>
      <c r="R121" s="336"/>
    </row>
    <row r="122" spans="1:18" ht="18" customHeight="1">
      <c r="A122" s="388"/>
      <c r="B122" s="389"/>
      <c r="C122" s="344"/>
      <c r="D122" s="344"/>
      <c r="E122" s="407"/>
      <c r="F122" s="344"/>
      <c r="G122" s="342"/>
      <c r="H122" s="375"/>
      <c r="I122" s="376"/>
      <c r="J122" s="377"/>
      <c r="K122" s="111"/>
      <c r="L122" s="378"/>
      <c r="M122" s="379"/>
      <c r="N122" s="378"/>
      <c r="O122" s="379"/>
      <c r="P122" s="378"/>
      <c r="Q122" s="379"/>
      <c r="R122" s="337"/>
    </row>
    <row r="123" spans="1:18" ht="18" customHeight="1">
      <c r="A123" s="386"/>
      <c r="B123" s="387"/>
      <c r="C123" s="343"/>
      <c r="D123" s="343"/>
      <c r="E123" s="406">
        <f t="shared" ref="E123" si="25">$E$115</f>
        <v>0</v>
      </c>
      <c r="F123" s="343"/>
      <c r="G123" s="341" t="str">
        <f>IF(F123&gt;1,IF(F123&gt;119.9,"常勤","非常勤"),"　")</f>
        <v>　</v>
      </c>
      <c r="H123" s="372"/>
      <c r="I123" s="373"/>
      <c r="J123" s="374"/>
      <c r="K123" s="112"/>
      <c r="L123" s="339"/>
      <c r="M123" s="340"/>
      <c r="N123" s="339"/>
      <c r="O123" s="340"/>
      <c r="P123" s="339"/>
      <c r="Q123" s="340"/>
      <c r="R123" s="336"/>
    </row>
    <row r="124" spans="1:18" ht="18" customHeight="1">
      <c r="A124" s="388"/>
      <c r="B124" s="389"/>
      <c r="C124" s="344"/>
      <c r="D124" s="344"/>
      <c r="E124" s="407"/>
      <c r="F124" s="344"/>
      <c r="G124" s="342"/>
      <c r="H124" s="375"/>
      <c r="I124" s="376"/>
      <c r="J124" s="377"/>
      <c r="K124" s="111"/>
      <c r="L124" s="378"/>
      <c r="M124" s="379"/>
      <c r="N124" s="378"/>
      <c r="O124" s="379"/>
      <c r="P124" s="378"/>
      <c r="Q124" s="379"/>
      <c r="R124" s="337"/>
    </row>
    <row r="125" spans="1:18" ht="18" customHeight="1">
      <c r="A125" s="386"/>
      <c r="B125" s="387"/>
      <c r="C125" s="343"/>
      <c r="D125" s="343"/>
      <c r="E125" s="406">
        <f t="shared" ref="E125" si="26">$E$115</f>
        <v>0</v>
      </c>
      <c r="F125" s="343"/>
      <c r="G125" s="341" t="str">
        <f>IF(F125&gt;1,IF(F125&gt;119.9,"常勤","非常勤"),"　")</f>
        <v>　</v>
      </c>
      <c r="H125" s="372"/>
      <c r="I125" s="373"/>
      <c r="J125" s="374"/>
      <c r="K125" s="112"/>
      <c r="L125" s="339"/>
      <c r="M125" s="340"/>
      <c r="N125" s="339"/>
      <c r="O125" s="340"/>
      <c r="P125" s="339"/>
      <c r="Q125" s="340"/>
      <c r="R125" s="336"/>
    </row>
    <row r="126" spans="1:18" ht="18" customHeight="1">
      <c r="A126" s="388"/>
      <c r="B126" s="389"/>
      <c r="C126" s="344"/>
      <c r="D126" s="344"/>
      <c r="E126" s="407"/>
      <c r="F126" s="344"/>
      <c r="G126" s="342"/>
      <c r="H126" s="375"/>
      <c r="I126" s="376"/>
      <c r="J126" s="377"/>
      <c r="K126" s="111"/>
      <c r="L126" s="378"/>
      <c r="M126" s="379"/>
      <c r="N126" s="378"/>
      <c r="O126" s="379"/>
      <c r="P126" s="378"/>
      <c r="Q126" s="379"/>
      <c r="R126" s="337"/>
    </row>
    <row r="127" spans="1:18" ht="18" customHeight="1">
      <c r="A127" s="386"/>
      <c r="B127" s="387"/>
      <c r="C127" s="343"/>
      <c r="D127" s="343"/>
      <c r="E127" s="406">
        <f t="shared" ref="E127" si="27">$E$115</f>
        <v>0</v>
      </c>
      <c r="F127" s="343"/>
      <c r="G127" s="341" t="str">
        <f>IF(F127&gt;1,IF(F127&gt;119.9,"常勤","非常勤"),"　")</f>
        <v>　</v>
      </c>
      <c r="H127" s="372"/>
      <c r="I127" s="373"/>
      <c r="J127" s="374"/>
      <c r="K127" s="112"/>
      <c r="L127" s="339"/>
      <c r="M127" s="340"/>
      <c r="N127" s="339"/>
      <c r="O127" s="340"/>
      <c r="P127" s="339"/>
      <c r="Q127" s="340"/>
      <c r="R127" s="336"/>
    </row>
    <row r="128" spans="1:18" ht="18" customHeight="1">
      <c r="A128" s="388"/>
      <c r="B128" s="389"/>
      <c r="C128" s="344"/>
      <c r="D128" s="344"/>
      <c r="E128" s="407"/>
      <c r="F128" s="344"/>
      <c r="G128" s="342"/>
      <c r="H128" s="375"/>
      <c r="I128" s="376"/>
      <c r="J128" s="377"/>
      <c r="K128" s="111"/>
      <c r="L128" s="378"/>
      <c r="M128" s="379"/>
      <c r="N128" s="378"/>
      <c r="O128" s="379"/>
      <c r="P128" s="378"/>
      <c r="Q128" s="379"/>
      <c r="R128" s="337"/>
    </row>
    <row r="129" spans="1:29" ht="18" customHeight="1">
      <c r="A129" s="386"/>
      <c r="B129" s="387"/>
      <c r="C129" s="343"/>
      <c r="D129" s="343"/>
      <c r="E129" s="406">
        <f t="shared" ref="E129" si="28">$E$115</f>
        <v>0</v>
      </c>
      <c r="F129" s="343"/>
      <c r="G129" s="341" t="str">
        <f>IF(F129&gt;1,IF(F129&gt;119.9,"常勤","非常勤"),"　")</f>
        <v>　</v>
      </c>
      <c r="H129" s="372"/>
      <c r="I129" s="373"/>
      <c r="J129" s="374"/>
      <c r="K129" s="112"/>
      <c r="L129" s="339"/>
      <c r="M129" s="340"/>
      <c r="N129" s="339"/>
      <c r="O129" s="340"/>
      <c r="P129" s="339"/>
      <c r="Q129" s="340"/>
      <c r="R129" s="336"/>
    </row>
    <row r="130" spans="1:29" ht="18" customHeight="1">
      <c r="A130" s="388"/>
      <c r="B130" s="389"/>
      <c r="C130" s="344"/>
      <c r="D130" s="344"/>
      <c r="E130" s="407"/>
      <c r="F130" s="344"/>
      <c r="G130" s="342"/>
      <c r="H130" s="375"/>
      <c r="I130" s="376"/>
      <c r="J130" s="377"/>
      <c r="K130" s="111"/>
      <c r="L130" s="378"/>
      <c r="M130" s="379"/>
      <c r="N130" s="378"/>
      <c r="O130" s="379"/>
      <c r="P130" s="378"/>
      <c r="Q130" s="379"/>
      <c r="R130" s="337"/>
    </row>
    <row r="131" spans="1:29" ht="18" customHeight="1">
      <c r="A131" s="386"/>
      <c r="B131" s="387"/>
      <c r="C131" s="343"/>
      <c r="D131" s="343"/>
      <c r="E131" s="406">
        <f t="shared" ref="E131" si="29">$E$115</f>
        <v>0</v>
      </c>
      <c r="F131" s="343"/>
      <c r="G131" s="341" t="str">
        <f>IF(F131&gt;1,IF(F131&gt;119.9,"常勤","非常勤"),"　")</f>
        <v>　</v>
      </c>
      <c r="H131" s="372"/>
      <c r="I131" s="373"/>
      <c r="J131" s="374"/>
      <c r="K131" s="112"/>
      <c r="L131" s="339"/>
      <c r="M131" s="340"/>
      <c r="N131" s="339"/>
      <c r="O131" s="340"/>
      <c r="P131" s="339"/>
      <c r="Q131" s="340"/>
      <c r="R131" s="336"/>
    </row>
    <row r="132" spans="1:29" ht="18" customHeight="1">
      <c r="A132" s="388"/>
      <c r="B132" s="389"/>
      <c r="C132" s="344"/>
      <c r="D132" s="344"/>
      <c r="E132" s="407"/>
      <c r="F132" s="344"/>
      <c r="G132" s="342"/>
      <c r="H132" s="375"/>
      <c r="I132" s="376"/>
      <c r="J132" s="377"/>
      <c r="K132" s="111"/>
      <c r="L132" s="378"/>
      <c r="M132" s="379"/>
      <c r="N132" s="378"/>
      <c r="O132" s="379"/>
      <c r="P132" s="378"/>
      <c r="Q132" s="379"/>
      <c r="R132" s="337"/>
    </row>
    <row r="133" spans="1:29" ht="18" customHeight="1">
      <c r="A133" s="386"/>
      <c r="B133" s="387"/>
      <c r="C133" s="343"/>
      <c r="D133" s="343"/>
      <c r="E133" s="406">
        <f t="shared" ref="E133" si="30">$E$115</f>
        <v>0</v>
      </c>
      <c r="F133" s="343"/>
      <c r="G133" s="341" t="str">
        <f>IF(F133&gt;1,IF(F133&gt;119.9,"常勤","非常勤"),"　")</f>
        <v>　</v>
      </c>
      <c r="H133" s="372"/>
      <c r="I133" s="373"/>
      <c r="J133" s="374"/>
      <c r="K133" s="112"/>
      <c r="L133" s="339"/>
      <c r="M133" s="340"/>
      <c r="N133" s="339"/>
      <c r="O133" s="340"/>
      <c r="P133" s="339"/>
      <c r="Q133" s="340"/>
      <c r="R133" s="336"/>
    </row>
    <row r="134" spans="1:29" ht="18" customHeight="1">
      <c r="A134" s="388"/>
      <c r="B134" s="389"/>
      <c r="C134" s="344"/>
      <c r="D134" s="344"/>
      <c r="E134" s="407"/>
      <c r="F134" s="344"/>
      <c r="G134" s="342"/>
      <c r="H134" s="375"/>
      <c r="I134" s="376"/>
      <c r="J134" s="377"/>
      <c r="K134" s="111"/>
      <c r="L134" s="378"/>
      <c r="M134" s="379"/>
      <c r="N134" s="378"/>
      <c r="O134" s="379"/>
      <c r="P134" s="378"/>
      <c r="Q134" s="379"/>
      <c r="R134" s="337"/>
    </row>
    <row r="135" spans="1:29" ht="18" customHeight="1" thickBot="1">
      <c r="A135" s="390" t="s">
        <v>121</v>
      </c>
      <c r="B135" s="110" t="s">
        <v>120</v>
      </c>
      <c r="C135" s="120">
        <f>COUNTIF(C115:C134,"専任")</f>
        <v>0</v>
      </c>
      <c r="D135" s="108"/>
      <c r="E135" s="109"/>
      <c r="F135" s="109" t="s">
        <v>119</v>
      </c>
      <c r="G135" s="120">
        <f>COUNTIF(G115:G134,"常勤")</f>
        <v>0</v>
      </c>
      <c r="H135" s="109" t="s">
        <v>166</v>
      </c>
      <c r="I135" s="120">
        <f>E115</f>
        <v>0</v>
      </c>
      <c r="J135" s="108"/>
      <c r="K135" s="132" t="s">
        <v>165</v>
      </c>
      <c r="L135" s="120"/>
      <c r="M135" s="120"/>
      <c r="N135" s="353" t="s">
        <v>164</v>
      </c>
      <c r="O135" s="353"/>
      <c r="P135" s="353"/>
      <c r="Q135" s="353"/>
      <c r="R135" s="354"/>
      <c r="S135" s="414"/>
      <c r="T135" s="415"/>
      <c r="U135" s="415"/>
      <c r="V135" s="415"/>
      <c r="W135" s="415"/>
      <c r="X135" s="415"/>
      <c r="Y135" s="415"/>
      <c r="Z135" s="415"/>
      <c r="AA135" s="415"/>
      <c r="AB135" s="415"/>
      <c r="AC135" s="415"/>
    </row>
    <row r="136" spans="1:29" ht="18" customHeight="1" thickBot="1">
      <c r="A136" s="391"/>
      <c r="B136" s="126" t="s">
        <v>118</v>
      </c>
      <c r="C136" s="121">
        <f>COUNTIF(C115:C134,"兼任")</f>
        <v>0</v>
      </c>
      <c r="D136" s="106"/>
      <c r="E136" s="107"/>
      <c r="F136" s="107" t="s">
        <v>153</v>
      </c>
      <c r="G136" s="121">
        <f>COUNTIF(G115:G134,"非常勤")</f>
        <v>0</v>
      </c>
      <c r="H136" s="146" t="s">
        <v>163</v>
      </c>
      <c r="I136" s="147" t="str">
        <f>IFERROR(SUMIF(G115:G134,"非常勤",F115:F134)/E115,"0")</f>
        <v>0</v>
      </c>
      <c r="J136" s="148"/>
      <c r="K136" s="145">
        <f>IFERROR(G135+I137,"")</f>
        <v>0</v>
      </c>
      <c r="L136" s="121"/>
      <c r="M136" s="121"/>
      <c r="N136" s="356"/>
      <c r="O136" s="356"/>
      <c r="P136" s="356"/>
      <c r="Q136" s="356"/>
      <c r="R136" s="357"/>
      <c r="S136" s="414"/>
      <c r="T136" s="415"/>
      <c r="U136" s="415"/>
      <c r="V136" s="415"/>
      <c r="W136" s="415"/>
      <c r="X136" s="415"/>
      <c r="Y136" s="415"/>
      <c r="Z136" s="415"/>
      <c r="AA136" s="415"/>
      <c r="AB136" s="415"/>
      <c r="AC136" s="415"/>
    </row>
    <row r="137" spans="1:29" ht="18" customHeight="1">
      <c r="A137" s="391"/>
      <c r="B137" s="138"/>
      <c r="C137" s="137"/>
      <c r="D137" s="136"/>
      <c r="E137" s="137"/>
      <c r="F137" s="137"/>
      <c r="G137" s="137"/>
      <c r="H137" s="129" t="s">
        <v>162</v>
      </c>
      <c r="I137" s="122">
        <f>IFERROR(ROUNDDOWN(I136,1),"")</f>
        <v>0</v>
      </c>
      <c r="J137" s="103"/>
      <c r="K137" s="127"/>
      <c r="L137" s="121"/>
      <c r="M137" s="121"/>
      <c r="N137" s="356"/>
      <c r="O137" s="356"/>
      <c r="P137" s="356"/>
      <c r="Q137" s="356"/>
      <c r="R137" s="357"/>
      <c r="S137" s="414"/>
      <c r="T137" s="415"/>
      <c r="U137" s="415"/>
      <c r="V137" s="415"/>
      <c r="W137" s="415"/>
      <c r="X137" s="415"/>
      <c r="Y137" s="415"/>
      <c r="Z137" s="415"/>
      <c r="AA137" s="415"/>
      <c r="AB137" s="415"/>
      <c r="AC137" s="415"/>
    </row>
    <row r="138" spans="1:29" ht="18" customHeight="1">
      <c r="A138" s="109"/>
      <c r="B138" s="135"/>
      <c r="C138" s="135"/>
      <c r="D138" s="135"/>
      <c r="E138" s="135"/>
      <c r="F138" s="135"/>
      <c r="G138" s="135"/>
      <c r="H138" s="109"/>
      <c r="I138" s="133"/>
      <c r="J138" s="135"/>
      <c r="K138" s="120"/>
      <c r="L138" s="120"/>
      <c r="M138" s="120"/>
      <c r="N138" s="109"/>
      <c r="O138" s="109"/>
      <c r="P138" s="109"/>
      <c r="Q138" s="109"/>
      <c r="R138" s="109"/>
      <c r="S138" s="119"/>
      <c r="T138" s="119"/>
      <c r="U138" s="119"/>
      <c r="V138" s="119"/>
      <c r="W138" s="119"/>
      <c r="X138" s="119"/>
      <c r="Y138" s="119"/>
      <c r="Z138" s="119"/>
      <c r="AA138" s="119"/>
      <c r="AB138" s="119"/>
      <c r="AC138" s="119"/>
    </row>
    <row r="139" spans="1:29" ht="18" customHeight="1">
      <c r="A139" s="397" t="s">
        <v>169</v>
      </c>
      <c r="B139" s="397"/>
      <c r="C139" s="397"/>
      <c r="D139" s="397"/>
      <c r="E139" s="397"/>
      <c r="F139" s="397"/>
      <c r="G139" s="397"/>
      <c r="H139" s="397"/>
      <c r="I139" s="397"/>
      <c r="J139" s="397"/>
      <c r="K139" s="397"/>
      <c r="L139" s="397"/>
      <c r="M139" s="397"/>
      <c r="N139" s="397"/>
      <c r="O139" s="397"/>
      <c r="P139" s="397"/>
      <c r="Q139" s="397"/>
      <c r="R139" s="397"/>
    </row>
    <row r="140" spans="1:29" ht="18" customHeight="1">
      <c r="A140" s="352" t="s">
        <v>132</v>
      </c>
      <c r="B140" s="354"/>
      <c r="C140" s="345" t="s">
        <v>131</v>
      </c>
      <c r="D140" s="345" t="s">
        <v>129</v>
      </c>
      <c r="E140" s="345" t="s">
        <v>176</v>
      </c>
      <c r="F140" s="345" t="s">
        <v>128</v>
      </c>
      <c r="G140" s="345" t="s">
        <v>130</v>
      </c>
      <c r="H140" s="352" t="s">
        <v>127</v>
      </c>
      <c r="I140" s="353"/>
      <c r="J140" s="354"/>
      <c r="K140" s="361" t="s">
        <v>126</v>
      </c>
      <c r="L140" s="364" t="s">
        <v>125</v>
      </c>
      <c r="M140" s="365"/>
      <c r="N140" s="364" t="s">
        <v>124</v>
      </c>
      <c r="O140" s="365"/>
      <c r="P140" s="364" t="s">
        <v>123</v>
      </c>
      <c r="Q140" s="365"/>
      <c r="R140" s="390" t="s">
        <v>122</v>
      </c>
    </row>
    <row r="141" spans="1:29" ht="18" customHeight="1">
      <c r="A141" s="355"/>
      <c r="B141" s="357"/>
      <c r="C141" s="346"/>
      <c r="D141" s="346"/>
      <c r="E141" s="346"/>
      <c r="F141" s="346"/>
      <c r="G141" s="346"/>
      <c r="H141" s="355"/>
      <c r="I141" s="356"/>
      <c r="J141" s="357"/>
      <c r="K141" s="362"/>
      <c r="L141" s="366"/>
      <c r="M141" s="367"/>
      <c r="N141" s="366"/>
      <c r="O141" s="367"/>
      <c r="P141" s="366"/>
      <c r="Q141" s="367"/>
      <c r="R141" s="392"/>
    </row>
    <row r="142" spans="1:29" ht="18" customHeight="1">
      <c r="A142" s="355"/>
      <c r="B142" s="357"/>
      <c r="C142" s="346"/>
      <c r="D142" s="346"/>
      <c r="E142" s="346"/>
      <c r="F142" s="346"/>
      <c r="G142" s="346"/>
      <c r="H142" s="355"/>
      <c r="I142" s="356"/>
      <c r="J142" s="357"/>
      <c r="K142" s="362"/>
      <c r="L142" s="366"/>
      <c r="M142" s="367"/>
      <c r="N142" s="366"/>
      <c r="O142" s="367"/>
      <c r="P142" s="366"/>
      <c r="Q142" s="367"/>
      <c r="R142" s="390"/>
    </row>
    <row r="143" spans="1:29" ht="18" customHeight="1">
      <c r="A143" s="355"/>
      <c r="B143" s="357"/>
      <c r="C143" s="346"/>
      <c r="D143" s="346"/>
      <c r="E143" s="346"/>
      <c r="F143" s="346"/>
      <c r="G143" s="346"/>
      <c r="H143" s="355"/>
      <c r="I143" s="356"/>
      <c r="J143" s="357"/>
      <c r="K143" s="362"/>
      <c r="L143" s="366"/>
      <c r="M143" s="367"/>
      <c r="N143" s="366"/>
      <c r="O143" s="367"/>
      <c r="P143" s="366"/>
      <c r="Q143" s="367"/>
      <c r="R143" s="391"/>
    </row>
    <row r="144" spans="1:29" ht="18" customHeight="1">
      <c r="A144" s="358"/>
      <c r="B144" s="360"/>
      <c r="C144" s="347"/>
      <c r="D144" s="347"/>
      <c r="E144" s="347"/>
      <c r="F144" s="347"/>
      <c r="G144" s="347"/>
      <c r="H144" s="358"/>
      <c r="I144" s="359"/>
      <c r="J144" s="360"/>
      <c r="K144" s="363"/>
      <c r="L144" s="368"/>
      <c r="M144" s="369"/>
      <c r="N144" s="368"/>
      <c r="O144" s="369"/>
      <c r="P144" s="368"/>
      <c r="Q144" s="369"/>
      <c r="R144" s="392"/>
    </row>
    <row r="145" spans="1:18" ht="18" customHeight="1">
      <c r="A145" s="393" t="s">
        <v>168</v>
      </c>
      <c r="B145" s="394"/>
      <c r="C145" s="341" t="s">
        <v>43</v>
      </c>
      <c r="D145" s="341" t="s">
        <v>152</v>
      </c>
      <c r="E145" s="341">
        <v>160</v>
      </c>
      <c r="F145" s="341">
        <v>160</v>
      </c>
      <c r="G145" s="341" t="str">
        <f>IF(F145&gt;1,IF(F145&gt;119.9,"常勤","非常勤"),"　")</f>
        <v>常勤</v>
      </c>
      <c r="H145" s="380" t="s">
        <v>139</v>
      </c>
      <c r="I145" s="381"/>
      <c r="J145" s="382"/>
      <c r="K145" s="125">
        <v>29312</v>
      </c>
      <c r="L145" s="348">
        <v>38169</v>
      </c>
      <c r="M145" s="349"/>
      <c r="N145" s="370">
        <v>43173</v>
      </c>
      <c r="O145" s="371"/>
      <c r="P145" s="370"/>
      <c r="Q145" s="371"/>
      <c r="R145" s="398" t="s">
        <v>138</v>
      </c>
    </row>
    <row r="146" spans="1:18" ht="18" customHeight="1">
      <c r="A146" s="395"/>
      <c r="B146" s="396"/>
      <c r="C146" s="342"/>
      <c r="D146" s="342"/>
      <c r="E146" s="342"/>
      <c r="F146" s="342"/>
      <c r="G146" s="342"/>
      <c r="H146" s="383"/>
      <c r="I146" s="384"/>
      <c r="J146" s="385"/>
      <c r="K146" s="124">
        <v>39</v>
      </c>
      <c r="L146" s="350" t="s">
        <v>137</v>
      </c>
      <c r="M146" s="351"/>
      <c r="N146" s="404" t="s">
        <v>136</v>
      </c>
      <c r="O146" s="405"/>
      <c r="P146" s="334"/>
      <c r="Q146" s="335"/>
      <c r="R146" s="399"/>
    </row>
    <row r="147" spans="1:18" ht="18" customHeight="1">
      <c r="A147" s="393" t="s">
        <v>167</v>
      </c>
      <c r="B147" s="401"/>
      <c r="C147" s="341" t="s">
        <v>43</v>
      </c>
      <c r="D147" s="341" t="s">
        <v>152</v>
      </c>
      <c r="E147" s="341">
        <v>160</v>
      </c>
      <c r="F147" s="341">
        <v>100</v>
      </c>
      <c r="G147" s="341" t="str">
        <f>IF(F147&gt;1,IF(F147&gt;119.9,"常勤","非常勤"),"　")</f>
        <v>非常勤</v>
      </c>
      <c r="H147" s="380" t="s">
        <v>135</v>
      </c>
      <c r="I147" s="381"/>
      <c r="J147" s="382"/>
      <c r="K147" s="115">
        <v>32967</v>
      </c>
      <c r="L147" s="370">
        <v>40360</v>
      </c>
      <c r="M147" s="371"/>
      <c r="N147" s="370"/>
      <c r="O147" s="371"/>
      <c r="P147" s="370"/>
      <c r="Q147" s="371"/>
      <c r="R147" s="398" t="s">
        <v>134</v>
      </c>
    </row>
    <row r="148" spans="1:18" ht="18" customHeight="1">
      <c r="A148" s="402"/>
      <c r="B148" s="403"/>
      <c r="C148" s="342"/>
      <c r="D148" s="342"/>
      <c r="E148" s="342"/>
      <c r="F148" s="342"/>
      <c r="G148" s="342"/>
      <c r="H148" s="383"/>
      <c r="I148" s="384"/>
      <c r="J148" s="385"/>
      <c r="K148" s="114">
        <v>31</v>
      </c>
      <c r="L148" s="350" t="s">
        <v>133</v>
      </c>
      <c r="M148" s="351"/>
      <c r="N148" s="334"/>
      <c r="O148" s="335"/>
      <c r="P148" s="334"/>
      <c r="Q148" s="335"/>
      <c r="R148" s="399"/>
    </row>
    <row r="149" spans="1:18" ht="18" customHeight="1">
      <c r="A149" s="386"/>
      <c r="B149" s="387"/>
      <c r="C149" s="343"/>
      <c r="D149" s="343"/>
      <c r="E149" s="343"/>
      <c r="F149" s="343"/>
      <c r="G149" s="341" t="str">
        <f>IF(F149&gt;1,IF(F149&gt;119.9,"常勤","非常勤"),"　")</f>
        <v>　</v>
      </c>
      <c r="H149" s="372"/>
      <c r="I149" s="373"/>
      <c r="J149" s="374"/>
      <c r="K149" s="112"/>
      <c r="L149" s="339"/>
      <c r="M149" s="340"/>
      <c r="N149" s="339"/>
      <c r="O149" s="340"/>
      <c r="P149" s="339"/>
      <c r="Q149" s="340"/>
      <c r="R149" s="336"/>
    </row>
    <row r="150" spans="1:18" ht="18" customHeight="1">
      <c r="A150" s="388"/>
      <c r="B150" s="389"/>
      <c r="C150" s="344"/>
      <c r="D150" s="344"/>
      <c r="E150" s="344"/>
      <c r="F150" s="344"/>
      <c r="G150" s="342"/>
      <c r="H150" s="375"/>
      <c r="I150" s="376"/>
      <c r="J150" s="377"/>
      <c r="K150" s="111"/>
      <c r="L150" s="378"/>
      <c r="M150" s="379"/>
      <c r="N150" s="378"/>
      <c r="O150" s="379"/>
      <c r="P150" s="378"/>
      <c r="Q150" s="379"/>
      <c r="R150" s="337"/>
    </row>
    <row r="151" spans="1:18" ht="18" customHeight="1">
      <c r="A151" s="386"/>
      <c r="B151" s="387"/>
      <c r="C151" s="343"/>
      <c r="D151" s="343"/>
      <c r="E151" s="406">
        <f>$E$149</f>
        <v>0</v>
      </c>
      <c r="F151" s="343"/>
      <c r="G151" s="341" t="str">
        <f>IF(F151&gt;1,IF(F151&gt;119.9,"常勤","非常勤"),"　")</f>
        <v>　</v>
      </c>
      <c r="H151" s="372"/>
      <c r="I151" s="373"/>
      <c r="J151" s="374"/>
      <c r="K151" s="112"/>
      <c r="L151" s="339"/>
      <c r="M151" s="340"/>
      <c r="N151" s="339"/>
      <c r="O151" s="340"/>
      <c r="P151" s="339"/>
      <c r="Q151" s="340"/>
      <c r="R151" s="336"/>
    </row>
    <row r="152" spans="1:18" ht="18" customHeight="1">
      <c r="A152" s="388"/>
      <c r="B152" s="389"/>
      <c r="C152" s="344"/>
      <c r="D152" s="344"/>
      <c r="E152" s="407"/>
      <c r="F152" s="344"/>
      <c r="G152" s="342"/>
      <c r="H152" s="375"/>
      <c r="I152" s="376"/>
      <c r="J152" s="377"/>
      <c r="K152" s="111"/>
      <c r="L152" s="378"/>
      <c r="M152" s="379"/>
      <c r="N152" s="378"/>
      <c r="O152" s="379"/>
      <c r="P152" s="378"/>
      <c r="Q152" s="379"/>
      <c r="R152" s="337"/>
    </row>
    <row r="153" spans="1:18" ht="18" customHeight="1">
      <c r="A153" s="386"/>
      <c r="B153" s="387"/>
      <c r="C153" s="343"/>
      <c r="D153" s="343"/>
      <c r="E153" s="406">
        <f t="shared" ref="E153" si="31">$E$149</f>
        <v>0</v>
      </c>
      <c r="F153" s="343"/>
      <c r="G153" s="341" t="str">
        <f>IF(F153&gt;1,IF(F153&gt;119.9,"常勤","非常勤"),"　")</f>
        <v>　</v>
      </c>
      <c r="H153" s="372"/>
      <c r="I153" s="373"/>
      <c r="J153" s="374"/>
      <c r="K153" s="112"/>
      <c r="L153" s="339"/>
      <c r="M153" s="340"/>
      <c r="N153" s="339"/>
      <c r="O153" s="340"/>
      <c r="P153" s="339"/>
      <c r="Q153" s="340"/>
      <c r="R153" s="336"/>
    </row>
    <row r="154" spans="1:18" ht="18" customHeight="1">
      <c r="A154" s="388"/>
      <c r="B154" s="389"/>
      <c r="C154" s="344"/>
      <c r="D154" s="344"/>
      <c r="E154" s="407"/>
      <c r="F154" s="344"/>
      <c r="G154" s="342"/>
      <c r="H154" s="375"/>
      <c r="I154" s="376"/>
      <c r="J154" s="377"/>
      <c r="K154" s="111"/>
      <c r="L154" s="378"/>
      <c r="M154" s="379"/>
      <c r="N154" s="378"/>
      <c r="O154" s="379"/>
      <c r="P154" s="378"/>
      <c r="Q154" s="379"/>
      <c r="R154" s="337"/>
    </row>
    <row r="155" spans="1:18" ht="18" customHeight="1">
      <c r="A155" s="386"/>
      <c r="B155" s="387"/>
      <c r="C155" s="343"/>
      <c r="D155" s="343"/>
      <c r="E155" s="406">
        <f t="shared" ref="E155" si="32">$E$149</f>
        <v>0</v>
      </c>
      <c r="F155" s="343"/>
      <c r="G155" s="341" t="str">
        <f>IF(F155&gt;1,IF(F155&gt;119.9,"常勤","非常勤"),"　")</f>
        <v>　</v>
      </c>
      <c r="H155" s="372"/>
      <c r="I155" s="373"/>
      <c r="J155" s="374"/>
      <c r="K155" s="112"/>
      <c r="L155" s="339"/>
      <c r="M155" s="340"/>
      <c r="N155" s="339"/>
      <c r="O155" s="340"/>
      <c r="P155" s="339"/>
      <c r="Q155" s="340"/>
      <c r="R155" s="336"/>
    </row>
    <row r="156" spans="1:18" ht="18" customHeight="1">
      <c r="A156" s="388"/>
      <c r="B156" s="389"/>
      <c r="C156" s="344"/>
      <c r="D156" s="344"/>
      <c r="E156" s="407"/>
      <c r="F156" s="344"/>
      <c r="G156" s="342"/>
      <c r="H156" s="375"/>
      <c r="I156" s="376"/>
      <c r="J156" s="377"/>
      <c r="K156" s="111"/>
      <c r="L156" s="378"/>
      <c r="M156" s="379"/>
      <c r="N156" s="378"/>
      <c r="O156" s="379"/>
      <c r="P156" s="378"/>
      <c r="Q156" s="379"/>
      <c r="R156" s="337"/>
    </row>
    <row r="157" spans="1:18" ht="18" customHeight="1">
      <c r="A157" s="386"/>
      <c r="B157" s="387"/>
      <c r="C157" s="343"/>
      <c r="D157" s="343"/>
      <c r="E157" s="406">
        <f t="shared" ref="E157" si="33">$E$149</f>
        <v>0</v>
      </c>
      <c r="F157" s="343"/>
      <c r="G157" s="341" t="str">
        <f>IF(F157&gt;1,IF(F157&gt;119.9,"常勤","非常勤"),"　")</f>
        <v>　</v>
      </c>
      <c r="H157" s="372"/>
      <c r="I157" s="373"/>
      <c r="J157" s="374"/>
      <c r="K157" s="112"/>
      <c r="L157" s="339"/>
      <c r="M157" s="340"/>
      <c r="N157" s="339"/>
      <c r="O157" s="340"/>
      <c r="P157" s="339"/>
      <c r="Q157" s="340"/>
      <c r="R157" s="336"/>
    </row>
    <row r="158" spans="1:18" ht="18" customHeight="1">
      <c r="A158" s="388"/>
      <c r="B158" s="389"/>
      <c r="C158" s="344"/>
      <c r="D158" s="344"/>
      <c r="E158" s="407"/>
      <c r="F158" s="344"/>
      <c r="G158" s="342"/>
      <c r="H158" s="375"/>
      <c r="I158" s="376"/>
      <c r="J158" s="377"/>
      <c r="K158" s="111"/>
      <c r="L158" s="378"/>
      <c r="M158" s="379"/>
      <c r="N158" s="378"/>
      <c r="O158" s="379"/>
      <c r="P158" s="378"/>
      <c r="Q158" s="379"/>
      <c r="R158" s="337"/>
    </row>
    <row r="159" spans="1:18" ht="18" customHeight="1">
      <c r="A159" s="386"/>
      <c r="B159" s="387"/>
      <c r="C159" s="343"/>
      <c r="D159" s="343"/>
      <c r="E159" s="406">
        <f t="shared" ref="E159" si="34">$E$149</f>
        <v>0</v>
      </c>
      <c r="F159" s="343"/>
      <c r="G159" s="341" t="str">
        <f>IF(F159&gt;1,IF(F159&gt;119.9,"常勤","非常勤"),"　")</f>
        <v>　</v>
      </c>
      <c r="H159" s="372"/>
      <c r="I159" s="373"/>
      <c r="J159" s="374"/>
      <c r="K159" s="112"/>
      <c r="L159" s="339"/>
      <c r="M159" s="340"/>
      <c r="N159" s="339"/>
      <c r="O159" s="340"/>
      <c r="P159" s="339"/>
      <c r="Q159" s="340"/>
      <c r="R159" s="336"/>
    </row>
    <row r="160" spans="1:18" ht="18" customHeight="1">
      <c r="A160" s="388"/>
      <c r="B160" s="389"/>
      <c r="C160" s="344"/>
      <c r="D160" s="344"/>
      <c r="E160" s="407"/>
      <c r="F160" s="344"/>
      <c r="G160" s="342"/>
      <c r="H160" s="375"/>
      <c r="I160" s="376"/>
      <c r="J160" s="377"/>
      <c r="K160" s="111"/>
      <c r="L160" s="378"/>
      <c r="M160" s="379"/>
      <c r="N160" s="378"/>
      <c r="O160" s="379"/>
      <c r="P160" s="378"/>
      <c r="Q160" s="379"/>
      <c r="R160" s="337"/>
    </row>
    <row r="161" spans="1:29" ht="18" customHeight="1">
      <c r="A161" s="386"/>
      <c r="B161" s="387"/>
      <c r="C161" s="343"/>
      <c r="D161" s="343"/>
      <c r="E161" s="406">
        <f t="shared" ref="E161" si="35">$E$149</f>
        <v>0</v>
      </c>
      <c r="F161" s="343"/>
      <c r="G161" s="341" t="str">
        <f>IF(F161&gt;1,IF(F161&gt;119.9,"常勤","非常勤"),"　")</f>
        <v>　</v>
      </c>
      <c r="H161" s="372"/>
      <c r="I161" s="373"/>
      <c r="J161" s="374"/>
      <c r="K161" s="112"/>
      <c r="L161" s="339"/>
      <c r="M161" s="340"/>
      <c r="N161" s="339"/>
      <c r="O161" s="340"/>
      <c r="P161" s="339"/>
      <c r="Q161" s="340"/>
      <c r="R161" s="336"/>
    </row>
    <row r="162" spans="1:29" ht="18" customHeight="1">
      <c r="A162" s="388"/>
      <c r="B162" s="389"/>
      <c r="C162" s="344"/>
      <c r="D162" s="344"/>
      <c r="E162" s="407"/>
      <c r="F162" s="344"/>
      <c r="G162" s="342"/>
      <c r="H162" s="375"/>
      <c r="I162" s="376"/>
      <c r="J162" s="377"/>
      <c r="K162" s="111"/>
      <c r="L162" s="378"/>
      <c r="M162" s="379"/>
      <c r="N162" s="378"/>
      <c r="O162" s="379"/>
      <c r="P162" s="378"/>
      <c r="Q162" s="379"/>
      <c r="R162" s="337"/>
    </row>
    <row r="163" spans="1:29" ht="18" customHeight="1">
      <c r="A163" s="386"/>
      <c r="B163" s="387"/>
      <c r="C163" s="343"/>
      <c r="D163" s="343"/>
      <c r="E163" s="406">
        <f t="shared" ref="E163" si="36">$E$149</f>
        <v>0</v>
      </c>
      <c r="F163" s="343"/>
      <c r="G163" s="341" t="str">
        <f>IF(F163&gt;1,IF(F163&gt;119.9,"常勤","非常勤"),"　")</f>
        <v>　</v>
      </c>
      <c r="H163" s="372"/>
      <c r="I163" s="373"/>
      <c r="J163" s="374"/>
      <c r="K163" s="112"/>
      <c r="L163" s="339"/>
      <c r="M163" s="340"/>
      <c r="N163" s="339"/>
      <c r="O163" s="340"/>
      <c r="P163" s="339"/>
      <c r="Q163" s="340"/>
      <c r="R163" s="336"/>
    </row>
    <row r="164" spans="1:29" ht="18" customHeight="1">
      <c r="A164" s="388"/>
      <c r="B164" s="389"/>
      <c r="C164" s="344"/>
      <c r="D164" s="344"/>
      <c r="E164" s="407"/>
      <c r="F164" s="344"/>
      <c r="G164" s="342"/>
      <c r="H164" s="375"/>
      <c r="I164" s="376"/>
      <c r="J164" s="377"/>
      <c r="K164" s="111"/>
      <c r="L164" s="378"/>
      <c r="M164" s="379"/>
      <c r="N164" s="378"/>
      <c r="O164" s="379"/>
      <c r="P164" s="378"/>
      <c r="Q164" s="379"/>
      <c r="R164" s="337"/>
    </row>
    <row r="165" spans="1:29" ht="18" customHeight="1">
      <c r="A165" s="386"/>
      <c r="B165" s="387"/>
      <c r="C165" s="343"/>
      <c r="D165" s="343"/>
      <c r="E165" s="406">
        <f t="shared" ref="E165" si="37">$E$149</f>
        <v>0</v>
      </c>
      <c r="F165" s="343"/>
      <c r="G165" s="341" t="str">
        <f>IF(F165&gt;1,IF(F165&gt;119.9,"常勤","非常勤"),"　")</f>
        <v>　</v>
      </c>
      <c r="H165" s="372"/>
      <c r="I165" s="373"/>
      <c r="J165" s="374"/>
      <c r="K165" s="112"/>
      <c r="L165" s="339"/>
      <c r="M165" s="340"/>
      <c r="N165" s="339"/>
      <c r="O165" s="340"/>
      <c r="P165" s="339"/>
      <c r="Q165" s="340"/>
      <c r="R165" s="336"/>
    </row>
    <row r="166" spans="1:29" ht="18" customHeight="1">
      <c r="A166" s="388"/>
      <c r="B166" s="389"/>
      <c r="C166" s="344"/>
      <c r="D166" s="344"/>
      <c r="E166" s="407"/>
      <c r="F166" s="344"/>
      <c r="G166" s="342"/>
      <c r="H166" s="375"/>
      <c r="I166" s="376"/>
      <c r="J166" s="377"/>
      <c r="K166" s="111"/>
      <c r="L166" s="378"/>
      <c r="M166" s="379"/>
      <c r="N166" s="378"/>
      <c r="O166" s="379"/>
      <c r="P166" s="378"/>
      <c r="Q166" s="379"/>
      <c r="R166" s="337"/>
    </row>
    <row r="167" spans="1:29" ht="18" customHeight="1">
      <c r="A167" s="386"/>
      <c r="B167" s="387"/>
      <c r="C167" s="343"/>
      <c r="D167" s="343"/>
      <c r="E167" s="406">
        <f t="shared" ref="E167" si="38">$E$149</f>
        <v>0</v>
      </c>
      <c r="F167" s="343"/>
      <c r="G167" s="341" t="str">
        <f>IF(F167&gt;1,IF(F167&gt;119.9,"常勤","非常勤"),"　")</f>
        <v>　</v>
      </c>
      <c r="H167" s="372"/>
      <c r="I167" s="373"/>
      <c r="J167" s="374"/>
      <c r="K167" s="112"/>
      <c r="L167" s="339"/>
      <c r="M167" s="340"/>
      <c r="N167" s="339"/>
      <c r="O167" s="340"/>
      <c r="P167" s="339"/>
      <c r="Q167" s="340"/>
      <c r="R167" s="336"/>
    </row>
    <row r="168" spans="1:29" ht="18" customHeight="1">
      <c r="A168" s="388"/>
      <c r="B168" s="389"/>
      <c r="C168" s="344"/>
      <c r="D168" s="344"/>
      <c r="E168" s="407"/>
      <c r="F168" s="344"/>
      <c r="G168" s="342"/>
      <c r="H168" s="375"/>
      <c r="I168" s="376"/>
      <c r="J168" s="377"/>
      <c r="K168" s="111"/>
      <c r="L168" s="378"/>
      <c r="M168" s="379"/>
      <c r="N168" s="378"/>
      <c r="O168" s="379"/>
      <c r="P168" s="378"/>
      <c r="Q168" s="379"/>
      <c r="R168" s="337"/>
    </row>
    <row r="169" spans="1:29" ht="18" customHeight="1" thickBot="1">
      <c r="A169" s="390" t="s">
        <v>121</v>
      </c>
      <c r="B169" s="110" t="s">
        <v>120</v>
      </c>
      <c r="C169" s="120">
        <f>COUNTIF(C149:C168,"専任")</f>
        <v>0</v>
      </c>
      <c r="D169" s="108"/>
      <c r="E169" s="109"/>
      <c r="F169" s="109" t="s">
        <v>119</v>
      </c>
      <c r="G169" s="120">
        <f>COUNTIF(G149:G168,"常勤")</f>
        <v>0</v>
      </c>
      <c r="H169" s="109" t="s">
        <v>166</v>
      </c>
      <c r="I169" s="120">
        <f>E149</f>
        <v>0</v>
      </c>
      <c r="J169" s="108"/>
      <c r="K169" s="132" t="s">
        <v>165</v>
      </c>
      <c r="L169" s="120"/>
      <c r="M169" s="120"/>
      <c r="N169" s="353" t="s">
        <v>164</v>
      </c>
      <c r="O169" s="353"/>
      <c r="P169" s="353"/>
      <c r="Q169" s="353"/>
      <c r="R169" s="354"/>
      <c r="S169" s="414"/>
      <c r="T169" s="415"/>
      <c r="U169" s="415"/>
      <c r="V169" s="415"/>
      <c r="W169" s="415"/>
      <c r="X169" s="415"/>
      <c r="Y169" s="415"/>
      <c r="Z169" s="415"/>
      <c r="AA169" s="415"/>
      <c r="AB169" s="415"/>
      <c r="AC169" s="415"/>
    </row>
    <row r="170" spans="1:29" ht="18" customHeight="1" thickBot="1">
      <c r="A170" s="391"/>
      <c r="B170" s="126" t="s">
        <v>118</v>
      </c>
      <c r="C170" s="121">
        <f>COUNTIF(C149:C168,"兼任")</f>
        <v>0</v>
      </c>
      <c r="D170" s="106"/>
      <c r="E170" s="107"/>
      <c r="F170" s="107" t="s">
        <v>153</v>
      </c>
      <c r="G170" s="121">
        <f>COUNTIF(G149:G168,"非常勤")</f>
        <v>0</v>
      </c>
      <c r="H170" s="146" t="s">
        <v>163</v>
      </c>
      <c r="I170" s="147" t="str">
        <f>IFERROR(SUMIF(G149:G168,"非常勤",F149:F168)/E149,"0")</f>
        <v>0</v>
      </c>
      <c r="J170" s="107"/>
      <c r="K170" s="145">
        <f>IFERROR(G169+I171,"")</f>
        <v>0</v>
      </c>
      <c r="L170" s="121"/>
      <c r="M170" s="121"/>
      <c r="N170" s="356"/>
      <c r="O170" s="356"/>
      <c r="P170" s="356"/>
      <c r="Q170" s="356"/>
      <c r="R170" s="357"/>
      <c r="S170" s="414"/>
      <c r="T170" s="415"/>
      <c r="U170" s="415"/>
      <c r="V170" s="415"/>
      <c r="W170" s="415"/>
      <c r="X170" s="415"/>
      <c r="Y170" s="415"/>
      <c r="Z170" s="415"/>
      <c r="AA170" s="415"/>
      <c r="AB170" s="415"/>
      <c r="AC170" s="415"/>
    </row>
    <row r="171" spans="1:29" ht="18" customHeight="1">
      <c r="A171" s="392"/>
      <c r="B171" s="105"/>
      <c r="C171" s="104"/>
      <c r="D171" s="103"/>
      <c r="E171" s="104"/>
      <c r="F171" s="104"/>
      <c r="G171" s="104"/>
      <c r="H171" s="129" t="s">
        <v>162</v>
      </c>
      <c r="I171" s="122">
        <f>IFERROR(ROUNDDOWN(I170,1),"")</f>
        <v>0</v>
      </c>
      <c r="J171" s="103"/>
      <c r="K171" s="127"/>
      <c r="L171" s="122"/>
      <c r="M171" s="122"/>
      <c r="N171" s="359"/>
      <c r="O171" s="359"/>
      <c r="P171" s="359"/>
      <c r="Q171" s="359"/>
      <c r="R171" s="360"/>
      <c r="S171" s="414"/>
      <c r="T171" s="415"/>
      <c r="U171" s="415"/>
      <c r="V171" s="415"/>
      <c r="W171" s="415"/>
      <c r="X171" s="415"/>
      <c r="Y171" s="415"/>
      <c r="Z171" s="415"/>
      <c r="AA171" s="415"/>
      <c r="AB171" s="415"/>
      <c r="AC171" s="415"/>
    </row>
    <row r="172" spans="1:29" ht="18" customHeight="1">
      <c r="A172" s="40"/>
      <c r="B172" s="40"/>
      <c r="C172" s="40"/>
      <c r="D172" s="40"/>
      <c r="E172" s="40"/>
      <c r="F172" s="40"/>
      <c r="G172" s="40"/>
      <c r="H172" s="40"/>
      <c r="I172" s="40"/>
      <c r="J172" s="40"/>
      <c r="K172" s="40"/>
      <c r="L172" s="40"/>
      <c r="M172" s="40"/>
      <c r="N172" s="40"/>
      <c r="O172" s="40"/>
      <c r="P172" s="40"/>
      <c r="Q172" s="40"/>
      <c r="R172" s="40"/>
    </row>
    <row r="173" spans="1:29" ht="18" customHeight="1">
      <c r="A173" s="118" t="s">
        <v>161</v>
      </c>
      <c r="B173" s="40"/>
      <c r="C173" s="40"/>
      <c r="D173" s="40"/>
      <c r="E173" s="40"/>
      <c r="F173" s="40"/>
      <c r="G173" s="40"/>
      <c r="H173" s="40"/>
      <c r="I173" s="40"/>
      <c r="J173" s="134" t="s">
        <v>160</v>
      </c>
      <c r="K173" s="40"/>
      <c r="L173" s="40"/>
      <c r="M173" s="40"/>
      <c r="N173" s="40"/>
      <c r="O173" s="40"/>
      <c r="P173" s="40"/>
      <c r="Q173" s="40"/>
      <c r="R173" s="40"/>
    </row>
    <row r="174" spans="1:29" ht="18" customHeight="1">
      <c r="A174" s="352" t="s">
        <v>132</v>
      </c>
      <c r="B174" s="354"/>
      <c r="C174" s="345" t="s">
        <v>131</v>
      </c>
      <c r="D174" s="345" t="s">
        <v>129</v>
      </c>
      <c r="E174" s="417"/>
      <c r="F174" s="345" t="s">
        <v>128</v>
      </c>
      <c r="G174" s="345" t="s">
        <v>130</v>
      </c>
      <c r="H174" s="352" t="s">
        <v>127</v>
      </c>
      <c r="I174" s="353"/>
      <c r="J174" s="354"/>
      <c r="K174" s="361" t="s">
        <v>126</v>
      </c>
      <c r="L174" s="364" t="s">
        <v>125</v>
      </c>
      <c r="M174" s="365"/>
      <c r="N174" s="364" t="s">
        <v>124</v>
      </c>
      <c r="O174" s="365"/>
      <c r="P174" s="364" t="s">
        <v>123</v>
      </c>
      <c r="Q174" s="365"/>
      <c r="R174" s="390" t="s">
        <v>122</v>
      </c>
    </row>
    <row r="175" spans="1:29" ht="18" customHeight="1">
      <c r="A175" s="355"/>
      <c r="B175" s="357"/>
      <c r="C175" s="346"/>
      <c r="D175" s="346"/>
      <c r="E175" s="418"/>
      <c r="F175" s="346"/>
      <c r="G175" s="346"/>
      <c r="H175" s="355"/>
      <c r="I175" s="356"/>
      <c r="J175" s="357"/>
      <c r="K175" s="362"/>
      <c r="L175" s="366"/>
      <c r="M175" s="367"/>
      <c r="N175" s="366"/>
      <c r="O175" s="367"/>
      <c r="P175" s="366"/>
      <c r="Q175" s="367"/>
      <c r="R175" s="392"/>
    </row>
    <row r="176" spans="1:29" ht="18" customHeight="1">
      <c r="A176" s="355"/>
      <c r="B176" s="357"/>
      <c r="C176" s="346"/>
      <c r="D176" s="346"/>
      <c r="E176" s="418"/>
      <c r="F176" s="346"/>
      <c r="G176" s="346"/>
      <c r="H176" s="355"/>
      <c r="I176" s="356"/>
      <c r="J176" s="357"/>
      <c r="K176" s="362"/>
      <c r="L176" s="366"/>
      <c r="M176" s="367"/>
      <c r="N176" s="366"/>
      <c r="O176" s="367"/>
      <c r="P176" s="366"/>
      <c r="Q176" s="367"/>
      <c r="R176" s="390"/>
    </row>
    <row r="177" spans="1:18" ht="18" customHeight="1">
      <c r="A177" s="355"/>
      <c r="B177" s="357"/>
      <c r="C177" s="346"/>
      <c r="D177" s="346"/>
      <c r="E177" s="418"/>
      <c r="F177" s="346"/>
      <c r="G177" s="346"/>
      <c r="H177" s="355"/>
      <c r="I177" s="356"/>
      <c r="J177" s="357"/>
      <c r="K177" s="362"/>
      <c r="L177" s="366"/>
      <c r="M177" s="367"/>
      <c r="N177" s="366"/>
      <c r="O177" s="367"/>
      <c r="P177" s="366"/>
      <c r="Q177" s="367"/>
      <c r="R177" s="391"/>
    </row>
    <row r="178" spans="1:18" ht="18" customHeight="1">
      <c r="A178" s="358"/>
      <c r="B178" s="360"/>
      <c r="C178" s="347"/>
      <c r="D178" s="347"/>
      <c r="E178" s="419"/>
      <c r="F178" s="347"/>
      <c r="G178" s="347"/>
      <c r="H178" s="358"/>
      <c r="I178" s="359"/>
      <c r="J178" s="360"/>
      <c r="K178" s="363"/>
      <c r="L178" s="368"/>
      <c r="M178" s="369"/>
      <c r="N178" s="368"/>
      <c r="O178" s="369"/>
      <c r="P178" s="368"/>
      <c r="Q178" s="369"/>
      <c r="R178" s="392"/>
    </row>
    <row r="179" spans="1:18" ht="18" customHeight="1">
      <c r="A179" s="393" t="s">
        <v>159</v>
      </c>
      <c r="B179" s="394"/>
      <c r="C179" s="341" t="s">
        <v>43</v>
      </c>
      <c r="D179" s="341" t="s">
        <v>152</v>
      </c>
      <c r="E179" s="420"/>
      <c r="F179" s="341">
        <v>160</v>
      </c>
      <c r="G179" s="341" t="str">
        <f>IF(F179&gt;1,IF(F179&gt;119.9,"常勤","非常勤"),"　")</f>
        <v>常勤</v>
      </c>
      <c r="H179" s="380" t="s">
        <v>158</v>
      </c>
      <c r="I179" s="381"/>
      <c r="J179" s="382"/>
      <c r="K179" s="125">
        <v>25659</v>
      </c>
      <c r="L179" s="348">
        <v>38169</v>
      </c>
      <c r="M179" s="349"/>
      <c r="N179" s="370"/>
      <c r="O179" s="371"/>
      <c r="P179" s="370"/>
      <c r="Q179" s="371"/>
      <c r="R179" s="398"/>
    </row>
    <row r="180" spans="1:18" ht="18" customHeight="1">
      <c r="A180" s="395"/>
      <c r="B180" s="396"/>
      <c r="C180" s="342"/>
      <c r="D180" s="342"/>
      <c r="E180" s="421"/>
      <c r="F180" s="342"/>
      <c r="G180" s="342"/>
      <c r="H180" s="383"/>
      <c r="I180" s="384"/>
      <c r="J180" s="385"/>
      <c r="K180" s="124">
        <v>50</v>
      </c>
      <c r="L180" s="350" t="s">
        <v>137</v>
      </c>
      <c r="M180" s="351"/>
      <c r="N180" s="334"/>
      <c r="O180" s="335"/>
      <c r="P180" s="334"/>
      <c r="Q180" s="335"/>
      <c r="R180" s="399"/>
    </row>
    <row r="181" spans="1:18" ht="18" customHeight="1">
      <c r="A181" s="393" t="s">
        <v>157</v>
      </c>
      <c r="B181" s="401"/>
      <c r="C181" s="341" t="s">
        <v>43</v>
      </c>
      <c r="D181" s="341" t="s">
        <v>152</v>
      </c>
      <c r="E181" s="420"/>
      <c r="F181" s="341">
        <v>100</v>
      </c>
      <c r="G181" s="341" t="str">
        <f>IF(F181&gt;1,IF(F181&gt;119.9,"常勤","非常勤"),"　")</f>
        <v>非常勤</v>
      </c>
      <c r="H181" s="380" t="s">
        <v>156</v>
      </c>
      <c r="I181" s="381"/>
      <c r="J181" s="382"/>
      <c r="K181" s="125">
        <v>31138</v>
      </c>
      <c r="L181" s="370"/>
      <c r="M181" s="371"/>
      <c r="N181" s="370"/>
      <c r="O181" s="371"/>
      <c r="P181" s="370"/>
      <c r="Q181" s="371"/>
      <c r="R181" s="398"/>
    </row>
    <row r="182" spans="1:18" ht="18" customHeight="1">
      <c r="A182" s="402"/>
      <c r="B182" s="403"/>
      <c r="C182" s="342"/>
      <c r="D182" s="342"/>
      <c r="E182" s="421"/>
      <c r="F182" s="342"/>
      <c r="G182" s="342"/>
      <c r="H182" s="383"/>
      <c r="I182" s="384"/>
      <c r="J182" s="385"/>
      <c r="K182" s="124">
        <v>35</v>
      </c>
      <c r="L182" s="350"/>
      <c r="M182" s="351"/>
      <c r="N182" s="334"/>
      <c r="O182" s="335"/>
      <c r="P182" s="334"/>
      <c r="Q182" s="335"/>
      <c r="R182" s="399"/>
    </row>
    <row r="183" spans="1:18" ht="18" customHeight="1">
      <c r="A183" s="386"/>
      <c r="B183" s="387"/>
      <c r="C183" s="343"/>
      <c r="D183" s="343"/>
      <c r="E183" s="420"/>
      <c r="F183" s="343"/>
      <c r="G183" s="343"/>
      <c r="H183" s="372"/>
      <c r="I183" s="373"/>
      <c r="J183" s="374"/>
      <c r="K183" s="112"/>
      <c r="L183" s="339"/>
      <c r="M183" s="340"/>
      <c r="N183" s="339"/>
      <c r="O183" s="340"/>
      <c r="P183" s="339"/>
      <c r="Q183" s="340"/>
      <c r="R183" s="336"/>
    </row>
    <row r="184" spans="1:18" ht="18" customHeight="1">
      <c r="A184" s="388"/>
      <c r="B184" s="389"/>
      <c r="C184" s="344"/>
      <c r="D184" s="344"/>
      <c r="E184" s="421"/>
      <c r="F184" s="344"/>
      <c r="G184" s="344"/>
      <c r="H184" s="375"/>
      <c r="I184" s="376"/>
      <c r="J184" s="377"/>
      <c r="K184" s="111"/>
      <c r="L184" s="378"/>
      <c r="M184" s="379"/>
      <c r="N184" s="378"/>
      <c r="O184" s="379"/>
      <c r="P184" s="378"/>
      <c r="Q184" s="379"/>
      <c r="R184" s="337"/>
    </row>
    <row r="185" spans="1:18" ht="18" customHeight="1">
      <c r="A185" s="386"/>
      <c r="B185" s="387"/>
      <c r="C185" s="343"/>
      <c r="D185" s="343"/>
      <c r="E185" s="420"/>
      <c r="F185" s="343"/>
      <c r="G185" s="343"/>
      <c r="H185" s="372"/>
      <c r="I185" s="373"/>
      <c r="J185" s="374"/>
      <c r="K185" s="112"/>
      <c r="L185" s="339"/>
      <c r="M185" s="340"/>
      <c r="N185" s="339"/>
      <c r="O185" s="340"/>
      <c r="P185" s="339"/>
      <c r="Q185" s="340"/>
      <c r="R185" s="336"/>
    </row>
    <row r="186" spans="1:18" ht="18" customHeight="1">
      <c r="A186" s="388"/>
      <c r="B186" s="389"/>
      <c r="C186" s="344"/>
      <c r="D186" s="344"/>
      <c r="E186" s="421"/>
      <c r="F186" s="344"/>
      <c r="G186" s="344"/>
      <c r="H186" s="375"/>
      <c r="I186" s="376"/>
      <c r="J186" s="377"/>
      <c r="K186" s="111"/>
      <c r="L186" s="378"/>
      <c r="M186" s="379"/>
      <c r="N186" s="378"/>
      <c r="O186" s="379"/>
      <c r="P186" s="378"/>
      <c r="Q186" s="379"/>
      <c r="R186" s="337"/>
    </row>
    <row r="187" spans="1:18" ht="18" customHeight="1">
      <c r="A187" s="386"/>
      <c r="B187" s="387"/>
      <c r="C187" s="343"/>
      <c r="D187" s="343"/>
      <c r="E187" s="420"/>
      <c r="F187" s="343"/>
      <c r="G187" s="343"/>
      <c r="H187" s="372"/>
      <c r="I187" s="373"/>
      <c r="J187" s="374"/>
      <c r="K187" s="112"/>
      <c r="L187" s="339"/>
      <c r="M187" s="340"/>
      <c r="N187" s="339"/>
      <c r="O187" s="340"/>
      <c r="P187" s="339"/>
      <c r="Q187" s="340"/>
      <c r="R187" s="336"/>
    </row>
    <row r="188" spans="1:18" ht="18" customHeight="1">
      <c r="A188" s="388"/>
      <c r="B188" s="389"/>
      <c r="C188" s="344"/>
      <c r="D188" s="344"/>
      <c r="E188" s="421"/>
      <c r="F188" s="344"/>
      <c r="G188" s="344"/>
      <c r="H188" s="375"/>
      <c r="I188" s="376"/>
      <c r="J188" s="377"/>
      <c r="K188" s="111"/>
      <c r="L188" s="378"/>
      <c r="M188" s="379"/>
      <c r="N188" s="378"/>
      <c r="O188" s="379"/>
      <c r="P188" s="378"/>
      <c r="Q188" s="379"/>
      <c r="R188" s="337"/>
    </row>
    <row r="189" spans="1:18" ht="18" customHeight="1">
      <c r="A189" s="386"/>
      <c r="B189" s="387"/>
      <c r="C189" s="343"/>
      <c r="D189" s="343"/>
      <c r="E189" s="420"/>
      <c r="F189" s="343"/>
      <c r="G189" s="343"/>
      <c r="H189" s="372"/>
      <c r="I189" s="373"/>
      <c r="J189" s="374"/>
      <c r="K189" s="112"/>
      <c r="L189" s="339"/>
      <c r="M189" s="340"/>
      <c r="N189" s="339"/>
      <c r="O189" s="340"/>
      <c r="P189" s="339"/>
      <c r="Q189" s="340"/>
      <c r="R189" s="336"/>
    </row>
    <row r="190" spans="1:18" ht="18" customHeight="1">
      <c r="A190" s="388"/>
      <c r="B190" s="389"/>
      <c r="C190" s="344"/>
      <c r="D190" s="344"/>
      <c r="E190" s="421"/>
      <c r="F190" s="344"/>
      <c r="G190" s="344"/>
      <c r="H190" s="375"/>
      <c r="I190" s="376"/>
      <c r="J190" s="377"/>
      <c r="K190" s="111"/>
      <c r="L190" s="378"/>
      <c r="M190" s="379"/>
      <c r="N190" s="378"/>
      <c r="O190" s="379"/>
      <c r="P190" s="378"/>
      <c r="Q190" s="379"/>
      <c r="R190" s="337"/>
    </row>
    <row r="191" spans="1:18" ht="18" customHeight="1">
      <c r="A191" s="386"/>
      <c r="B191" s="387"/>
      <c r="C191" s="343"/>
      <c r="D191" s="343"/>
      <c r="E191" s="420"/>
      <c r="F191" s="343"/>
      <c r="G191" s="343"/>
      <c r="H191" s="372"/>
      <c r="I191" s="373"/>
      <c r="J191" s="374"/>
      <c r="K191" s="112"/>
      <c r="L191" s="339"/>
      <c r="M191" s="340"/>
      <c r="N191" s="339"/>
      <c r="O191" s="340"/>
      <c r="P191" s="339"/>
      <c r="Q191" s="340"/>
      <c r="R191" s="336"/>
    </row>
    <row r="192" spans="1:18" ht="18" customHeight="1">
      <c r="A192" s="388"/>
      <c r="B192" s="389"/>
      <c r="C192" s="344"/>
      <c r="D192" s="344"/>
      <c r="E192" s="421"/>
      <c r="F192" s="344"/>
      <c r="G192" s="344"/>
      <c r="H192" s="375"/>
      <c r="I192" s="376"/>
      <c r="J192" s="377"/>
      <c r="K192" s="111"/>
      <c r="L192" s="378"/>
      <c r="M192" s="379"/>
      <c r="N192" s="378"/>
      <c r="O192" s="379"/>
      <c r="P192" s="378"/>
      <c r="Q192" s="379"/>
      <c r="R192" s="337"/>
    </row>
    <row r="193" spans="1:18" ht="18" customHeight="1">
      <c r="A193" s="386"/>
      <c r="B193" s="387"/>
      <c r="C193" s="343"/>
      <c r="D193" s="343"/>
      <c r="E193" s="420"/>
      <c r="F193" s="343"/>
      <c r="G193" s="343"/>
      <c r="H193" s="372"/>
      <c r="I193" s="373"/>
      <c r="J193" s="374"/>
      <c r="K193" s="112"/>
      <c r="L193" s="339"/>
      <c r="M193" s="340"/>
      <c r="N193" s="339"/>
      <c r="O193" s="340"/>
      <c r="P193" s="339"/>
      <c r="Q193" s="340"/>
      <c r="R193" s="336"/>
    </row>
    <row r="194" spans="1:18" ht="18" customHeight="1">
      <c r="A194" s="388"/>
      <c r="B194" s="389"/>
      <c r="C194" s="344"/>
      <c r="D194" s="344"/>
      <c r="E194" s="421"/>
      <c r="F194" s="344"/>
      <c r="G194" s="344"/>
      <c r="H194" s="375"/>
      <c r="I194" s="376"/>
      <c r="J194" s="377"/>
      <c r="K194" s="111"/>
      <c r="L194" s="378"/>
      <c r="M194" s="379"/>
      <c r="N194" s="378"/>
      <c r="O194" s="379"/>
      <c r="P194" s="378"/>
      <c r="Q194" s="379"/>
      <c r="R194" s="337"/>
    </row>
    <row r="195" spans="1:18" ht="18" customHeight="1">
      <c r="A195" s="386"/>
      <c r="B195" s="387"/>
      <c r="C195" s="343"/>
      <c r="D195" s="343"/>
      <c r="E195" s="420"/>
      <c r="F195" s="343"/>
      <c r="G195" s="343"/>
      <c r="H195" s="372"/>
      <c r="I195" s="373"/>
      <c r="J195" s="374"/>
      <c r="K195" s="112"/>
      <c r="L195" s="339"/>
      <c r="M195" s="340"/>
      <c r="N195" s="339"/>
      <c r="O195" s="340"/>
      <c r="P195" s="339"/>
      <c r="Q195" s="340"/>
      <c r="R195" s="336"/>
    </row>
    <row r="196" spans="1:18" ht="18" customHeight="1">
      <c r="A196" s="388"/>
      <c r="B196" s="389"/>
      <c r="C196" s="344"/>
      <c r="D196" s="344"/>
      <c r="E196" s="421"/>
      <c r="F196" s="344"/>
      <c r="G196" s="344"/>
      <c r="H196" s="375"/>
      <c r="I196" s="376"/>
      <c r="J196" s="377"/>
      <c r="K196" s="111"/>
      <c r="L196" s="378"/>
      <c r="M196" s="379"/>
      <c r="N196" s="378"/>
      <c r="O196" s="379"/>
      <c r="P196" s="378"/>
      <c r="Q196" s="379"/>
      <c r="R196" s="337"/>
    </row>
    <row r="197" spans="1:18" ht="18" customHeight="1">
      <c r="A197" s="386"/>
      <c r="B197" s="387"/>
      <c r="C197" s="343"/>
      <c r="D197" s="343"/>
      <c r="E197" s="420"/>
      <c r="F197" s="343"/>
      <c r="G197" s="343"/>
      <c r="H197" s="372"/>
      <c r="I197" s="373"/>
      <c r="J197" s="374"/>
      <c r="K197" s="112"/>
      <c r="L197" s="339"/>
      <c r="M197" s="340"/>
      <c r="N197" s="339"/>
      <c r="O197" s="340"/>
      <c r="P197" s="339"/>
      <c r="Q197" s="340"/>
      <c r="R197" s="336"/>
    </row>
    <row r="198" spans="1:18" ht="18" customHeight="1">
      <c r="A198" s="388"/>
      <c r="B198" s="389"/>
      <c r="C198" s="344"/>
      <c r="D198" s="344"/>
      <c r="E198" s="421"/>
      <c r="F198" s="344"/>
      <c r="G198" s="344"/>
      <c r="H198" s="375"/>
      <c r="I198" s="376"/>
      <c r="J198" s="377"/>
      <c r="K198" s="111"/>
      <c r="L198" s="378"/>
      <c r="M198" s="379"/>
      <c r="N198" s="378"/>
      <c r="O198" s="379"/>
      <c r="P198" s="378"/>
      <c r="Q198" s="379"/>
      <c r="R198" s="337"/>
    </row>
    <row r="199" spans="1:18" ht="18" customHeight="1">
      <c r="A199" s="386"/>
      <c r="B199" s="387"/>
      <c r="C199" s="343"/>
      <c r="D199" s="343"/>
      <c r="E199" s="420"/>
      <c r="F199" s="343"/>
      <c r="G199" s="343"/>
      <c r="H199" s="372"/>
      <c r="I199" s="373"/>
      <c r="J199" s="374"/>
      <c r="K199" s="112"/>
      <c r="L199" s="339"/>
      <c r="M199" s="340"/>
      <c r="N199" s="339"/>
      <c r="O199" s="340"/>
      <c r="P199" s="339"/>
      <c r="Q199" s="340"/>
      <c r="R199" s="336"/>
    </row>
    <row r="200" spans="1:18" ht="18" customHeight="1">
      <c r="A200" s="388"/>
      <c r="B200" s="389"/>
      <c r="C200" s="344"/>
      <c r="D200" s="344"/>
      <c r="E200" s="421"/>
      <c r="F200" s="344"/>
      <c r="G200" s="344"/>
      <c r="H200" s="375"/>
      <c r="I200" s="376"/>
      <c r="J200" s="377"/>
      <c r="K200" s="111"/>
      <c r="L200" s="378"/>
      <c r="M200" s="379"/>
      <c r="N200" s="378"/>
      <c r="O200" s="379"/>
      <c r="P200" s="378"/>
      <c r="Q200" s="379"/>
      <c r="R200" s="337"/>
    </row>
    <row r="201" spans="1:18" ht="18" customHeight="1">
      <c r="A201" s="386"/>
      <c r="B201" s="387"/>
      <c r="C201" s="343"/>
      <c r="D201" s="343"/>
      <c r="E201" s="420"/>
      <c r="F201" s="343"/>
      <c r="G201" s="343"/>
      <c r="H201" s="372"/>
      <c r="I201" s="373"/>
      <c r="J201" s="374"/>
      <c r="K201" s="112"/>
      <c r="L201" s="339"/>
      <c r="M201" s="340"/>
      <c r="N201" s="339"/>
      <c r="O201" s="340"/>
      <c r="P201" s="339"/>
      <c r="Q201" s="340"/>
      <c r="R201" s="336"/>
    </row>
    <row r="202" spans="1:18" ht="18" customHeight="1">
      <c r="A202" s="388"/>
      <c r="B202" s="389"/>
      <c r="C202" s="344"/>
      <c r="D202" s="344"/>
      <c r="E202" s="421"/>
      <c r="F202" s="344"/>
      <c r="G202" s="344"/>
      <c r="H202" s="375"/>
      <c r="I202" s="376"/>
      <c r="J202" s="377"/>
      <c r="K202" s="111"/>
      <c r="L202" s="378"/>
      <c r="M202" s="379"/>
      <c r="N202" s="378"/>
      <c r="O202" s="379"/>
      <c r="P202" s="378"/>
      <c r="Q202" s="379"/>
      <c r="R202" s="337"/>
    </row>
    <row r="203" spans="1:18" ht="18" customHeight="1" thickBot="1">
      <c r="A203" s="390"/>
      <c r="B203" s="110"/>
      <c r="C203" s="133"/>
      <c r="D203" s="108"/>
      <c r="E203" s="107"/>
      <c r="F203" s="107"/>
      <c r="G203" s="133"/>
      <c r="H203" s="107"/>
      <c r="I203" s="131"/>
      <c r="J203" s="108"/>
      <c r="K203" s="132"/>
      <c r="L203" s="120"/>
      <c r="M203" s="120"/>
      <c r="N203" s="353"/>
      <c r="O203" s="353"/>
      <c r="P203" s="353"/>
      <c r="Q203" s="353"/>
      <c r="R203" s="354"/>
    </row>
    <row r="204" spans="1:18" ht="18" customHeight="1" thickBot="1">
      <c r="A204" s="391"/>
      <c r="B204" s="126"/>
      <c r="C204" s="131"/>
      <c r="D204" s="106"/>
      <c r="E204" s="107"/>
      <c r="F204" s="107"/>
      <c r="G204" s="131"/>
      <c r="H204" s="107"/>
      <c r="I204" s="131"/>
      <c r="J204" s="107"/>
      <c r="K204" s="130"/>
      <c r="L204" s="121"/>
      <c r="M204" s="121"/>
      <c r="N204" s="356"/>
      <c r="O204" s="356"/>
      <c r="P204" s="356"/>
      <c r="Q204" s="356"/>
      <c r="R204" s="357"/>
    </row>
    <row r="205" spans="1:18" ht="18" customHeight="1">
      <c r="A205" s="392"/>
      <c r="B205" s="105"/>
      <c r="C205" s="104"/>
      <c r="D205" s="103"/>
      <c r="E205" s="104"/>
      <c r="F205" s="104"/>
      <c r="G205" s="104"/>
      <c r="H205" s="129"/>
      <c r="I205" s="128"/>
      <c r="J205" s="103"/>
      <c r="K205" s="127"/>
      <c r="L205" s="122"/>
      <c r="M205" s="122"/>
      <c r="N205" s="359"/>
      <c r="O205" s="359"/>
      <c r="P205" s="359"/>
      <c r="Q205" s="359"/>
      <c r="R205" s="360"/>
    </row>
    <row r="206" spans="1:18" ht="18" customHeight="1"/>
    <row r="207" spans="1:18" ht="16.5" customHeight="1"/>
    <row r="208" spans="1:18" ht="16.5" customHeight="1"/>
    <row r="209" ht="16.5" customHeight="1"/>
  </sheetData>
  <mergeCells count="1142">
    <mergeCell ref="E197:E198"/>
    <mergeCell ref="F197:F198"/>
    <mergeCell ref="G197:G198"/>
    <mergeCell ref="H197:J198"/>
    <mergeCell ref="L197:M197"/>
    <mergeCell ref="N197:O197"/>
    <mergeCell ref="P197:Q197"/>
    <mergeCell ref="R197:R198"/>
    <mergeCell ref="L198:M198"/>
    <mergeCell ref="N198:O198"/>
    <mergeCell ref="P198:Q198"/>
    <mergeCell ref="N200:O200"/>
    <mergeCell ref="P200:Q200"/>
    <mergeCell ref="A201:B202"/>
    <mergeCell ref="C201:C202"/>
    <mergeCell ref="D201:D202"/>
    <mergeCell ref="E201:E202"/>
    <mergeCell ref="F201:F202"/>
    <mergeCell ref="G201:G202"/>
    <mergeCell ref="H201:J202"/>
    <mergeCell ref="L201:M201"/>
    <mergeCell ref="N201:O201"/>
    <mergeCell ref="P201:Q201"/>
    <mergeCell ref="R201:R202"/>
    <mergeCell ref="L202:M202"/>
    <mergeCell ref="N202:O202"/>
    <mergeCell ref="P202:Q202"/>
    <mergeCell ref="H199:J200"/>
    <mergeCell ref="L199:M199"/>
    <mergeCell ref="N199:O199"/>
    <mergeCell ref="A199:B200"/>
    <mergeCell ref="C199:C200"/>
    <mergeCell ref="D199:D200"/>
    <mergeCell ref="E199:E200"/>
    <mergeCell ref="F199:F200"/>
    <mergeCell ref="G199:G200"/>
    <mergeCell ref="A197:B198"/>
    <mergeCell ref="C197:C198"/>
    <mergeCell ref="D197:D198"/>
    <mergeCell ref="A195:B196"/>
    <mergeCell ref="C195:C196"/>
    <mergeCell ref="D195:D196"/>
    <mergeCell ref="E195:E196"/>
    <mergeCell ref="F195:F196"/>
    <mergeCell ref="G195:G196"/>
    <mergeCell ref="N195:O195"/>
    <mergeCell ref="P191:Q191"/>
    <mergeCell ref="R191:R192"/>
    <mergeCell ref="L192:M192"/>
    <mergeCell ref="N192:O192"/>
    <mergeCell ref="A203:A205"/>
    <mergeCell ref="N203:R205"/>
    <mergeCell ref="P199:Q199"/>
    <mergeCell ref="R199:R200"/>
    <mergeCell ref="L200:M200"/>
    <mergeCell ref="L194:M194"/>
    <mergeCell ref="N194:O194"/>
    <mergeCell ref="P194:Q194"/>
    <mergeCell ref="A193:B194"/>
    <mergeCell ref="C193:C194"/>
    <mergeCell ref="D193:D194"/>
    <mergeCell ref="E193:E194"/>
    <mergeCell ref="F193:F194"/>
    <mergeCell ref="G193:G194"/>
    <mergeCell ref="H195:J196"/>
    <mergeCell ref="L195:M195"/>
    <mergeCell ref="A191:B192"/>
    <mergeCell ref="C191:C192"/>
    <mergeCell ref="D191:D192"/>
    <mergeCell ref="E191:E192"/>
    <mergeCell ref="F191:F192"/>
    <mergeCell ref="G191:G192"/>
    <mergeCell ref="H193:J194"/>
    <mergeCell ref="L193:M193"/>
    <mergeCell ref="L187:M187"/>
    <mergeCell ref="N187:O187"/>
    <mergeCell ref="P195:Q195"/>
    <mergeCell ref="R195:R196"/>
    <mergeCell ref="L196:M196"/>
    <mergeCell ref="N196:O196"/>
    <mergeCell ref="P196:Q196"/>
    <mergeCell ref="N193:O193"/>
    <mergeCell ref="P193:Q193"/>
    <mergeCell ref="R193:R194"/>
    <mergeCell ref="G189:G190"/>
    <mergeCell ref="H191:J192"/>
    <mergeCell ref="L191:M191"/>
    <mergeCell ref="N191:O191"/>
    <mergeCell ref="P187:Q187"/>
    <mergeCell ref="R187:R188"/>
    <mergeCell ref="L188:M188"/>
    <mergeCell ref="N188:O188"/>
    <mergeCell ref="P188:Q188"/>
    <mergeCell ref="H187:J188"/>
    <mergeCell ref="P189:Q189"/>
    <mergeCell ref="R189:R190"/>
    <mergeCell ref="L190:M190"/>
    <mergeCell ref="N190:O190"/>
    <mergeCell ref="P190:Q190"/>
    <mergeCell ref="A189:B190"/>
    <mergeCell ref="C189:C190"/>
    <mergeCell ref="D189:D190"/>
    <mergeCell ref="E189:E190"/>
    <mergeCell ref="F189:F190"/>
    <mergeCell ref="P192:Q192"/>
    <mergeCell ref="A187:B188"/>
    <mergeCell ref="C187:C188"/>
    <mergeCell ref="D187:D188"/>
    <mergeCell ref="E187:E188"/>
    <mergeCell ref="F187:F188"/>
    <mergeCell ref="G187:G188"/>
    <mergeCell ref="H189:J190"/>
    <mergeCell ref="L189:M189"/>
    <mergeCell ref="N189:O189"/>
    <mergeCell ref="P183:Q183"/>
    <mergeCell ref="R183:R184"/>
    <mergeCell ref="L184:M184"/>
    <mergeCell ref="N184:O184"/>
    <mergeCell ref="P184:Q184"/>
    <mergeCell ref="H183:J184"/>
    <mergeCell ref="L183:M183"/>
    <mergeCell ref="N183:O183"/>
    <mergeCell ref="A185:B186"/>
    <mergeCell ref="C185:C186"/>
    <mergeCell ref="D185:D186"/>
    <mergeCell ref="E185:E186"/>
    <mergeCell ref="F185:F186"/>
    <mergeCell ref="G185:G186"/>
    <mergeCell ref="H185:J186"/>
    <mergeCell ref="L185:M185"/>
    <mergeCell ref="N185:O185"/>
    <mergeCell ref="P185:Q185"/>
    <mergeCell ref="R185:R186"/>
    <mergeCell ref="L186:M186"/>
    <mergeCell ref="N186:O186"/>
    <mergeCell ref="P186:Q186"/>
    <mergeCell ref="A183:B184"/>
    <mergeCell ref="C183:C184"/>
    <mergeCell ref="D183:D184"/>
    <mergeCell ref="E183:E184"/>
    <mergeCell ref="F183:F184"/>
    <mergeCell ref="G183:G184"/>
    <mergeCell ref="A181:B182"/>
    <mergeCell ref="C181:C182"/>
    <mergeCell ref="D181:D182"/>
    <mergeCell ref="E181:E182"/>
    <mergeCell ref="F181:F182"/>
    <mergeCell ref="G181:G182"/>
    <mergeCell ref="H181:J182"/>
    <mergeCell ref="L181:M181"/>
    <mergeCell ref="N181:O181"/>
    <mergeCell ref="P181:Q181"/>
    <mergeCell ref="R181:R182"/>
    <mergeCell ref="L182:M182"/>
    <mergeCell ref="N182:O182"/>
    <mergeCell ref="P182:Q182"/>
    <mergeCell ref="N179:O179"/>
    <mergeCell ref="A179:B180"/>
    <mergeCell ref="C179:C180"/>
    <mergeCell ref="D179:D180"/>
    <mergeCell ref="E179:E180"/>
    <mergeCell ref="F179:F180"/>
    <mergeCell ref="G179:G180"/>
    <mergeCell ref="H179:J180"/>
    <mergeCell ref="L179:M179"/>
    <mergeCell ref="A167:B168"/>
    <mergeCell ref="C167:C168"/>
    <mergeCell ref="D167:D168"/>
    <mergeCell ref="E167:E168"/>
    <mergeCell ref="F167:F168"/>
    <mergeCell ref="G167:G168"/>
    <mergeCell ref="K174:K178"/>
    <mergeCell ref="L174:M178"/>
    <mergeCell ref="N167:O167"/>
    <mergeCell ref="P179:Q179"/>
    <mergeCell ref="R179:R180"/>
    <mergeCell ref="L180:M180"/>
    <mergeCell ref="N180:O180"/>
    <mergeCell ref="P180:Q180"/>
    <mergeCell ref="N174:O178"/>
    <mergeCell ref="P174:Q178"/>
    <mergeCell ref="R174:R175"/>
    <mergeCell ref="R176:R178"/>
    <mergeCell ref="A165:B166"/>
    <mergeCell ref="C165:C166"/>
    <mergeCell ref="D165:D166"/>
    <mergeCell ref="E165:E166"/>
    <mergeCell ref="H167:J168"/>
    <mergeCell ref="L167:M167"/>
    <mergeCell ref="G163:G164"/>
    <mergeCell ref="H165:J166"/>
    <mergeCell ref="L165:M165"/>
    <mergeCell ref="N165:O165"/>
    <mergeCell ref="P165:Q165"/>
    <mergeCell ref="R165:R166"/>
    <mergeCell ref="L166:M166"/>
    <mergeCell ref="N166:O166"/>
    <mergeCell ref="P166:Q166"/>
    <mergeCell ref="P167:Q167"/>
    <mergeCell ref="R167:R168"/>
    <mergeCell ref="L168:M168"/>
    <mergeCell ref="N168:O168"/>
    <mergeCell ref="P168:Q168"/>
    <mergeCell ref="A163:B164"/>
    <mergeCell ref="C163:C164"/>
    <mergeCell ref="D163:D164"/>
    <mergeCell ref="A174:B178"/>
    <mergeCell ref="C174:C178"/>
    <mergeCell ref="D174:D178"/>
    <mergeCell ref="E174:E178"/>
    <mergeCell ref="F174:F178"/>
    <mergeCell ref="G174:G178"/>
    <mergeCell ref="H174:J178"/>
    <mergeCell ref="A169:A171"/>
    <mergeCell ref="N169:R171"/>
    <mergeCell ref="A161:B162"/>
    <mergeCell ref="C161:C162"/>
    <mergeCell ref="D161:D162"/>
    <mergeCell ref="E161:E162"/>
    <mergeCell ref="F161:F162"/>
    <mergeCell ref="G161:G162"/>
    <mergeCell ref="L161:M161"/>
    <mergeCell ref="N161:O161"/>
    <mergeCell ref="P161:Q161"/>
    <mergeCell ref="R161:R162"/>
    <mergeCell ref="L162:M162"/>
    <mergeCell ref="N162:O162"/>
    <mergeCell ref="P162:Q162"/>
    <mergeCell ref="R163:R164"/>
    <mergeCell ref="L164:M164"/>
    <mergeCell ref="N164:O164"/>
    <mergeCell ref="P164:Q164"/>
    <mergeCell ref="H163:J164"/>
    <mergeCell ref="L163:M163"/>
    <mergeCell ref="N163:O163"/>
    <mergeCell ref="F165:F166"/>
    <mergeCell ref="G165:G166"/>
    <mergeCell ref="H159:J160"/>
    <mergeCell ref="L159:M159"/>
    <mergeCell ref="N159:O159"/>
    <mergeCell ref="P163:Q163"/>
    <mergeCell ref="H161:J162"/>
    <mergeCell ref="F157:F158"/>
    <mergeCell ref="G157:G158"/>
    <mergeCell ref="G155:G156"/>
    <mergeCell ref="H157:J158"/>
    <mergeCell ref="L157:M157"/>
    <mergeCell ref="N157:O157"/>
    <mergeCell ref="P157:Q157"/>
    <mergeCell ref="E163:E164"/>
    <mergeCell ref="F163:F164"/>
    <mergeCell ref="S169:AC171"/>
    <mergeCell ref="R157:R158"/>
    <mergeCell ref="L158:M158"/>
    <mergeCell ref="N158:O158"/>
    <mergeCell ref="P158:Q158"/>
    <mergeCell ref="P155:Q155"/>
    <mergeCell ref="P159:Q159"/>
    <mergeCell ref="R159:R160"/>
    <mergeCell ref="L160:M160"/>
    <mergeCell ref="N160:O160"/>
    <mergeCell ref="P160:Q160"/>
    <mergeCell ref="A155:B156"/>
    <mergeCell ref="C155:C156"/>
    <mergeCell ref="D155:D156"/>
    <mergeCell ref="E155:E156"/>
    <mergeCell ref="F155:F156"/>
    <mergeCell ref="A159:B160"/>
    <mergeCell ref="C159:C160"/>
    <mergeCell ref="D159:D160"/>
    <mergeCell ref="E159:E160"/>
    <mergeCell ref="F159:F160"/>
    <mergeCell ref="G159:G160"/>
    <mergeCell ref="A157:B158"/>
    <mergeCell ref="C157:C158"/>
    <mergeCell ref="D157:D158"/>
    <mergeCell ref="E157:E158"/>
    <mergeCell ref="N155:O155"/>
    <mergeCell ref="R155:R156"/>
    <mergeCell ref="L156:M156"/>
    <mergeCell ref="N156:O156"/>
    <mergeCell ref="P156:Q156"/>
    <mergeCell ref="H155:J156"/>
    <mergeCell ref="L155:M155"/>
    <mergeCell ref="A153:B154"/>
    <mergeCell ref="C153:C154"/>
    <mergeCell ref="D153:D154"/>
    <mergeCell ref="E153:E154"/>
    <mergeCell ref="F153:F154"/>
    <mergeCell ref="G153:G154"/>
    <mergeCell ref="H153:J154"/>
    <mergeCell ref="L153:M153"/>
    <mergeCell ref="N153:O153"/>
    <mergeCell ref="P153:Q153"/>
    <mergeCell ref="R153:R154"/>
    <mergeCell ref="L154:M154"/>
    <mergeCell ref="N154:O154"/>
    <mergeCell ref="P154:Q154"/>
    <mergeCell ref="H151:J152"/>
    <mergeCell ref="L151:M151"/>
    <mergeCell ref="N151:O151"/>
    <mergeCell ref="A151:B152"/>
    <mergeCell ref="C151:C152"/>
    <mergeCell ref="D151:D152"/>
    <mergeCell ref="E151:E152"/>
    <mergeCell ref="F151:F152"/>
    <mergeCell ref="G151:G152"/>
    <mergeCell ref="P151:Q151"/>
    <mergeCell ref="R151:R152"/>
    <mergeCell ref="L152:M152"/>
    <mergeCell ref="N152:O152"/>
    <mergeCell ref="P152:Q152"/>
    <mergeCell ref="P147:Q147"/>
    <mergeCell ref="R147:R148"/>
    <mergeCell ref="L148:M148"/>
    <mergeCell ref="N148:O148"/>
    <mergeCell ref="G149:G150"/>
    <mergeCell ref="H149:J150"/>
    <mergeCell ref="L149:M149"/>
    <mergeCell ref="N149:O149"/>
    <mergeCell ref="P149:Q149"/>
    <mergeCell ref="R149:R150"/>
    <mergeCell ref="L150:M150"/>
    <mergeCell ref="N150:O150"/>
    <mergeCell ref="P150:Q150"/>
    <mergeCell ref="A147:B148"/>
    <mergeCell ref="C147:C148"/>
    <mergeCell ref="D147:D148"/>
    <mergeCell ref="E147:E148"/>
    <mergeCell ref="F147:F148"/>
    <mergeCell ref="G147:G148"/>
    <mergeCell ref="P148:Q148"/>
    <mergeCell ref="H147:J148"/>
    <mergeCell ref="L147:M147"/>
    <mergeCell ref="N147:O147"/>
    <mergeCell ref="A149:B150"/>
    <mergeCell ref="C149:C150"/>
    <mergeCell ref="D149:D150"/>
    <mergeCell ref="E149:E150"/>
    <mergeCell ref="F149:F150"/>
    <mergeCell ref="R140:R141"/>
    <mergeCell ref="F140:F144"/>
    <mergeCell ref="G140:G144"/>
    <mergeCell ref="N140:O144"/>
    <mergeCell ref="P140:Q144"/>
    <mergeCell ref="R145:R146"/>
    <mergeCell ref="L146:M146"/>
    <mergeCell ref="N146:O146"/>
    <mergeCell ref="P146:Q146"/>
    <mergeCell ref="A145:B146"/>
    <mergeCell ref="C145:C146"/>
    <mergeCell ref="D145:D146"/>
    <mergeCell ref="E145:E146"/>
    <mergeCell ref="F145:F146"/>
    <mergeCell ref="G145:G146"/>
    <mergeCell ref="H145:J146"/>
    <mergeCell ref="L145:M145"/>
    <mergeCell ref="N145:O145"/>
    <mergeCell ref="P145:Q145"/>
    <mergeCell ref="A139:R139"/>
    <mergeCell ref="A129:B130"/>
    <mergeCell ref="C129:C130"/>
    <mergeCell ref="D125:D126"/>
    <mergeCell ref="H125:J126"/>
    <mergeCell ref="L125:M125"/>
    <mergeCell ref="N125:O125"/>
    <mergeCell ref="N126:O126"/>
    <mergeCell ref="L126:M126"/>
    <mergeCell ref="P126:Q126"/>
    <mergeCell ref="P125:Q125"/>
    <mergeCell ref="N135:R137"/>
    <mergeCell ref="A131:B132"/>
    <mergeCell ref="C131:C132"/>
    <mergeCell ref="D131:D132"/>
    <mergeCell ref="H131:J132"/>
    <mergeCell ref="L131:M131"/>
    <mergeCell ref="E87:E88"/>
    <mergeCell ref="G87:G88"/>
    <mergeCell ref="G55:G56"/>
    <mergeCell ref="E57:E58"/>
    <mergeCell ref="G57:G58"/>
    <mergeCell ref="E59:E60"/>
    <mergeCell ref="F79:F80"/>
    <mergeCell ref="G79:G80"/>
    <mergeCell ref="E81:E82"/>
    <mergeCell ref="G81:G82"/>
    <mergeCell ref="E83:E84"/>
    <mergeCell ref="G83:G84"/>
    <mergeCell ref="E85:E86"/>
    <mergeCell ref="G85:G86"/>
    <mergeCell ref="N79:O79"/>
    <mergeCell ref="L80:M80"/>
    <mergeCell ref="N80:O80"/>
    <mergeCell ref="H99:J100"/>
    <mergeCell ref="A99:B100"/>
    <mergeCell ref="C99:C100"/>
    <mergeCell ref="D99:D100"/>
    <mergeCell ref="A115:B116"/>
    <mergeCell ref="F97:F98"/>
    <mergeCell ref="L115:M115"/>
    <mergeCell ref="A119:B120"/>
    <mergeCell ref="C119:C120"/>
    <mergeCell ref="D119:D120"/>
    <mergeCell ref="E93:E94"/>
    <mergeCell ref="R142:R144"/>
    <mergeCell ref="E123:E124"/>
    <mergeCell ref="G123:G124"/>
    <mergeCell ref="E113:E114"/>
    <mergeCell ref="G113:G114"/>
    <mergeCell ref="E115:E116"/>
    <mergeCell ref="G115:G116"/>
    <mergeCell ref="N134:O134"/>
    <mergeCell ref="P133:Q133"/>
    <mergeCell ref="P134:Q134"/>
    <mergeCell ref="N133:O133"/>
    <mergeCell ref="P128:Q128"/>
    <mergeCell ref="H140:J144"/>
    <mergeCell ref="K140:K144"/>
    <mergeCell ref="L140:M144"/>
    <mergeCell ref="A140:B144"/>
    <mergeCell ref="C140:C144"/>
    <mergeCell ref="D140:D144"/>
    <mergeCell ref="E140:E144"/>
    <mergeCell ref="P132:Q132"/>
    <mergeCell ref="P130:Q130"/>
    <mergeCell ref="E111:E112"/>
    <mergeCell ref="G111:G112"/>
    <mergeCell ref="E117:E118"/>
    <mergeCell ref="G117:G118"/>
    <mergeCell ref="E119:E120"/>
    <mergeCell ref="G119:G120"/>
    <mergeCell ref="A113:B114"/>
    <mergeCell ref="C113:C114"/>
    <mergeCell ref="D106:D110"/>
    <mergeCell ref="A111:B112"/>
    <mergeCell ref="C111:C112"/>
    <mergeCell ref="D111:D112"/>
    <mergeCell ref="A97:B98"/>
    <mergeCell ref="A101:A103"/>
    <mergeCell ref="E97:E98"/>
    <mergeCell ref="G97:G98"/>
    <mergeCell ref="E99:E100"/>
    <mergeCell ref="G99:G100"/>
    <mergeCell ref="D77:D78"/>
    <mergeCell ref="A106:B110"/>
    <mergeCell ref="A121:B122"/>
    <mergeCell ref="C121:C122"/>
    <mergeCell ref="D121:D122"/>
    <mergeCell ref="E121:E122"/>
    <mergeCell ref="F121:F122"/>
    <mergeCell ref="G121:G122"/>
    <mergeCell ref="D55:D56"/>
    <mergeCell ref="C72:C76"/>
    <mergeCell ref="D72:D76"/>
    <mergeCell ref="L82:M82"/>
    <mergeCell ref="D83:D84"/>
    <mergeCell ref="A57:B58"/>
    <mergeCell ref="C57:C58"/>
    <mergeCell ref="A83:B84"/>
    <mergeCell ref="E77:E78"/>
    <mergeCell ref="G77:G78"/>
    <mergeCell ref="A79:B80"/>
    <mergeCell ref="C79:C80"/>
    <mergeCell ref="D79:D80"/>
    <mergeCell ref="E79:E80"/>
    <mergeCell ref="E61:E62"/>
    <mergeCell ref="G61:G62"/>
    <mergeCell ref="E63:E64"/>
    <mergeCell ref="G63:G64"/>
    <mergeCell ref="E65:E66"/>
    <mergeCell ref="G65:G66"/>
    <mergeCell ref="H79:J80"/>
    <mergeCell ref="L79:M79"/>
    <mergeCell ref="A117:B118"/>
    <mergeCell ref="H119:J120"/>
    <mergeCell ref="R55:R56"/>
    <mergeCell ref="R59:R60"/>
    <mergeCell ref="H59:J60"/>
    <mergeCell ref="N60:O60"/>
    <mergeCell ref="E72:E76"/>
    <mergeCell ref="G72:G76"/>
    <mergeCell ref="N67:R69"/>
    <mergeCell ref="E53:E54"/>
    <mergeCell ref="G53:G54"/>
    <mergeCell ref="E55:E56"/>
    <mergeCell ref="R63:R64"/>
    <mergeCell ref="L64:M64"/>
    <mergeCell ref="L65:M65"/>
    <mergeCell ref="R65:R66"/>
    <mergeCell ref="E49:E50"/>
    <mergeCell ref="G49:G50"/>
    <mergeCell ref="F51:F52"/>
    <mergeCell ref="H55:J56"/>
    <mergeCell ref="L53:M53"/>
    <mergeCell ref="G59:G60"/>
    <mergeCell ref="N66:O66"/>
    <mergeCell ref="N63:O63"/>
    <mergeCell ref="N64:O64"/>
    <mergeCell ref="N65:O65"/>
    <mergeCell ref="R61:R62"/>
    <mergeCell ref="T51:T52"/>
    <mergeCell ref="L52:M52"/>
    <mergeCell ref="N52:O52"/>
    <mergeCell ref="P52:Q52"/>
    <mergeCell ref="A17:B18"/>
    <mergeCell ref="C17:C18"/>
    <mergeCell ref="D17:D18"/>
    <mergeCell ref="E17:E18"/>
    <mergeCell ref="A25:B26"/>
    <mergeCell ref="C25:C26"/>
    <mergeCell ref="D25:D26"/>
    <mergeCell ref="C49:C50"/>
    <mergeCell ref="N17:O17"/>
    <mergeCell ref="P17:Q17"/>
    <mergeCell ref="R17:R18"/>
    <mergeCell ref="L18:M18"/>
    <mergeCell ref="N18:O18"/>
    <mergeCell ref="P18:Q18"/>
    <mergeCell ref="E29:E30"/>
    <mergeCell ref="E31:E32"/>
    <mergeCell ref="G47:G48"/>
    <mergeCell ref="C23:C24"/>
    <mergeCell ref="D23:D24"/>
    <mergeCell ref="H23:J24"/>
    <mergeCell ref="A23:B24"/>
    <mergeCell ref="A51:B52"/>
    <mergeCell ref="C51:C52"/>
    <mergeCell ref="D51:D52"/>
    <mergeCell ref="E51:E52"/>
    <mergeCell ref="S51:S52"/>
    <mergeCell ref="A49:B50"/>
    <mergeCell ref="R51:R52"/>
    <mergeCell ref="P72:Q76"/>
    <mergeCell ref="R81:R82"/>
    <mergeCell ref="P84:Q84"/>
    <mergeCell ref="P85:Q85"/>
    <mergeCell ref="G95:G96"/>
    <mergeCell ref="L72:M76"/>
    <mergeCell ref="R72:R73"/>
    <mergeCell ref="R77:R78"/>
    <mergeCell ref="N114:O114"/>
    <mergeCell ref="N130:O130"/>
    <mergeCell ref="N129:O129"/>
    <mergeCell ref="P131:Q131"/>
    <mergeCell ref="L124:M124"/>
    <mergeCell ref="P124:Q124"/>
    <mergeCell ref="L121:M121"/>
    <mergeCell ref="N121:O121"/>
    <mergeCell ref="P121:Q121"/>
    <mergeCell ref="L122:M122"/>
    <mergeCell ref="R117:R118"/>
    <mergeCell ref="R119:R120"/>
    <mergeCell ref="N115:O115"/>
    <mergeCell ref="N124:O124"/>
    <mergeCell ref="R121:R122"/>
    <mergeCell ref="N122:O122"/>
    <mergeCell ref="P122:Q122"/>
    <mergeCell ref="R108:R110"/>
    <mergeCell ref="P106:Q110"/>
    <mergeCell ref="N84:O84"/>
    <mergeCell ref="P127:Q127"/>
    <mergeCell ref="L81:M81"/>
    <mergeCell ref="N72:O76"/>
    <mergeCell ref="N119:O119"/>
    <mergeCell ref="L57:M57"/>
    <mergeCell ref="G43:G44"/>
    <mergeCell ref="L28:M28"/>
    <mergeCell ref="P51:Q51"/>
    <mergeCell ref="P61:Q61"/>
    <mergeCell ref="P55:Q55"/>
    <mergeCell ref="P56:Q56"/>
    <mergeCell ref="P57:Q57"/>
    <mergeCell ref="P58:Q58"/>
    <mergeCell ref="G31:G32"/>
    <mergeCell ref="G38:G42"/>
    <mergeCell ref="E23:E24"/>
    <mergeCell ref="E25:E26"/>
    <mergeCell ref="E27:E28"/>
    <mergeCell ref="P23:Q23"/>
    <mergeCell ref="N51:O51"/>
    <mergeCell ref="P49:Q49"/>
    <mergeCell ref="P50:Q50"/>
    <mergeCell ref="P53:Q53"/>
    <mergeCell ref="P32:Q32"/>
    <mergeCell ref="N59:O59"/>
    <mergeCell ref="N55:O55"/>
    <mergeCell ref="N56:O56"/>
    <mergeCell ref="N61:O61"/>
    <mergeCell ref="P20:Q20"/>
    <mergeCell ref="P21:Q21"/>
    <mergeCell ref="N24:O24"/>
    <mergeCell ref="N25:O25"/>
    <mergeCell ref="E38:E42"/>
    <mergeCell ref="P45:Q45"/>
    <mergeCell ref="P30:Q30"/>
    <mergeCell ref="P29:Q29"/>
    <mergeCell ref="L48:M48"/>
    <mergeCell ref="L47:M47"/>
    <mergeCell ref="L46:M46"/>
    <mergeCell ref="P46:Q46"/>
    <mergeCell ref="N32:O32"/>
    <mergeCell ref="P31:Q31"/>
    <mergeCell ref="G25:G26"/>
    <mergeCell ref="G27:G28"/>
    <mergeCell ref="G29:G30"/>
    <mergeCell ref="L25:M25"/>
    <mergeCell ref="L24:M24"/>
    <mergeCell ref="P62:Q62"/>
    <mergeCell ref="N46:O46"/>
    <mergeCell ref="N49:O49"/>
    <mergeCell ref="S135:AC137"/>
    <mergeCell ref="P4:Q8"/>
    <mergeCell ref="P9:Q9"/>
    <mergeCell ref="P10:Q10"/>
    <mergeCell ref="P11:Q11"/>
    <mergeCell ref="P12:Q12"/>
    <mergeCell ref="N33:R35"/>
    <mergeCell ref="P26:Q26"/>
    <mergeCell ref="R23:R24"/>
    <mergeCell ref="R25:R26"/>
    <mergeCell ref="P25:Q25"/>
    <mergeCell ref="P24:Q24"/>
    <mergeCell ref="T29:T30"/>
    <mergeCell ref="N100:O100"/>
    <mergeCell ref="R74:R76"/>
    <mergeCell ref="N78:O78"/>
    <mergeCell ref="N83:O83"/>
    <mergeCell ref="S45:S46"/>
    <mergeCell ref="S49:S50"/>
    <mergeCell ref="N50:O50"/>
    <mergeCell ref="N53:O53"/>
    <mergeCell ref="P81:Q81"/>
    <mergeCell ref="N81:O81"/>
    <mergeCell ref="T21:T22"/>
    <mergeCell ref="T23:T24"/>
    <mergeCell ref="T25:T26"/>
    <mergeCell ref="S23:S24"/>
    <mergeCell ref="P22:Q22"/>
    <mergeCell ref="P14:Q14"/>
    <mergeCell ref="S67:AC69"/>
    <mergeCell ref="S101:AC103"/>
    <mergeCell ref="N28:O28"/>
    <mergeCell ref="P13:Q13"/>
    <mergeCell ref="P28:Q28"/>
    <mergeCell ref="N9:O9"/>
    <mergeCell ref="T31:T32"/>
    <mergeCell ref="T47:T48"/>
    <mergeCell ref="R45:R46"/>
    <mergeCell ref="P66:Q66"/>
    <mergeCell ref="P65:Q65"/>
    <mergeCell ref="P64:Q64"/>
    <mergeCell ref="P63:Q63"/>
    <mergeCell ref="L66:M66"/>
    <mergeCell ref="L63:M63"/>
    <mergeCell ref="L51:M51"/>
    <mergeCell ref="R27:R28"/>
    <mergeCell ref="N27:O27"/>
    <mergeCell ref="P38:Q42"/>
    <mergeCell ref="N29:O29"/>
    <mergeCell ref="N30:O30"/>
    <mergeCell ref="T43:T44"/>
    <mergeCell ref="T45:T46"/>
    <mergeCell ref="T49:T50"/>
    <mergeCell ref="S21:S22"/>
    <mergeCell ref="S27:S28"/>
    <mergeCell ref="T27:T28"/>
    <mergeCell ref="S33:AC35"/>
    <mergeCell ref="S43:S44"/>
    <mergeCell ref="S29:S30"/>
    <mergeCell ref="N77:O77"/>
    <mergeCell ref="L59:M59"/>
    <mergeCell ref="S25:S26"/>
    <mergeCell ref="P95:Q95"/>
    <mergeCell ref="P96:Q96"/>
    <mergeCell ref="T13:T14"/>
    <mergeCell ref="S15:S16"/>
    <mergeCell ref="T15:T16"/>
    <mergeCell ref="S19:S20"/>
    <mergeCell ref="S13:S14"/>
    <mergeCell ref="S17:S18"/>
    <mergeCell ref="T17:T18"/>
    <mergeCell ref="T19:T20"/>
    <mergeCell ref="G131:G132"/>
    <mergeCell ref="A133:B134"/>
    <mergeCell ref="C133:C134"/>
    <mergeCell ref="D133:D134"/>
    <mergeCell ref="H133:J134"/>
    <mergeCell ref="L133:M133"/>
    <mergeCell ref="F133:F134"/>
    <mergeCell ref="L132:M132"/>
    <mergeCell ref="S53:S54"/>
    <mergeCell ref="T53:T54"/>
    <mergeCell ref="R133:R134"/>
    <mergeCell ref="R129:R130"/>
    <mergeCell ref="R131:R132"/>
    <mergeCell ref="R125:R126"/>
    <mergeCell ref="R127:R128"/>
    <mergeCell ref="R57:R58"/>
    <mergeCell ref="R123:R124"/>
    <mergeCell ref="N101:R103"/>
    <mergeCell ref="N62:O62"/>
    <mergeCell ref="N92:O92"/>
    <mergeCell ref="N93:O93"/>
    <mergeCell ref="P117:Q117"/>
    <mergeCell ref="N120:O120"/>
    <mergeCell ref="H123:J124"/>
    <mergeCell ref="A135:A137"/>
    <mergeCell ref="E133:E134"/>
    <mergeCell ref="G133:G134"/>
    <mergeCell ref="E131:E132"/>
    <mergeCell ref="F131:F132"/>
    <mergeCell ref="E129:E130"/>
    <mergeCell ref="N128:O128"/>
    <mergeCell ref="N127:O127"/>
    <mergeCell ref="F125:F126"/>
    <mergeCell ref="F127:F128"/>
    <mergeCell ref="E125:E126"/>
    <mergeCell ref="G125:G126"/>
    <mergeCell ref="E127:E128"/>
    <mergeCell ref="G129:G130"/>
    <mergeCell ref="A123:B124"/>
    <mergeCell ref="D129:D130"/>
    <mergeCell ref="H129:J130"/>
    <mergeCell ref="L129:M129"/>
    <mergeCell ref="L130:M130"/>
    <mergeCell ref="F129:F130"/>
    <mergeCell ref="A125:B126"/>
    <mergeCell ref="C125:C126"/>
    <mergeCell ref="N131:O131"/>
    <mergeCell ref="N123:O123"/>
    <mergeCell ref="G127:G128"/>
    <mergeCell ref="P129:Q129"/>
    <mergeCell ref="N132:O132"/>
    <mergeCell ref="L134:M134"/>
    <mergeCell ref="A95:B96"/>
    <mergeCell ref="C95:C96"/>
    <mergeCell ref="L119:M119"/>
    <mergeCell ref="G89:G90"/>
    <mergeCell ref="D95:D96"/>
    <mergeCell ref="H95:J96"/>
    <mergeCell ref="N95:O95"/>
    <mergeCell ref="N96:O96"/>
    <mergeCell ref="E95:E96"/>
    <mergeCell ref="C123:C124"/>
    <mergeCell ref="D123:D124"/>
    <mergeCell ref="P120:Q120"/>
    <mergeCell ref="P123:Q123"/>
    <mergeCell ref="L120:M120"/>
    <mergeCell ref="C115:C116"/>
    <mergeCell ref="D115:D116"/>
    <mergeCell ref="H115:J116"/>
    <mergeCell ref="H121:J122"/>
    <mergeCell ref="L116:M116"/>
    <mergeCell ref="L118:M118"/>
    <mergeCell ref="N118:O118"/>
    <mergeCell ref="P118:Q118"/>
    <mergeCell ref="L117:M117"/>
    <mergeCell ref="N117:O117"/>
    <mergeCell ref="P116:Q116"/>
    <mergeCell ref="F123:F124"/>
    <mergeCell ref="F111:F112"/>
    <mergeCell ref="P119:Q119"/>
    <mergeCell ref="H113:J114"/>
    <mergeCell ref="L113:M113"/>
    <mergeCell ref="L114:M114"/>
    <mergeCell ref="N116:O116"/>
    <mergeCell ref="E91:E92"/>
    <mergeCell ref="G91:G92"/>
    <mergeCell ref="E89:E90"/>
    <mergeCell ref="A38:B42"/>
    <mergeCell ref="C38:C42"/>
    <mergeCell ref="E43:E44"/>
    <mergeCell ref="G93:G94"/>
    <mergeCell ref="A127:B128"/>
    <mergeCell ref="C127:C128"/>
    <mergeCell ref="D127:D128"/>
    <mergeCell ref="H127:J128"/>
    <mergeCell ref="L127:M127"/>
    <mergeCell ref="L128:M128"/>
    <mergeCell ref="P113:Q113"/>
    <mergeCell ref="E106:E110"/>
    <mergeCell ref="G106:G110"/>
    <mergeCell ref="N98:O98"/>
    <mergeCell ref="C97:C98"/>
    <mergeCell ref="C106:C110"/>
    <mergeCell ref="D97:D98"/>
    <mergeCell ref="A105:R105"/>
    <mergeCell ref="N99:O99"/>
    <mergeCell ref="P97:Q97"/>
    <mergeCell ref="P98:Q98"/>
    <mergeCell ref="L123:M123"/>
    <mergeCell ref="F119:F120"/>
    <mergeCell ref="C117:C118"/>
    <mergeCell ref="D117:D118"/>
    <mergeCell ref="F117:F118"/>
    <mergeCell ref="H117:J118"/>
    <mergeCell ref="D113:D114"/>
    <mergeCell ref="N113:O113"/>
    <mergeCell ref="L58:M58"/>
    <mergeCell ref="R49:R50"/>
    <mergeCell ref="L50:M50"/>
    <mergeCell ref="N57:O57"/>
    <mergeCell ref="N58:O58"/>
    <mergeCell ref="N54:O54"/>
    <mergeCell ref="P54:Q54"/>
    <mergeCell ref="H51:J52"/>
    <mergeCell ref="D45:D46"/>
    <mergeCell ref="R47:R48"/>
    <mergeCell ref="F85:F86"/>
    <mergeCell ref="P27:Q27"/>
    <mergeCell ref="N31:O31"/>
    <mergeCell ref="C83:C84"/>
    <mergeCell ref="A91:B92"/>
    <mergeCell ref="C91:C92"/>
    <mergeCell ref="C87:C88"/>
    <mergeCell ref="C85:C86"/>
    <mergeCell ref="A85:B86"/>
    <mergeCell ref="A72:B76"/>
    <mergeCell ref="H83:J84"/>
    <mergeCell ref="L83:M83"/>
    <mergeCell ref="L84:M84"/>
    <mergeCell ref="L86:M86"/>
    <mergeCell ref="H89:J90"/>
    <mergeCell ref="L90:M90"/>
    <mergeCell ref="A27:B28"/>
    <mergeCell ref="C27:C28"/>
    <mergeCell ref="D27:D28"/>
    <mergeCell ref="F27:F28"/>
    <mergeCell ref="H27:J28"/>
    <mergeCell ref="A43:B44"/>
    <mergeCell ref="L55:M55"/>
    <mergeCell ref="L56:M56"/>
    <mergeCell ref="N38:O42"/>
    <mergeCell ref="N43:O43"/>
    <mergeCell ref="N44:O44"/>
    <mergeCell ref="N45:O45"/>
    <mergeCell ref="R21:R22"/>
    <mergeCell ref="R15:R16"/>
    <mergeCell ref="L16:M16"/>
    <mergeCell ref="L10:M10"/>
    <mergeCell ref="L9:M9"/>
    <mergeCell ref="L14:M14"/>
    <mergeCell ref="L19:M19"/>
    <mergeCell ref="L20:M20"/>
    <mergeCell ref="L15:M15"/>
    <mergeCell ref="L17:M17"/>
    <mergeCell ref="E21:E22"/>
    <mergeCell ref="H31:J32"/>
    <mergeCell ref="H43:J44"/>
    <mergeCell ref="F38:F42"/>
    <mergeCell ref="L49:M49"/>
    <mergeCell ref="R53:R54"/>
    <mergeCell ref="L54:M54"/>
    <mergeCell ref="E11:E12"/>
    <mergeCell ref="G9:G10"/>
    <mergeCell ref="N26:O26"/>
    <mergeCell ref="N19:O19"/>
    <mergeCell ref="N16:O16"/>
    <mergeCell ref="N15:O15"/>
    <mergeCell ref="N14:O14"/>
    <mergeCell ref="P15:Q15"/>
    <mergeCell ref="P16:Q16"/>
    <mergeCell ref="R11:R12"/>
    <mergeCell ref="N10:O10"/>
    <mergeCell ref="N11:O11"/>
    <mergeCell ref="N12:O12"/>
    <mergeCell ref="E9:E10"/>
    <mergeCell ref="K4:K8"/>
    <mergeCell ref="E4:E8"/>
    <mergeCell ref="E13:E14"/>
    <mergeCell ref="G11:G12"/>
    <mergeCell ref="N13:O13"/>
    <mergeCell ref="E15:E16"/>
    <mergeCell ref="E19:E20"/>
    <mergeCell ref="D15:D16"/>
    <mergeCell ref="A53:B54"/>
    <mergeCell ref="C53:C54"/>
    <mergeCell ref="D53:D54"/>
    <mergeCell ref="H53:J54"/>
    <mergeCell ref="A31:B32"/>
    <mergeCell ref="C15:C16"/>
    <mergeCell ref="C31:C32"/>
    <mergeCell ref="D31:D32"/>
    <mergeCell ref="D43:D44"/>
    <mergeCell ref="C43:C44"/>
    <mergeCell ref="P47:Q47"/>
    <mergeCell ref="N20:O20"/>
    <mergeCell ref="N21:O21"/>
    <mergeCell ref="N22:O22"/>
    <mergeCell ref="N23:O23"/>
    <mergeCell ref="E45:E46"/>
    <mergeCell ref="G45:G46"/>
    <mergeCell ref="E47:E48"/>
    <mergeCell ref="P19:Q19"/>
    <mergeCell ref="C4:C8"/>
    <mergeCell ref="A4:B8"/>
    <mergeCell ref="H9:J10"/>
    <mergeCell ref="A9:B10"/>
    <mergeCell ref="C9:C10"/>
    <mergeCell ref="D9:D10"/>
    <mergeCell ref="F9:F10"/>
    <mergeCell ref="G4:G8"/>
    <mergeCell ref="S9:S10"/>
    <mergeCell ref="F4:F8"/>
    <mergeCell ref="N4:O8"/>
    <mergeCell ref="L11:M11"/>
    <mergeCell ref="L21:M21"/>
    <mergeCell ref="F15:F16"/>
    <mergeCell ref="F19:F20"/>
    <mergeCell ref="F21:F22"/>
    <mergeCell ref="R9:R10"/>
    <mergeCell ref="L13:M13"/>
    <mergeCell ref="A11:B12"/>
    <mergeCell ref="C11:C12"/>
    <mergeCell ref="D11:D12"/>
    <mergeCell ref="L12:M12"/>
    <mergeCell ref="F11:F12"/>
    <mergeCell ref="F13:F14"/>
    <mergeCell ref="A13:B14"/>
    <mergeCell ref="C13:C14"/>
    <mergeCell ref="D13:D14"/>
    <mergeCell ref="R4:R5"/>
    <mergeCell ref="R6:R8"/>
    <mergeCell ref="L4:M8"/>
    <mergeCell ref="H4:J8"/>
    <mergeCell ref="D4:D8"/>
    <mergeCell ref="L77:M77"/>
    <mergeCell ref="P83:Q83"/>
    <mergeCell ref="R85:R86"/>
    <mergeCell ref="R89:R90"/>
    <mergeCell ref="N94:O94"/>
    <mergeCell ref="F83:F84"/>
    <mergeCell ref="A21:B22"/>
    <mergeCell ref="C21:C22"/>
    <mergeCell ref="D21:D22"/>
    <mergeCell ref="H21:J22"/>
    <mergeCell ref="A19:B20"/>
    <mergeCell ref="D38:D42"/>
    <mergeCell ref="C19:C20"/>
    <mergeCell ref="A45:B46"/>
    <mergeCell ref="C45:C46"/>
    <mergeCell ref="D19:D20"/>
    <mergeCell ref="A15:B16"/>
    <mergeCell ref="R83:R84"/>
    <mergeCell ref="D49:D50"/>
    <mergeCell ref="F49:F50"/>
    <mergeCell ref="A47:B48"/>
    <mergeCell ref="C47:C48"/>
    <mergeCell ref="R43:R44"/>
    <mergeCell ref="L44:M44"/>
    <mergeCell ref="D57:D58"/>
    <mergeCell ref="G51:G52"/>
    <mergeCell ref="A29:B30"/>
    <mergeCell ref="C29:C30"/>
    <mergeCell ref="D29:D30"/>
    <mergeCell ref="C55:C56"/>
    <mergeCell ref="A55:B56"/>
    <mergeCell ref="A33:A35"/>
    <mergeCell ref="P79:Q79"/>
    <mergeCell ref="R79:R80"/>
    <mergeCell ref="L96:M96"/>
    <mergeCell ref="L97:M97"/>
    <mergeCell ref="L99:M99"/>
    <mergeCell ref="H85:J86"/>
    <mergeCell ref="L85:M85"/>
    <mergeCell ref="R93:R94"/>
    <mergeCell ref="H93:J94"/>
    <mergeCell ref="L45:M45"/>
    <mergeCell ref="S11:S12"/>
    <mergeCell ref="H57:J58"/>
    <mergeCell ref="R29:R30"/>
    <mergeCell ref="R38:R39"/>
    <mergeCell ref="R40:R42"/>
    <mergeCell ref="H87:J88"/>
    <mergeCell ref="P88:Q88"/>
    <mergeCell ref="N90:O90"/>
    <mergeCell ref="N91:O91"/>
    <mergeCell ref="H91:J92"/>
    <mergeCell ref="L91:M91"/>
    <mergeCell ref="L88:M88"/>
    <mergeCell ref="P89:Q89"/>
    <mergeCell ref="N87:O87"/>
    <mergeCell ref="N88:O88"/>
    <mergeCell ref="H29:J30"/>
    <mergeCell ref="H45:J46"/>
    <mergeCell ref="R13:R14"/>
    <mergeCell ref="H13:J14"/>
    <mergeCell ref="L22:M22"/>
    <mergeCell ref="R19:R20"/>
    <mergeCell ref="H19:J20"/>
    <mergeCell ref="N86:O86"/>
    <mergeCell ref="R115:R116"/>
    <mergeCell ref="R97:R98"/>
    <mergeCell ref="L98:M98"/>
    <mergeCell ref="L95:M95"/>
    <mergeCell ref="R106:R107"/>
    <mergeCell ref="L94:M94"/>
    <mergeCell ref="R99:R100"/>
    <mergeCell ref="R95:R96"/>
    <mergeCell ref="P114:Q114"/>
    <mergeCell ref="P115:Q115"/>
    <mergeCell ref="L89:M89"/>
    <mergeCell ref="L87:M87"/>
    <mergeCell ref="R111:R112"/>
    <mergeCell ref="R113:R114"/>
    <mergeCell ref="P82:Q82"/>
    <mergeCell ref="N82:O82"/>
    <mergeCell ref="N85:O85"/>
    <mergeCell ref="P87:Q87"/>
    <mergeCell ref="P86:Q86"/>
    <mergeCell ref="N89:O89"/>
    <mergeCell ref="N112:O112"/>
    <mergeCell ref="N111:O111"/>
    <mergeCell ref="N106:O110"/>
    <mergeCell ref="A63:B64"/>
    <mergeCell ref="C63:C64"/>
    <mergeCell ref="D63:D64"/>
    <mergeCell ref="R91:R92"/>
    <mergeCell ref="L92:M92"/>
    <mergeCell ref="R87:R88"/>
    <mergeCell ref="P90:Q90"/>
    <mergeCell ref="P91:Q91"/>
    <mergeCell ref="P92:Q92"/>
    <mergeCell ref="F53:F54"/>
    <mergeCell ref="F72:F76"/>
    <mergeCell ref="N48:O48"/>
    <mergeCell ref="P48:Q48"/>
    <mergeCell ref="P43:Q43"/>
    <mergeCell ref="L43:M43"/>
    <mergeCell ref="H65:J66"/>
    <mergeCell ref="H63:J64"/>
    <mergeCell ref="H49:J50"/>
    <mergeCell ref="H72:J76"/>
    <mergeCell ref="L78:M78"/>
    <mergeCell ref="H81:J82"/>
    <mergeCell ref="F81:F82"/>
    <mergeCell ref="A71:R71"/>
    <mergeCell ref="F61:F62"/>
    <mergeCell ref="F63:F64"/>
    <mergeCell ref="F65:F66"/>
    <mergeCell ref="H77:J78"/>
    <mergeCell ref="K72:K76"/>
    <mergeCell ref="P80:Q80"/>
    <mergeCell ref="P59:Q59"/>
    <mergeCell ref="P60:Q60"/>
    <mergeCell ref="L60:M60"/>
    <mergeCell ref="A67:A69"/>
    <mergeCell ref="L62:M62"/>
    <mergeCell ref="L61:M61"/>
    <mergeCell ref="H61:J62"/>
    <mergeCell ref="A59:B60"/>
    <mergeCell ref="C59:C60"/>
    <mergeCell ref="F59:F60"/>
    <mergeCell ref="D47:D48"/>
    <mergeCell ref="D59:D60"/>
    <mergeCell ref="F89:F90"/>
    <mergeCell ref="F91:F92"/>
    <mergeCell ref="F93:F94"/>
    <mergeCell ref="F55:F56"/>
    <mergeCell ref="F57:F58"/>
    <mergeCell ref="D81:D82"/>
    <mergeCell ref="D87:D88"/>
    <mergeCell ref="D85:D86"/>
    <mergeCell ref="C89:C90"/>
    <mergeCell ref="F87:F88"/>
    <mergeCell ref="A65:B66"/>
    <mergeCell ref="C65:C66"/>
    <mergeCell ref="D61:D62"/>
    <mergeCell ref="A81:B82"/>
    <mergeCell ref="C81:C82"/>
    <mergeCell ref="D89:D90"/>
    <mergeCell ref="A61:B62"/>
    <mergeCell ref="C61:C62"/>
    <mergeCell ref="C93:C94"/>
    <mergeCell ref="D93:D94"/>
    <mergeCell ref="A87:B88"/>
    <mergeCell ref="A77:B78"/>
    <mergeCell ref="C77:C78"/>
    <mergeCell ref="D65:D66"/>
    <mergeCell ref="D91:D92"/>
    <mergeCell ref="A93:B94"/>
    <mergeCell ref="A89:B90"/>
    <mergeCell ref="F25:F26"/>
    <mergeCell ref="F29:F30"/>
    <mergeCell ref="F31:F32"/>
    <mergeCell ref="G13:G14"/>
    <mergeCell ref="G15:G16"/>
    <mergeCell ref="G19:G20"/>
    <mergeCell ref="G21:G22"/>
    <mergeCell ref="G23:G24"/>
    <mergeCell ref="G17:G18"/>
    <mergeCell ref="F17:F18"/>
    <mergeCell ref="H11:J12"/>
    <mergeCell ref="L30:M30"/>
    <mergeCell ref="L32:M32"/>
    <mergeCell ref="L27:M27"/>
    <mergeCell ref="L31:M31"/>
    <mergeCell ref="H15:J16"/>
    <mergeCell ref="H17:J18"/>
    <mergeCell ref="H25:J26"/>
    <mergeCell ref="L26:M26"/>
    <mergeCell ref="L29:M29"/>
    <mergeCell ref="F77:F78"/>
    <mergeCell ref="L23:M23"/>
    <mergeCell ref="H38:J42"/>
    <mergeCell ref="K38:K42"/>
    <mergeCell ref="H47:J48"/>
    <mergeCell ref="F23:F24"/>
    <mergeCell ref="L38:M42"/>
    <mergeCell ref="F47:F48"/>
    <mergeCell ref="S47:S48"/>
    <mergeCell ref="P44:Q44"/>
    <mergeCell ref="R31:R32"/>
    <mergeCell ref="S41:S42"/>
    <mergeCell ref="N47:O47"/>
    <mergeCell ref="F43:F44"/>
    <mergeCell ref="F45:F46"/>
    <mergeCell ref="F113:F114"/>
    <mergeCell ref="F115:F116"/>
    <mergeCell ref="F106:F110"/>
    <mergeCell ref="S75:S76"/>
    <mergeCell ref="S31:S32"/>
    <mergeCell ref="L111:M111"/>
    <mergeCell ref="L112:M112"/>
    <mergeCell ref="H106:J110"/>
    <mergeCell ref="K106:K110"/>
    <mergeCell ref="L106:M110"/>
    <mergeCell ref="F99:F100"/>
    <mergeCell ref="P111:Q111"/>
    <mergeCell ref="P112:Q112"/>
    <mergeCell ref="H97:J98"/>
    <mergeCell ref="L100:M100"/>
    <mergeCell ref="L93:M93"/>
    <mergeCell ref="N97:O97"/>
    <mergeCell ref="F95:F96"/>
    <mergeCell ref="P99:Q99"/>
    <mergeCell ref="P100:Q100"/>
    <mergeCell ref="H111:J112"/>
    <mergeCell ref="P93:Q93"/>
    <mergeCell ref="P94:Q94"/>
    <mergeCell ref="P77:Q77"/>
    <mergeCell ref="P78:Q78"/>
  </mergeCells>
  <phoneticPr fontId="3"/>
  <dataValidations count="2">
    <dataValidation type="list" allowBlank="1" showInputMessage="1" showErrorMessage="1" sqref="C77:C100 C179:C202 C145:C168 C111:C134 C43:C66 C9:C32">
      <formula1>$S$6:$S$7</formula1>
    </dataValidation>
    <dataValidation type="list" allowBlank="1" showInputMessage="1" showErrorMessage="1" sqref="D43:D66 D179:D202 D145:D168 D111:D134 D77:D100 D9:D32">
      <formula1>$U$6:$U$7</formula1>
    </dataValidation>
  </dataValidations>
  <pageMargins left="0.43307086614173229" right="0.23622047244094491" top="0.74803149606299213" bottom="0.74803149606299213" header="0.31496062992125984" footer="0.31496062992125984"/>
  <pageSetup paperSize="9" scale="71" fitToHeight="0" orientation="landscape" blackAndWhite="1" r:id="rId1"/>
  <headerFooter>
    <oddFooter>&amp;C&amp;P</oddFooter>
  </headerFooter>
  <rowBreaks count="5" manualBreakCount="5">
    <brk id="36" max="17" man="1"/>
    <brk id="70" max="17" man="1"/>
    <brk id="104" max="17" man="1"/>
    <brk id="138" max="17" man="1"/>
    <brk id="172" max="1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4"/>
  <sheetViews>
    <sheetView view="pageBreakPreview" zoomScale="90" zoomScaleNormal="100" zoomScaleSheetLayoutView="90" workbookViewId="0">
      <selection activeCell="H37" sqref="H37"/>
    </sheetView>
  </sheetViews>
  <sheetFormatPr defaultRowHeight="20.100000000000001" customHeight="1"/>
  <cols>
    <col min="1" max="41" width="2.625" style="2" customWidth="1"/>
    <col min="42" max="44" width="8.625" style="2" customWidth="1"/>
    <col min="45" max="256" width="9" style="20"/>
    <col min="257" max="297" width="2.125" style="20" customWidth="1"/>
    <col min="298" max="300" width="8.625" style="20" customWidth="1"/>
    <col min="301" max="512" width="9" style="20"/>
    <col min="513" max="553" width="2.125" style="20" customWidth="1"/>
    <col min="554" max="556" width="8.625" style="20" customWidth="1"/>
    <col min="557" max="768" width="9" style="20"/>
    <col min="769" max="809" width="2.125" style="20" customWidth="1"/>
    <col min="810" max="812" width="8.625" style="20" customWidth="1"/>
    <col min="813" max="1024" width="9" style="20"/>
    <col min="1025" max="1065" width="2.125" style="20" customWidth="1"/>
    <col min="1066" max="1068" width="8.625" style="20" customWidth="1"/>
    <col min="1069" max="1280" width="9" style="20"/>
    <col min="1281" max="1321" width="2.125" style="20" customWidth="1"/>
    <col min="1322" max="1324" width="8.625" style="20" customWidth="1"/>
    <col min="1325" max="1536" width="9" style="20"/>
    <col min="1537" max="1577" width="2.125" style="20" customWidth="1"/>
    <col min="1578" max="1580" width="8.625" style="20" customWidth="1"/>
    <col min="1581" max="1792" width="9" style="20"/>
    <col min="1793" max="1833" width="2.125" style="20" customWidth="1"/>
    <col min="1834" max="1836" width="8.625" style="20" customWidth="1"/>
    <col min="1837" max="2048" width="9" style="20"/>
    <col min="2049" max="2089" width="2.125" style="20" customWidth="1"/>
    <col min="2090" max="2092" width="8.625" style="20" customWidth="1"/>
    <col min="2093" max="2304" width="9" style="20"/>
    <col min="2305" max="2345" width="2.125" style="20" customWidth="1"/>
    <col min="2346" max="2348" width="8.625" style="20" customWidth="1"/>
    <col min="2349" max="2560" width="9" style="20"/>
    <col min="2561" max="2601" width="2.125" style="20" customWidth="1"/>
    <col min="2602" max="2604" width="8.625" style="20" customWidth="1"/>
    <col min="2605" max="2816" width="9" style="20"/>
    <col min="2817" max="2857" width="2.125" style="20" customWidth="1"/>
    <col min="2858" max="2860" width="8.625" style="20" customWidth="1"/>
    <col min="2861" max="3072" width="9" style="20"/>
    <col min="3073" max="3113" width="2.125" style="20" customWidth="1"/>
    <col min="3114" max="3116" width="8.625" style="20" customWidth="1"/>
    <col min="3117" max="3328" width="9" style="20"/>
    <col min="3329" max="3369" width="2.125" style="20" customWidth="1"/>
    <col min="3370" max="3372" width="8.625" style="20" customWidth="1"/>
    <col min="3373" max="3584" width="9" style="20"/>
    <col min="3585" max="3625" width="2.125" style="20" customWidth="1"/>
    <col min="3626" max="3628" width="8.625" style="20" customWidth="1"/>
    <col min="3629" max="3840" width="9" style="20"/>
    <col min="3841" max="3881" width="2.125" style="20" customWidth="1"/>
    <col min="3882" max="3884" width="8.625" style="20" customWidth="1"/>
    <col min="3885" max="4096" width="9" style="20"/>
    <col min="4097" max="4137" width="2.125" style="20" customWidth="1"/>
    <col min="4138" max="4140" width="8.625" style="20" customWidth="1"/>
    <col min="4141" max="4352" width="9" style="20"/>
    <col min="4353" max="4393" width="2.125" style="20" customWidth="1"/>
    <col min="4394" max="4396" width="8.625" style="20" customWidth="1"/>
    <col min="4397" max="4608" width="9" style="20"/>
    <col min="4609" max="4649" width="2.125" style="20" customWidth="1"/>
    <col min="4650" max="4652" width="8.625" style="20" customWidth="1"/>
    <col min="4653" max="4864" width="9" style="20"/>
    <col min="4865" max="4905" width="2.125" style="20" customWidth="1"/>
    <col min="4906" max="4908" width="8.625" style="20" customWidth="1"/>
    <col min="4909" max="5120" width="9" style="20"/>
    <col min="5121" max="5161" width="2.125" style="20" customWidth="1"/>
    <col min="5162" max="5164" width="8.625" style="20" customWidth="1"/>
    <col min="5165" max="5376" width="9" style="20"/>
    <col min="5377" max="5417" width="2.125" style="20" customWidth="1"/>
    <col min="5418" max="5420" width="8.625" style="20" customWidth="1"/>
    <col min="5421" max="5632" width="9" style="20"/>
    <col min="5633" max="5673" width="2.125" style="20" customWidth="1"/>
    <col min="5674" max="5676" width="8.625" style="20" customWidth="1"/>
    <col min="5677" max="5888" width="9" style="20"/>
    <col min="5889" max="5929" width="2.125" style="20" customWidth="1"/>
    <col min="5930" max="5932" width="8.625" style="20" customWidth="1"/>
    <col min="5933" max="6144" width="9" style="20"/>
    <col min="6145" max="6185" width="2.125" style="20" customWidth="1"/>
    <col min="6186" max="6188" width="8.625" style="20" customWidth="1"/>
    <col min="6189" max="6400" width="9" style="20"/>
    <col min="6401" max="6441" width="2.125" style="20" customWidth="1"/>
    <col min="6442" max="6444" width="8.625" style="20" customWidth="1"/>
    <col min="6445" max="6656" width="9" style="20"/>
    <col min="6657" max="6697" width="2.125" style="20" customWidth="1"/>
    <col min="6698" max="6700" width="8.625" style="20" customWidth="1"/>
    <col min="6701" max="6912" width="9" style="20"/>
    <col min="6913" max="6953" width="2.125" style="20" customWidth="1"/>
    <col min="6954" max="6956" width="8.625" style="20" customWidth="1"/>
    <col min="6957" max="7168" width="9" style="20"/>
    <col min="7169" max="7209" width="2.125" style="20" customWidth="1"/>
    <col min="7210" max="7212" width="8.625" style="20" customWidth="1"/>
    <col min="7213" max="7424" width="9" style="20"/>
    <col min="7425" max="7465" width="2.125" style="20" customWidth="1"/>
    <col min="7466" max="7468" width="8.625" style="20" customWidth="1"/>
    <col min="7469" max="7680" width="9" style="20"/>
    <col min="7681" max="7721" width="2.125" style="20" customWidth="1"/>
    <col min="7722" max="7724" width="8.625" style="20" customWidth="1"/>
    <col min="7725" max="7936" width="9" style="20"/>
    <col min="7937" max="7977" width="2.125" style="20" customWidth="1"/>
    <col min="7978" max="7980" width="8.625" style="20" customWidth="1"/>
    <col min="7981" max="8192" width="9" style="20"/>
    <col min="8193" max="8233" width="2.125" style="20" customWidth="1"/>
    <col min="8234" max="8236" width="8.625" style="20" customWidth="1"/>
    <col min="8237" max="8448" width="9" style="20"/>
    <col min="8449" max="8489" width="2.125" style="20" customWidth="1"/>
    <col min="8490" max="8492" width="8.625" style="20" customWidth="1"/>
    <col min="8493" max="8704" width="9" style="20"/>
    <col min="8705" max="8745" width="2.125" style="20" customWidth="1"/>
    <col min="8746" max="8748" width="8.625" style="20" customWidth="1"/>
    <col min="8749" max="8960" width="9" style="20"/>
    <col min="8961" max="9001" width="2.125" style="20" customWidth="1"/>
    <col min="9002" max="9004" width="8.625" style="20" customWidth="1"/>
    <col min="9005" max="9216" width="9" style="20"/>
    <col min="9217" max="9257" width="2.125" style="20" customWidth="1"/>
    <col min="9258" max="9260" width="8.625" style="20" customWidth="1"/>
    <col min="9261" max="9472" width="9" style="20"/>
    <col min="9473" max="9513" width="2.125" style="20" customWidth="1"/>
    <col min="9514" max="9516" width="8.625" style="20" customWidth="1"/>
    <col min="9517" max="9728" width="9" style="20"/>
    <col min="9729" max="9769" width="2.125" style="20" customWidth="1"/>
    <col min="9770" max="9772" width="8.625" style="20" customWidth="1"/>
    <col min="9773" max="9984" width="9" style="20"/>
    <col min="9985" max="10025" width="2.125" style="20" customWidth="1"/>
    <col min="10026" max="10028" width="8.625" style="20" customWidth="1"/>
    <col min="10029" max="10240" width="9" style="20"/>
    <col min="10241" max="10281" width="2.125" style="20" customWidth="1"/>
    <col min="10282" max="10284" width="8.625" style="20" customWidth="1"/>
    <col min="10285" max="10496" width="9" style="20"/>
    <col min="10497" max="10537" width="2.125" style="20" customWidth="1"/>
    <col min="10538" max="10540" width="8.625" style="20" customWidth="1"/>
    <col min="10541" max="10752" width="9" style="20"/>
    <col min="10753" max="10793" width="2.125" style="20" customWidth="1"/>
    <col min="10794" max="10796" width="8.625" style="20" customWidth="1"/>
    <col min="10797" max="11008" width="9" style="20"/>
    <col min="11009" max="11049" width="2.125" style="20" customWidth="1"/>
    <col min="11050" max="11052" width="8.625" style="20" customWidth="1"/>
    <col min="11053" max="11264" width="9" style="20"/>
    <col min="11265" max="11305" width="2.125" style="20" customWidth="1"/>
    <col min="11306" max="11308" width="8.625" style="20" customWidth="1"/>
    <col min="11309" max="11520" width="9" style="20"/>
    <col min="11521" max="11561" width="2.125" style="20" customWidth="1"/>
    <col min="11562" max="11564" width="8.625" style="20" customWidth="1"/>
    <col min="11565" max="11776" width="9" style="20"/>
    <col min="11777" max="11817" width="2.125" style="20" customWidth="1"/>
    <col min="11818" max="11820" width="8.625" style="20" customWidth="1"/>
    <col min="11821" max="12032" width="9" style="20"/>
    <col min="12033" max="12073" width="2.125" style="20" customWidth="1"/>
    <col min="12074" max="12076" width="8.625" style="20" customWidth="1"/>
    <col min="12077" max="12288" width="9" style="20"/>
    <col min="12289" max="12329" width="2.125" style="20" customWidth="1"/>
    <col min="12330" max="12332" width="8.625" style="20" customWidth="1"/>
    <col min="12333" max="12544" width="9" style="20"/>
    <col min="12545" max="12585" width="2.125" style="20" customWidth="1"/>
    <col min="12586" max="12588" width="8.625" style="20" customWidth="1"/>
    <col min="12589" max="12800" width="9" style="20"/>
    <col min="12801" max="12841" width="2.125" style="20" customWidth="1"/>
    <col min="12842" max="12844" width="8.625" style="20" customWidth="1"/>
    <col min="12845" max="13056" width="9" style="20"/>
    <col min="13057" max="13097" width="2.125" style="20" customWidth="1"/>
    <col min="13098" max="13100" width="8.625" style="20" customWidth="1"/>
    <col min="13101" max="13312" width="9" style="20"/>
    <col min="13313" max="13353" width="2.125" style="20" customWidth="1"/>
    <col min="13354" max="13356" width="8.625" style="20" customWidth="1"/>
    <col min="13357" max="13568" width="9" style="20"/>
    <col min="13569" max="13609" width="2.125" style="20" customWidth="1"/>
    <col min="13610" max="13612" width="8.625" style="20" customWidth="1"/>
    <col min="13613" max="13824" width="9" style="20"/>
    <col min="13825" max="13865" width="2.125" style="20" customWidth="1"/>
    <col min="13866" max="13868" width="8.625" style="20" customWidth="1"/>
    <col min="13869" max="14080" width="9" style="20"/>
    <col min="14081" max="14121" width="2.125" style="20" customWidth="1"/>
    <col min="14122" max="14124" width="8.625" style="20" customWidth="1"/>
    <col min="14125" max="14336" width="9" style="20"/>
    <col min="14337" max="14377" width="2.125" style="20" customWidth="1"/>
    <col min="14378" max="14380" width="8.625" style="20" customWidth="1"/>
    <col min="14381" max="14592" width="9" style="20"/>
    <col min="14593" max="14633" width="2.125" style="20" customWidth="1"/>
    <col min="14634" max="14636" width="8.625" style="20" customWidth="1"/>
    <col min="14637" max="14848" width="9" style="20"/>
    <col min="14849" max="14889" width="2.125" style="20" customWidth="1"/>
    <col min="14890" max="14892" width="8.625" style="20" customWidth="1"/>
    <col min="14893" max="15104" width="9" style="20"/>
    <col min="15105" max="15145" width="2.125" style="20" customWidth="1"/>
    <col min="15146" max="15148" width="8.625" style="20" customWidth="1"/>
    <col min="15149" max="15360" width="9" style="20"/>
    <col min="15361" max="15401" width="2.125" style="20" customWidth="1"/>
    <col min="15402" max="15404" width="8.625" style="20" customWidth="1"/>
    <col min="15405" max="15616" width="9" style="20"/>
    <col min="15617" max="15657" width="2.125" style="20" customWidth="1"/>
    <col min="15658" max="15660" width="8.625" style="20" customWidth="1"/>
    <col min="15661" max="15872" width="9" style="20"/>
    <col min="15873" max="15913" width="2.125" style="20" customWidth="1"/>
    <col min="15914" max="15916" width="8.625" style="20" customWidth="1"/>
    <col min="15917" max="16128" width="9" style="20"/>
    <col min="16129" max="16169" width="2.125" style="20" customWidth="1"/>
    <col min="16170" max="16172" width="8.625" style="20" customWidth="1"/>
    <col min="16173" max="16384" width="9" style="20"/>
  </cols>
  <sheetData>
    <row r="1" spans="1:44" ht="19.5" customHeight="1">
      <c r="A1" s="7"/>
      <c r="B1" s="7"/>
      <c r="C1" s="7"/>
      <c r="D1" s="7"/>
      <c r="E1" s="7"/>
      <c r="F1" s="7"/>
      <c r="G1" s="7"/>
      <c r="H1" s="7"/>
      <c r="I1" s="7"/>
      <c r="J1" s="7"/>
      <c r="K1" s="7"/>
      <c r="L1" s="7"/>
      <c r="M1" s="7"/>
      <c r="N1" s="7"/>
      <c r="O1" s="7"/>
      <c r="P1" s="7"/>
      <c r="Q1" s="7"/>
      <c r="R1" s="7"/>
      <c r="S1" s="7"/>
      <c r="T1" s="7"/>
      <c r="U1" s="7"/>
      <c r="V1" s="3"/>
      <c r="W1" s="10" t="s">
        <v>5</v>
      </c>
      <c r="X1" s="203">
        <v>4</v>
      </c>
      <c r="Y1" s="203"/>
      <c r="Z1" s="7" t="s">
        <v>4</v>
      </c>
      <c r="AA1" s="203">
        <v>4</v>
      </c>
      <c r="AB1" s="203"/>
      <c r="AC1" s="7" t="s">
        <v>2</v>
      </c>
      <c r="AD1" s="203">
        <v>1</v>
      </c>
      <c r="AE1" s="203"/>
      <c r="AF1" s="7" t="s">
        <v>1</v>
      </c>
      <c r="AG1" s="7"/>
      <c r="AH1" s="7"/>
      <c r="AI1" s="17"/>
      <c r="AJ1" s="6"/>
      <c r="AK1" s="20"/>
      <c r="AL1" s="20"/>
      <c r="AM1" s="20"/>
      <c r="AN1" s="20"/>
      <c r="AO1" s="20"/>
      <c r="AP1" s="20"/>
      <c r="AQ1" s="20"/>
      <c r="AR1" s="20"/>
    </row>
    <row r="2" spans="1:44" ht="19.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6"/>
      <c r="AJ2" s="6"/>
      <c r="AK2" s="6"/>
      <c r="AL2" s="6"/>
      <c r="AM2" s="6"/>
      <c r="AN2" s="6"/>
      <c r="AO2" s="6"/>
      <c r="AP2" s="6"/>
      <c r="AQ2" s="6"/>
      <c r="AR2" s="6"/>
    </row>
    <row r="3" spans="1:44" ht="19.5" customHeight="1">
      <c r="A3" s="7"/>
      <c r="B3" s="7" t="s">
        <v>22</v>
      </c>
      <c r="C3" s="7"/>
      <c r="D3" s="7"/>
      <c r="E3" s="7"/>
      <c r="F3" s="7"/>
      <c r="G3" s="7" t="s">
        <v>21</v>
      </c>
      <c r="H3" s="7"/>
      <c r="I3" s="7"/>
      <c r="J3" s="7"/>
      <c r="K3" s="7"/>
      <c r="L3" s="7"/>
      <c r="M3" s="7"/>
      <c r="N3" s="7"/>
      <c r="O3" s="7"/>
      <c r="P3" s="7"/>
      <c r="Q3" s="7"/>
      <c r="R3" s="7"/>
      <c r="S3" s="7"/>
      <c r="T3" s="7"/>
      <c r="U3" s="7"/>
      <c r="V3" s="7"/>
      <c r="W3" s="7"/>
      <c r="X3" s="7"/>
      <c r="Y3" s="7"/>
      <c r="Z3" s="7"/>
      <c r="AA3" s="7"/>
      <c r="AB3" s="7"/>
      <c r="AC3" s="7"/>
      <c r="AD3" s="7"/>
      <c r="AE3" s="7"/>
      <c r="AF3" s="7"/>
      <c r="AG3" s="7"/>
      <c r="AH3" s="7"/>
      <c r="AI3" s="6"/>
      <c r="AJ3" s="6"/>
      <c r="AK3" s="6"/>
      <c r="AL3" s="6"/>
      <c r="AM3" s="6"/>
      <c r="AN3" s="6"/>
      <c r="AO3" s="6"/>
      <c r="AP3" s="6"/>
      <c r="AQ3" s="6"/>
      <c r="AR3" s="6"/>
    </row>
    <row r="4" spans="1:44" ht="19.5"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6"/>
      <c r="AJ4" s="6"/>
      <c r="AK4" s="6"/>
      <c r="AL4" s="6"/>
      <c r="AM4" s="6"/>
      <c r="AN4" s="6"/>
      <c r="AO4" s="6"/>
      <c r="AP4" s="6"/>
      <c r="AQ4" s="6"/>
      <c r="AR4" s="6"/>
    </row>
    <row r="5" spans="1:44" ht="19.5" customHeight="1">
      <c r="A5" s="7"/>
      <c r="B5" s="7"/>
      <c r="C5" s="7"/>
      <c r="D5" s="7"/>
      <c r="E5" s="7"/>
      <c r="F5" s="7"/>
      <c r="G5" s="7"/>
      <c r="H5" s="7"/>
      <c r="I5" s="7"/>
      <c r="J5" s="7"/>
      <c r="K5" s="7"/>
      <c r="L5" s="7"/>
      <c r="M5" s="23"/>
      <c r="N5" s="14"/>
      <c r="O5" s="14"/>
      <c r="P5" s="23"/>
      <c r="Q5" s="201" t="s">
        <v>20</v>
      </c>
      <c r="R5" s="201"/>
      <c r="S5" s="201"/>
      <c r="T5" s="201"/>
      <c r="U5" s="201"/>
      <c r="V5" s="201"/>
      <c r="W5" s="202" t="s">
        <v>33</v>
      </c>
      <c r="X5" s="202"/>
      <c r="Y5" s="202"/>
      <c r="Z5" s="202"/>
      <c r="AA5" s="202"/>
      <c r="AB5" s="202"/>
      <c r="AC5" s="202"/>
      <c r="AD5" s="202"/>
      <c r="AE5" s="202"/>
      <c r="AF5" s="202"/>
      <c r="AG5" s="14"/>
      <c r="AH5" s="7"/>
      <c r="AI5" s="6"/>
      <c r="AJ5" s="6"/>
      <c r="AK5" s="20"/>
      <c r="AL5" s="20"/>
      <c r="AM5" s="20"/>
      <c r="AN5" s="20"/>
      <c r="AO5" s="20"/>
      <c r="AP5" s="20"/>
      <c r="AQ5" s="20"/>
      <c r="AR5" s="20"/>
    </row>
    <row r="6" spans="1:44" ht="19.5" customHeight="1">
      <c r="A6" s="7"/>
      <c r="B6" s="7"/>
      <c r="C6" s="7"/>
      <c r="D6" s="7"/>
      <c r="E6" s="7"/>
      <c r="F6" s="7"/>
      <c r="G6" s="7"/>
      <c r="H6" s="7"/>
      <c r="I6" s="7"/>
      <c r="J6" s="7"/>
      <c r="K6" s="7"/>
      <c r="L6" s="7"/>
      <c r="M6" s="23"/>
      <c r="N6" s="14"/>
      <c r="O6" s="14"/>
      <c r="P6" s="23"/>
      <c r="Q6" s="19"/>
      <c r="R6" s="19"/>
      <c r="S6" s="19"/>
      <c r="T6" s="19"/>
      <c r="U6" s="19"/>
      <c r="V6" s="19"/>
      <c r="W6" s="202"/>
      <c r="X6" s="202"/>
      <c r="Y6" s="202"/>
      <c r="Z6" s="202"/>
      <c r="AA6" s="202"/>
      <c r="AB6" s="202"/>
      <c r="AC6" s="202"/>
      <c r="AD6" s="202"/>
      <c r="AE6" s="202"/>
      <c r="AF6" s="202"/>
      <c r="AG6" s="14"/>
      <c r="AH6" s="7"/>
      <c r="AI6" s="6"/>
      <c r="AJ6" s="6"/>
      <c r="AK6" s="20"/>
      <c r="AL6" s="20"/>
      <c r="AM6" s="20"/>
      <c r="AN6" s="20"/>
      <c r="AO6" s="20"/>
      <c r="AP6" s="20"/>
      <c r="AQ6" s="20"/>
      <c r="AR6" s="20"/>
    </row>
    <row r="7" spans="1:44" ht="19.5" customHeight="1">
      <c r="A7" s="7"/>
      <c r="B7" s="7"/>
      <c r="C7" s="7"/>
      <c r="D7" s="7"/>
      <c r="E7" s="7"/>
      <c r="F7" s="7"/>
      <c r="G7" s="7"/>
      <c r="H7" s="7"/>
      <c r="I7" s="7"/>
      <c r="J7" s="7"/>
      <c r="K7" s="7"/>
      <c r="L7" s="7"/>
      <c r="M7" s="7"/>
      <c r="N7" s="7"/>
      <c r="O7" s="7"/>
      <c r="P7" s="23"/>
      <c r="Q7" s="180" t="s">
        <v>19</v>
      </c>
      <c r="R7" s="180"/>
      <c r="S7" s="180"/>
      <c r="T7" s="180"/>
      <c r="U7" s="180"/>
      <c r="V7" s="180"/>
      <c r="W7" s="202" t="s">
        <v>32</v>
      </c>
      <c r="X7" s="202"/>
      <c r="Y7" s="202"/>
      <c r="Z7" s="202"/>
      <c r="AA7" s="202"/>
      <c r="AB7" s="202"/>
      <c r="AC7" s="202"/>
      <c r="AD7" s="202"/>
      <c r="AE7" s="202"/>
      <c r="AF7" s="202"/>
      <c r="AG7" s="14"/>
      <c r="AH7" s="7"/>
      <c r="AI7" s="6"/>
      <c r="AJ7" s="6"/>
      <c r="AK7" s="20"/>
      <c r="AL7" s="20"/>
      <c r="AM7" s="20"/>
      <c r="AN7" s="20"/>
      <c r="AO7" s="20"/>
      <c r="AP7" s="20"/>
      <c r="AQ7" s="20"/>
      <c r="AR7" s="20"/>
    </row>
    <row r="8" spans="1:44" ht="9" customHeight="1">
      <c r="A8" s="7"/>
      <c r="B8" s="7"/>
      <c r="C8" s="7"/>
      <c r="D8" s="7"/>
      <c r="E8" s="7"/>
      <c r="F8" s="7"/>
      <c r="G8" s="7"/>
      <c r="H8" s="7"/>
      <c r="I8" s="7"/>
      <c r="J8" s="7"/>
      <c r="K8" s="7"/>
      <c r="L8" s="7"/>
      <c r="M8" s="7"/>
      <c r="N8" s="7"/>
      <c r="O8" s="7"/>
      <c r="P8" s="23"/>
      <c r="Q8" s="9"/>
      <c r="R8" s="9"/>
      <c r="S8" s="9"/>
      <c r="T8" s="9"/>
      <c r="U8" s="9"/>
      <c r="V8" s="9"/>
      <c r="W8" s="18"/>
      <c r="X8" s="18"/>
      <c r="Y8" s="18"/>
      <c r="Z8" s="18"/>
      <c r="AA8" s="18"/>
      <c r="AB8" s="18"/>
      <c r="AC8" s="18"/>
      <c r="AD8" s="18"/>
      <c r="AE8" s="18"/>
      <c r="AF8" s="18"/>
      <c r="AG8" s="14"/>
      <c r="AH8" s="7"/>
      <c r="AI8" s="6"/>
      <c r="AJ8" s="6"/>
      <c r="AK8" s="20"/>
      <c r="AL8" s="20"/>
      <c r="AM8" s="20"/>
      <c r="AN8" s="20"/>
      <c r="AO8" s="20"/>
      <c r="AP8" s="20"/>
      <c r="AQ8" s="20"/>
      <c r="AR8" s="20"/>
    </row>
    <row r="9" spans="1:44" ht="19.5" customHeight="1">
      <c r="A9" s="7"/>
      <c r="B9" s="7"/>
      <c r="C9" s="7"/>
      <c r="D9" s="7"/>
      <c r="E9" s="7"/>
      <c r="F9" s="7"/>
      <c r="G9" s="7"/>
      <c r="H9" s="7"/>
      <c r="I9" s="7"/>
      <c r="J9" s="7"/>
      <c r="K9" s="7"/>
      <c r="L9" s="7"/>
      <c r="M9" s="7"/>
      <c r="N9" s="7"/>
      <c r="O9" s="7"/>
      <c r="P9" s="23"/>
      <c r="Q9" s="201" t="s">
        <v>18</v>
      </c>
      <c r="R9" s="201"/>
      <c r="S9" s="201"/>
      <c r="T9" s="201"/>
      <c r="U9" s="201"/>
      <c r="V9" s="201"/>
      <c r="W9" s="204" t="s">
        <v>31</v>
      </c>
      <c r="X9" s="204"/>
      <c r="Y9" s="204"/>
      <c r="Z9" s="204"/>
      <c r="AA9" s="204"/>
      <c r="AB9" s="204"/>
      <c r="AC9" s="204"/>
      <c r="AD9" s="204"/>
      <c r="AE9" s="204"/>
      <c r="AF9" s="204"/>
      <c r="AG9" s="7"/>
      <c r="AH9" s="7"/>
      <c r="AI9" s="6"/>
      <c r="AJ9" s="6"/>
      <c r="AK9" s="20"/>
      <c r="AL9" s="20"/>
      <c r="AM9" s="20"/>
      <c r="AN9" s="20"/>
      <c r="AO9" s="20"/>
      <c r="AP9" s="20"/>
      <c r="AQ9" s="20"/>
      <c r="AR9" s="20"/>
    </row>
    <row r="10" spans="1:44" ht="19.5" customHeight="1">
      <c r="A10" s="7"/>
      <c r="B10" s="7"/>
      <c r="C10" s="7"/>
      <c r="D10" s="7"/>
      <c r="E10" s="7"/>
      <c r="F10" s="7"/>
      <c r="G10" s="7"/>
      <c r="H10" s="7"/>
      <c r="I10" s="7"/>
      <c r="J10" s="7"/>
      <c r="K10" s="7"/>
      <c r="L10" s="7"/>
      <c r="M10" s="7"/>
      <c r="N10" s="7"/>
      <c r="O10" s="7"/>
      <c r="P10" s="23"/>
      <c r="Q10" s="201" t="s">
        <v>17</v>
      </c>
      <c r="R10" s="201"/>
      <c r="S10" s="201"/>
      <c r="T10" s="201"/>
      <c r="U10" s="201"/>
      <c r="V10" s="201"/>
      <c r="W10" s="204" t="s">
        <v>30</v>
      </c>
      <c r="X10" s="204"/>
      <c r="Y10" s="204"/>
      <c r="Z10" s="204"/>
      <c r="AA10" s="204"/>
      <c r="AB10" s="204"/>
      <c r="AC10" s="204"/>
      <c r="AD10" s="204"/>
      <c r="AE10" s="27"/>
      <c r="AF10" s="26"/>
      <c r="AG10" s="7"/>
      <c r="AH10" s="7"/>
      <c r="AI10" s="17" t="s">
        <v>16</v>
      </c>
      <c r="AJ10" s="6"/>
      <c r="AK10" s="20"/>
      <c r="AL10" s="20"/>
      <c r="AM10" s="20"/>
      <c r="AN10" s="20"/>
      <c r="AO10" s="20"/>
      <c r="AP10" s="20"/>
      <c r="AQ10" s="20"/>
      <c r="AR10" s="20"/>
    </row>
    <row r="11" spans="1:44" ht="19.5" customHeight="1">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6"/>
      <c r="AJ11" s="6"/>
      <c r="AK11" s="6"/>
      <c r="AL11" s="6"/>
      <c r="AM11" s="6"/>
      <c r="AN11" s="6"/>
      <c r="AO11" s="6"/>
      <c r="AP11" s="6"/>
      <c r="AQ11" s="6"/>
      <c r="AR11" s="6"/>
    </row>
    <row r="12" spans="1:44" ht="19.5" customHeight="1">
      <c r="A12" s="184" t="s">
        <v>15</v>
      </c>
      <c r="B12" s="184"/>
      <c r="C12" s="184"/>
      <c r="D12" s="184"/>
      <c r="E12" s="184"/>
      <c r="F12" s="184"/>
      <c r="G12" s="184"/>
      <c r="H12" s="184"/>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6"/>
      <c r="AI12" s="25"/>
      <c r="AJ12" s="25"/>
      <c r="AK12" s="25"/>
      <c r="AL12" s="25"/>
      <c r="AM12" s="25"/>
      <c r="AN12" s="25"/>
      <c r="AO12" s="25"/>
      <c r="AP12" s="6"/>
      <c r="AQ12" s="6"/>
      <c r="AR12" s="6"/>
    </row>
    <row r="13" spans="1:44" ht="19.5" customHeight="1">
      <c r="A13" s="7"/>
      <c r="B13" s="7"/>
      <c r="C13" s="7"/>
      <c r="D13" s="7"/>
      <c r="E13" s="7"/>
      <c r="F13" s="7"/>
      <c r="G13" s="7"/>
      <c r="H13" s="7"/>
      <c r="I13" s="7"/>
      <c r="J13" s="7"/>
      <c r="K13" s="7"/>
      <c r="L13" s="16"/>
      <c r="M13" s="7"/>
      <c r="N13" s="7"/>
      <c r="O13" s="7"/>
      <c r="P13" s="7"/>
      <c r="Q13" s="7"/>
      <c r="R13" s="7"/>
      <c r="S13" s="7"/>
      <c r="T13" s="7"/>
      <c r="U13" s="7"/>
      <c r="V13" s="7"/>
      <c r="W13" s="7"/>
      <c r="X13" s="7"/>
      <c r="Y13" s="7"/>
      <c r="Z13" s="7"/>
      <c r="AA13" s="7"/>
      <c r="AB13" s="7"/>
      <c r="AC13" s="7"/>
      <c r="AD13" s="7"/>
      <c r="AE13" s="7"/>
      <c r="AF13" s="7"/>
      <c r="AG13" s="7"/>
      <c r="AH13" s="7"/>
      <c r="AI13" s="6"/>
      <c r="AJ13" s="6"/>
      <c r="AK13" s="15"/>
      <c r="AL13" s="6"/>
      <c r="AM13" s="6"/>
      <c r="AN13" s="6"/>
      <c r="AO13" s="6"/>
      <c r="AP13" s="6"/>
      <c r="AQ13" s="6"/>
      <c r="AR13" s="6"/>
    </row>
    <row r="14" spans="1:44" s="1" customFormat="1" ht="19.5" customHeight="1">
      <c r="A14" s="7"/>
      <c r="B14" s="185" t="s">
        <v>146</v>
      </c>
      <c r="C14" s="185"/>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4"/>
      <c r="AI14" s="13"/>
      <c r="AJ14" s="13"/>
      <c r="AK14" s="13"/>
      <c r="AL14" s="13"/>
      <c r="AM14" s="13"/>
      <c r="AN14" s="13"/>
      <c r="AO14" s="13"/>
      <c r="AP14" s="6"/>
      <c r="AQ14" s="6"/>
      <c r="AR14" s="6"/>
    </row>
    <row r="15" spans="1:44" s="1" customFormat="1" ht="19.5" customHeight="1">
      <c r="A15" s="7" t="s">
        <v>147</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3"/>
      <c r="AJ15" s="13"/>
      <c r="AK15" s="13"/>
      <c r="AL15" s="13"/>
      <c r="AM15" s="13"/>
      <c r="AN15" s="13"/>
      <c r="AO15" s="13"/>
      <c r="AP15" s="6"/>
      <c r="AQ15" s="6"/>
      <c r="AR15" s="6"/>
    </row>
    <row r="16" spans="1:44" s="1" customFormat="1" ht="19.5" customHeight="1">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6"/>
      <c r="AJ16" s="6"/>
      <c r="AK16" s="6"/>
      <c r="AL16" s="6"/>
      <c r="AM16" s="6"/>
      <c r="AN16" s="6"/>
      <c r="AO16" s="6"/>
      <c r="AP16" s="6"/>
      <c r="AQ16" s="6"/>
      <c r="AR16" s="6"/>
    </row>
    <row r="17" spans="1:44" ht="19.5" customHeight="1">
      <c r="A17" s="7"/>
      <c r="B17" s="7" t="s">
        <v>142</v>
      </c>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6"/>
      <c r="AJ17" s="6"/>
      <c r="AK17" s="6"/>
      <c r="AL17" s="6"/>
      <c r="AM17" s="6"/>
      <c r="AN17" s="6"/>
      <c r="AO17" s="6"/>
      <c r="AP17" s="6"/>
      <c r="AQ17" s="6"/>
      <c r="AR17" s="6"/>
    </row>
    <row r="18" spans="1:44" ht="19.5" customHeight="1">
      <c r="A18" s="7"/>
      <c r="B18" s="7" t="s">
        <v>14</v>
      </c>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6"/>
      <c r="AJ18" s="6"/>
      <c r="AK18" s="6"/>
      <c r="AL18" s="6"/>
      <c r="AM18" s="6"/>
      <c r="AN18" s="6"/>
      <c r="AO18" s="6"/>
      <c r="AP18" s="6"/>
      <c r="AQ18" s="6"/>
      <c r="AR18" s="6"/>
    </row>
    <row r="19" spans="1:44" ht="19.5" customHeight="1">
      <c r="A19" s="7"/>
      <c r="B19" s="7"/>
      <c r="C19" s="7"/>
      <c r="D19" s="205" t="s">
        <v>29</v>
      </c>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7"/>
      <c r="AH19" s="7"/>
      <c r="AI19" s="6"/>
      <c r="AJ19" s="6"/>
      <c r="AK19" s="6"/>
      <c r="AL19" s="6"/>
      <c r="AM19" s="6"/>
      <c r="AN19" s="6"/>
      <c r="AO19" s="6"/>
      <c r="AP19" s="6"/>
      <c r="AQ19" s="6"/>
      <c r="AR19" s="6"/>
    </row>
    <row r="20" spans="1:44" ht="19.5" customHeight="1">
      <c r="A20" s="7"/>
      <c r="B20" s="7" t="s">
        <v>13</v>
      </c>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6"/>
      <c r="AJ20" s="6"/>
      <c r="AK20" s="6"/>
      <c r="AL20" s="6"/>
      <c r="AM20" s="6"/>
      <c r="AN20" s="6"/>
      <c r="AO20" s="6"/>
      <c r="AP20" s="6"/>
      <c r="AQ20" s="6"/>
      <c r="AR20" s="6"/>
    </row>
    <row r="21" spans="1:44" ht="19.5" customHeight="1">
      <c r="A21" s="7"/>
      <c r="B21" s="7"/>
      <c r="C21" s="7"/>
      <c r="D21" s="24" t="s">
        <v>28</v>
      </c>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7"/>
      <c r="AH21" s="7"/>
      <c r="AI21" s="6"/>
      <c r="AJ21" s="6"/>
      <c r="AK21" s="6"/>
      <c r="AL21" s="6"/>
      <c r="AM21" s="6"/>
      <c r="AN21" s="6"/>
      <c r="AO21" s="6"/>
      <c r="AP21" s="6"/>
      <c r="AQ21" s="6"/>
      <c r="AR21" s="6"/>
    </row>
    <row r="22" spans="1:44" ht="19.5" customHeight="1">
      <c r="A22" s="7"/>
      <c r="B22" s="7" t="s">
        <v>12</v>
      </c>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6"/>
      <c r="AJ22" s="6"/>
      <c r="AK22" s="6"/>
      <c r="AL22" s="6"/>
      <c r="AM22" s="6"/>
      <c r="AN22" s="6"/>
      <c r="AO22" s="6"/>
      <c r="AP22" s="6"/>
      <c r="AQ22" s="6"/>
      <c r="AR22" s="6"/>
    </row>
    <row r="23" spans="1:44" ht="19.5" customHeight="1">
      <c r="A23" s="7"/>
      <c r="B23" s="7"/>
      <c r="C23" s="7"/>
      <c r="D23" s="206" t="s">
        <v>27</v>
      </c>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7"/>
      <c r="AH23" s="7"/>
      <c r="AI23" s="6"/>
      <c r="AJ23" s="6"/>
      <c r="AK23" s="6"/>
      <c r="AL23" s="6"/>
      <c r="AM23" s="6"/>
      <c r="AN23" s="6"/>
      <c r="AO23" s="6"/>
      <c r="AP23" s="6"/>
      <c r="AQ23" s="6"/>
      <c r="AR23" s="6"/>
    </row>
    <row r="24" spans="1:44" ht="19.5" customHeight="1">
      <c r="A24" s="7"/>
      <c r="B24" s="7" t="s">
        <v>11</v>
      </c>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6"/>
      <c r="AJ24" s="6"/>
      <c r="AK24" s="6"/>
      <c r="AL24" s="6"/>
      <c r="AM24" s="6"/>
      <c r="AN24" s="6"/>
      <c r="AO24" s="6"/>
      <c r="AP24" s="6"/>
      <c r="AQ24" s="6"/>
      <c r="AR24" s="6"/>
    </row>
    <row r="25" spans="1:44" ht="19.5" customHeight="1">
      <c r="A25" s="7"/>
      <c r="B25" s="23"/>
      <c r="C25" s="187" t="s">
        <v>10</v>
      </c>
      <c r="D25" s="188"/>
      <c r="E25" s="188"/>
      <c r="F25" s="188"/>
      <c r="G25" s="188"/>
      <c r="H25" s="188"/>
      <c r="I25" s="188"/>
      <c r="J25" s="189"/>
      <c r="K25" s="190" t="s">
        <v>9</v>
      </c>
      <c r="L25" s="190"/>
      <c r="M25" s="190"/>
      <c r="N25" s="190"/>
      <c r="O25" s="190"/>
      <c r="P25" s="190"/>
      <c r="Q25" s="190"/>
      <c r="R25" s="190"/>
      <c r="S25" s="190"/>
      <c r="T25" s="190"/>
      <c r="U25" s="190"/>
      <c r="V25" s="190" t="s">
        <v>8</v>
      </c>
      <c r="W25" s="190"/>
      <c r="X25" s="190"/>
      <c r="Y25" s="190"/>
      <c r="Z25" s="190"/>
      <c r="AA25" s="190"/>
      <c r="AB25" s="190"/>
      <c r="AC25" s="190"/>
      <c r="AD25" s="190"/>
      <c r="AE25" s="190"/>
      <c r="AF25" s="190"/>
      <c r="AG25" s="7"/>
      <c r="AH25" s="7"/>
      <c r="AI25" s="6"/>
      <c r="AJ25" s="6"/>
      <c r="AK25" s="6"/>
      <c r="AL25" s="6"/>
      <c r="AM25" s="6"/>
      <c r="AN25" s="6"/>
      <c r="AO25" s="6"/>
      <c r="AP25" s="6"/>
      <c r="AQ25" s="6"/>
      <c r="AR25" s="6"/>
    </row>
    <row r="26" spans="1:44" ht="3.75" customHeight="1">
      <c r="A26" s="7"/>
      <c r="B26" s="23"/>
      <c r="C26" s="191"/>
      <c r="D26" s="192"/>
      <c r="E26" s="192"/>
      <c r="F26" s="192"/>
      <c r="G26" s="192"/>
      <c r="H26" s="192"/>
      <c r="I26" s="192"/>
      <c r="J26" s="193"/>
      <c r="K26" s="191"/>
      <c r="L26" s="192"/>
      <c r="M26" s="192"/>
      <c r="N26" s="192"/>
      <c r="O26" s="192"/>
      <c r="P26" s="192"/>
      <c r="Q26" s="192"/>
      <c r="R26" s="192"/>
      <c r="S26" s="192"/>
      <c r="T26" s="192"/>
      <c r="U26" s="193"/>
      <c r="V26" s="191"/>
      <c r="W26" s="192"/>
      <c r="X26" s="192"/>
      <c r="Y26" s="192"/>
      <c r="Z26" s="192"/>
      <c r="AA26" s="192"/>
      <c r="AB26" s="192"/>
      <c r="AC26" s="192"/>
      <c r="AD26" s="192"/>
      <c r="AE26" s="192"/>
      <c r="AF26" s="193"/>
      <c r="AG26" s="7"/>
      <c r="AH26" s="7"/>
      <c r="AI26" s="6"/>
      <c r="AJ26" s="6"/>
      <c r="AK26" s="6"/>
      <c r="AL26" s="6"/>
      <c r="AM26" s="6"/>
      <c r="AN26" s="6"/>
      <c r="AO26" s="6"/>
      <c r="AP26" s="6"/>
      <c r="AQ26" s="6"/>
      <c r="AR26" s="6"/>
    </row>
    <row r="27" spans="1:44" ht="19.5" customHeight="1">
      <c r="A27" s="7"/>
      <c r="B27" s="7"/>
      <c r="C27" s="207" t="s">
        <v>26</v>
      </c>
      <c r="D27" s="208"/>
      <c r="E27" s="208"/>
      <c r="F27" s="208"/>
      <c r="G27" s="208"/>
      <c r="H27" s="208"/>
      <c r="I27" s="208"/>
      <c r="J27" s="209"/>
      <c r="K27" s="213" t="s">
        <v>25</v>
      </c>
      <c r="L27" s="213"/>
      <c r="M27" s="213"/>
      <c r="N27" s="213"/>
      <c r="O27" s="213"/>
      <c r="P27" s="213"/>
      <c r="Q27" s="213"/>
      <c r="R27" s="213"/>
      <c r="S27" s="213"/>
      <c r="T27" s="213"/>
      <c r="U27" s="213"/>
      <c r="V27" s="213" t="s">
        <v>24</v>
      </c>
      <c r="W27" s="213"/>
      <c r="X27" s="213"/>
      <c r="Y27" s="213"/>
      <c r="Z27" s="213"/>
      <c r="AA27" s="213"/>
      <c r="AB27" s="213"/>
      <c r="AC27" s="213"/>
      <c r="AD27" s="213"/>
      <c r="AE27" s="213"/>
      <c r="AF27" s="213"/>
      <c r="AG27" s="7"/>
      <c r="AH27" s="7"/>
      <c r="AI27" s="6"/>
      <c r="AJ27" s="6"/>
      <c r="AK27" s="6"/>
      <c r="AL27" s="6"/>
      <c r="AM27" s="6"/>
      <c r="AN27" s="6"/>
      <c r="AO27" s="6"/>
      <c r="AP27" s="6"/>
      <c r="AQ27" s="6"/>
      <c r="AR27" s="6"/>
    </row>
    <row r="28" spans="1:44" ht="19.5" customHeight="1">
      <c r="A28" s="7"/>
      <c r="B28" s="7"/>
      <c r="C28" s="207"/>
      <c r="D28" s="208"/>
      <c r="E28" s="208"/>
      <c r="F28" s="208"/>
      <c r="G28" s="208"/>
      <c r="H28" s="208"/>
      <c r="I28" s="208"/>
      <c r="J28" s="209"/>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7"/>
      <c r="AH28" s="7"/>
      <c r="AI28" s="6"/>
      <c r="AJ28" s="6"/>
      <c r="AK28" s="6"/>
      <c r="AL28" s="6"/>
      <c r="AM28" s="6"/>
      <c r="AN28" s="6"/>
      <c r="AO28" s="6"/>
      <c r="AP28" s="6"/>
      <c r="AQ28" s="6"/>
      <c r="AR28" s="6"/>
    </row>
    <row r="29" spans="1:44" ht="19.5" customHeight="1">
      <c r="A29" s="7"/>
      <c r="B29" s="7"/>
      <c r="C29" s="210"/>
      <c r="D29" s="211"/>
      <c r="E29" s="211"/>
      <c r="F29" s="211"/>
      <c r="G29" s="211"/>
      <c r="H29" s="211"/>
      <c r="I29" s="211"/>
      <c r="J29" s="212"/>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7"/>
      <c r="AH29" s="7"/>
      <c r="AI29" s="6"/>
      <c r="AJ29" s="6"/>
      <c r="AK29" s="6"/>
      <c r="AL29" s="6"/>
      <c r="AM29" s="6"/>
      <c r="AN29" s="6"/>
      <c r="AO29" s="6"/>
      <c r="AP29" s="6"/>
      <c r="AQ29" s="6"/>
      <c r="AR29" s="6"/>
    </row>
    <row r="30" spans="1:44" ht="19.5" customHeight="1">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6"/>
      <c r="AJ30" s="6"/>
      <c r="AK30" s="6"/>
      <c r="AL30" s="6"/>
      <c r="AM30" s="6"/>
      <c r="AN30" s="6"/>
      <c r="AO30" s="6"/>
      <c r="AP30" s="6"/>
      <c r="AQ30" s="6"/>
      <c r="AR30" s="6"/>
    </row>
    <row r="31" spans="1:44" ht="19.5" customHeight="1">
      <c r="A31" s="7"/>
      <c r="B31" s="7" t="s">
        <v>7</v>
      </c>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6"/>
      <c r="AJ31" s="6"/>
      <c r="AK31" s="6"/>
      <c r="AL31" s="6"/>
      <c r="AM31" s="6"/>
      <c r="AN31" s="6"/>
      <c r="AO31" s="6"/>
      <c r="AP31" s="6"/>
      <c r="AQ31" s="6"/>
      <c r="AR31" s="6"/>
    </row>
    <row r="32" spans="1:44" ht="19.5" customHeight="1">
      <c r="A32" s="7"/>
      <c r="B32" s="7"/>
      <c r="C32" s="208" t="s">
        <v>23</v>
      </c>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7"/>
      <c r="AH32" s="7"/>
      <c r="AI32" s="6"/>
      <c r="AJ32" s="6"/>
      <c r="AK32" s="6"/>
      <c r="AL32" s="6"/>
      <c r="AM32" s="6"/>
      <c r="AN32" s="6"/>
      <c r="AO32" s="6"/>
      <c r="AP32" s="6"/>
      <c r="AQ32" s="6"/>
      <c r="AR32" s="6"/>
    </row>
    <row r="33" spans="1:44" ht="19.5" customHeight="1">
      <c r="A33" s="7"/>
      <c r="B33" s="7"/>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7"/>
      <c r="AH33" s="7"/>
      <c r="AI33" s="6"/>
      <c r="AJ33" s="6"/>
      <c r="AK33" s="6"/>
      <c r="AL33" s="6"/>
      <c r="AM33" s="6"/>
      <c r="AN33" s="6"/>
      <c r="AO33" s="6"/>
      <c r="AP33" s="6"/>
      <c r="AQ33" s="6"/>
      <c r="AR33" s="6"/>
    </row>
    <row r="34" spans="1:44" ht="19.5" customHeight="1">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6"/>
      <c r="AJ34" s="6"/>
      <c r="AK34" s="6"/>
      <c r="AL34" s="6"/>
      <c r="AM34" s="6"/>
      <c r="AN34" s="6"/>
      <c r="AO34" s="6"/>
      <c r="AP34" s="6"/>
      <c r="AQ34" s="6"/>
      <c r="AR34" s="6"/>
    </row>
    <row r="35" spans="1:44" ht="19.5" customHeight="1">
      <c r="A35" s="7"/>
      <c r="B35" s="7" t="s">
        <v>6</v>
      </c>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6"/>
      <c r="AJ35" s="6"/>
      <c r="AK35" s="6"/>
      <c r="AL35" s="6"/>
      <c r="AM35" s="6"/>
      <c r="AN35" s="6"/>
      <c r="AO35" s="6"/>
      <c r="AP35" s="6"/>
      <c r="AQ35" s="6"/>
      <c r="AR35" s="6"/>
    </row>
    <row r="36" spans="1:44" ht="19.5" customHeight="1">
      <c r="A36" s="7"/>
      <c r="B36" s="7"/>
      <c r="C36" s="180" t="s">
        <v>5</v>
      </c>
      <c r="D36" s="180"/>
      <c r="E36" s="203">
        <v>4</v>
      </c>
      <c r="F36" s="203"/>
      <c r="G36" s="7" t="s">
        <v>4</v>
      </c>
      <c r="H36" s="203">
        <v>4</v>
      </c>
      <c r="I36" s="203"/>
      <c r="J36" s="7" t="s">
        <v>2</v>
      </c>
      <c r="K36" s="203">
        <v>1</v>
      </c>
      <c r="L36" s="203"/>
      <c r="M36" s="7" t="s">
        <v>1</v>
      </c>
      <c r="N36" s="23"/>
      <c r="O36" s="7"/>
      <c r="P36" s="7"/>
      <c r="Q36" s="7"/>
      <c r="R36" s="7"/>
      <c r="S36" s="7"/>
      <c r="T36" s="7"/>
      <c r="U36" s="7"/>
      <c r="V36" s="7"/>
      <c r="W36" s="7"/>
      <c r="X36" s="7"/>
      <c r="Y36" s="7"/>
      <c r="Z36" s="7"/>
      <c r="AA36" s="7"/>
      <c r="AB36" s="7"/>
      <c r="AC36" s="7"/>
      <c r="AD36" s="7"/>
      <c r="AE36" s="7"/>
      <c r="AF36" s="7"/>
      <c r="AG36" s="7"/>
      <c r="AH36" s="7"/>
      <c r="AI36" s="6"/>
      <c r="AJ36" s="6"/>
      <c r="AK36" s="6"/>
      <c r="AL36" s="6"/>
      <c r="AM36" s="6"/>
      <c r="AN36" s="6"/>
      <c r="AO36" s="6"/>
      <c r="AP36" s="6"/>
      <c r="AQ36" s="6"/>
      <c r="AR36" s="6"/>
    </row>
    <row r="37" spans="1:44" ht="19.5" customHeight="1">
      <c r="A37" s="7"/>
      <c r="B37" s="7"/>
      <c r="C37" s="3"/>
      <c r="D37" s="10"/>
      <c r="E37" s="9"/>
      <c r="F37" s="9"/>
      <c r="G37" s="7"/>
      <c r="H37" s="9"/>
      <c r="I37" s="9"/>
      <c r="J37" s="7"/>
      <c r="K37" s="9"/>
      <c r="L37" s="9"/>
      <c r="M37" s="7"/>
      <c r="N37" s="23"/>
      <c r="O37" s="7"/>
      <c r="P37" s="7"/>
      <c r="Q37" s="7"/>
      <c r="R37" s="7"/>
      <c r="S37" s="7"/>
      <c r="T37" s="7"/>
      <c r="U37" s="7"/>
      <c r="V37" s="7"/>
      <c r="W37" s="7"/>
      <c r="X37" s="7"/>
      <c r="Y37" s="7"/>
      <c r="Z37" s="7"/>
      <c r="AA37" s="7"/>
      <c r="AB37" s="7"/>
      <c r="AC37" s="7"/>
      <c r="AD37" s="7"/>
      <c r="AE37" s="7"/>
      <c r="AF37" s="7"/>
      <c r="AG37" s="7"/>
      <c r="AH37" s="7"/>
      <c r="AI37" s="6"/>
      <c r="AJ37" s="6"/>
      <c r="AK37" s="6"/>
      <c r="AL37" s="6"/>
      <c r="AM37" s="6"/>
      <c r="AN37" s="6"/>
      <c r="AO37" s="6"/>
      <c r="AP37" s="6"/>
      <c r="AQ37" s="6"/>
      <c r="AR37" s="6"/>
    </row>
    <row r="38" spans="1:44" ht="19.5" customHeight="1">
      <c r="A38" s="7"/>
      <c r="B38" s="7"/>
      <c r="C38" s="3"/>
      <c r="D38" s="10"/>
      <c r="E38" s="9"/>
      <c r="F38" s="9"/>
      <c r="G38" s="7"/>
      <c r="H38" s="9"/>
      <c r="I38" s="9"/>
      <c r="J38" s="7"/>
      <c r="K38" s="9"/>
      <c r="L38" s="9"/>
      <c r="M38" s="7"/>
      <c r="N38" s="23"/>
      <c r="O38" s="7"/>
      <c r="P38" s="7"/>
      <c r="Q38" s="7"/>
      <c r="R38" s="7"/>
      <c r="S38" s="7"/>
      <c r="T38" s="7"/>
      <c r="U38" s="7"/>
      <c r="V38" s="7"/>
      <c r="W38" s="7"/>
      <c r="X38" s="7"/>
      <c r="Y38" s="7"/>
      <c r="Z38" s="7"/>
      <c r="AA38" s="7"/>
      <c r="AB38" s="7"/>
      <c r="AC38" s="7"/>
      <c r="AD38" s="7"/>
      <c r="AE38" s="7"/>
      <c r="AF38" s="7"/>
      <c r="AG38" s="7"/>
      <c r="AH38" s="7"/>
      <c r="AI38" s="6"/>
      <c r="AJ38" s="6"/>
      <c r="AK38" s="6"/>
      <c r="AL38" s="6"/>
      <c r="AM38" s="6"/>
      <c r="AN38" s="6"/>
      <c r="AO38" s="6"/>
      <c r="AP38" s="6"/>
      <c r="AQ38" s="6"/>
      <c r="AR38" s="6"/>
    </row>
    <row r="39" spans="1:44" ht="19.5" customHeight="1">
      <c r="A39" s="7"/>
      <c r="B39" s="22" t="s">
        <v>143</v>
      </c>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6"/>
      <c r="AJ39" s="6"/>
      <c r="AK39" s="6"/>
      <c r="AL39" s="6"/>
      <c r="AM39" s="6"/>
      <c r="AN39" s="6"/>
      <c r="AO39" s="6"/>
      <c r="AP39" s="6"/>
      <c r="AQ39" s="6"/>
      <c r="AR39" s="6"/>
    </row>
    <row r="40" spans="1:44" ht="19.5" customHeight="1">
      <c r="A40" s="3"/>
      <c r="B40" s="22" t="s">
        <v>144</v>
      </c>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44" ht="19.5" customHeight="1">
      <c r="A41" s="3"/>
      <c r="B41" s="22" t="s">
        <v>0</v>
      </c>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44" ht="20.100000000000001" customHeigh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row>
    <row r="43" spans="1:44" ht="20.100000000000001" customHeight="1">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row>
    <row r="44" spans="1:44" ht="20.100000000000001"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row>
    <row r="45" spans="1:44" ht="20.100000000000001" customHeigh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1:44" ht="20.100000000000001"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1:44" ht="20.100000000000001"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row r="48" spans="1:44" ht="20.100000000000001" customHeight="1">
      <c r="A48" s="3"/>
      <c r="B48" s="3"/>
      <c r="C48" s="3"/>
      <c r="D48" s="3"/>
      <c r="E48" s="3"/>
      <c r="F48" s="3"/>
      <c r="G48" s="3"/>
      <c r="H48" s="3"/>
      <c r="I48" s="3"/>
      <c r="J48" s="3"/>
      <c r="K48" s="3"/>
      <c r="L48" s="3"/>
      <c r="M48" s="3"/>
      <c r="N48" s="3"/>
      <c r="O48" s="3"/>
      <c r="P48" s="3"/>
      <c r="Q48" s="3"/>
      <c r="R48" s="3"/>
      <c r="S48" s="3"/>
      <c r="T48" s="3"/>
      <c r="U48" s="21"/>
      <c r="V48" s="3"/>
      <c r="W48" s="3"/>
      <c r="X48" s="3"/>
      <c r="Y48" s="3"/>
      <c r="Z48" s="3"/>
      <c r="AA48" s="3"/>
      <c r="AB48" s="3"/>
      <c r="AC48" s="3"/>
      <c r="AD48" s="3"/>
      <c r="AE48" s="3"/>
      <c r="AF48" s="3"/>
      <c r="AG48" s="3"/>
      <c r="AH48" s="3"/>
    </row>
    <row r="49" spans="1:34" ht="20.100000000000001" customHeigh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row>
    <row r="50" spans="1:34" ht="20.100000000000001"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row>
    <row r="51" spans="1:34" ht="20.100000000000001"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row>
    <row r="52" spans="1:34" ht="20.100000000000001"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row>
    <row r="53" spans="1:34" ht="20.100000000000001" customHeight="1">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row>
    <row r="54" spans="1:34" ht="20.100000000000001" customHeigh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row>
    <row r="55" spans="1:34" ht="20.100000000000001"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row>
    <row r="56" spans="1:34" ht="20.100000000000001"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34" ht="20.100000000000001"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4" ht="20.100000000000001"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4" ht="20.100000000000001"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34" ht="20.100000000000001"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34" ht="20.100000000000001"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row r="62" spans="1:34" ht="20.100000000000001"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row>
    <row r="63" spans="1:34" ht="20.100000000000001"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row>
    <row r="64" spans="1:34" ht="20.100000000000001" customHeight="1">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row>
  </sheetData>
  <mergeCells count="30">
    <mergeCell ref="C32:AF33"/>
    <mergeCell ref="C36:D36"/>
    <mergeCell ref="E36:F36"/>
    <mergeCell ref="H36:I36"/>
    <mergeCell ref="K36:L36"/>
    <mergeCell ref="C26:J26"/>
    <mergeCell ref="K26:U26"/>
    <mergeCell ref="V26:AF26"/>
    <mergeCell ref="C27:J29"/>
    <mergeCell ref="K27:U29"/>
    <mergeCell ref="V27:AF29"/>
    <mergeCell ref="A12:AG12"/>
    <mergeCell ref="D19:AF19"/>
    <mergeCell ref="D23:AF23"/>
    <mergeCell ref="C25:J25"/>
    <mergeCell ref="K25:U25"/>
    <mergeCell ref="V25:AF25"/>
    <mergeCell ref="B14:AG14"/>
    <mergeCell ref="Q7:V7"/>
    <mergeCell ref="W7:AF7"/>
    <mergeCell ref="Q9:V9"/>
    <mergeCell ref="W9:AF9"/>
    <mergeCell ref="Q10:V10"/>
    <mergeCell ref="W10:AD10"/>
    <mergeCell ref="W6:AF6"/>
    <mergeCell ref="X1:Y1"/>
    <mergeCell ref="AA1:AB1"/>
    <mergeCell ref="AD1:AE1"/>
    <mergeCell ref="Q5:V5"/>
    <mergeCell ref="W5:AF5"/>
  </mergeCells>
  <phoneticPr fontId="3"/>
  <pageMargins left="0.70866141732283472" right="0.70866141732283472" top="0.74803149606299213" bottom="0.74803149606299213" header="0.31496062992125984" footer="0.31496062992125984"/>
  <pageSetup paperSize="9" scale="93"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R61"/>
  <sheetViews>
    <sheetView view="pageBreakPreview" zoomScale="90" zoomScaleNormal="100" zoomScaleSheetLayoutView="90" workbookViewId="0">
      <selection activeCell="O31" sqref="O31"/>
    </sheetView>
  </sheetViews>
  <sheetFormatPr defaultRowHeight="20.100000000000001" customHeight="1"/>
  <cols>
    <col min="1" max="41" width="2.625" style="2" customWidth="1"/>
    <col min="42" max="44" width="8.625" style="2" customWidth="1"/>
    <col min="45" max="256" width="9" style="1"/>
    <col min="257" max="297" width="2.125" style="1" customWidth="1"/>
    <col min="298" max="300" width="8.625" style="1" customWidth="1"/>
    <col min="301" max="512" width="9" style="1"/>
    <col min="513" max="553" width="2.125" style="1" customWidth="1"/>
    <col min="554" max="556" width="8.625" style="1" customWidth="1"/>
    <col min="557" max="768" width="9" style="1"/>
    <col min="769" max="809" width="2.125" style="1" customWidth="1"/>
    <col min="810" max="812" width="8.625" style="1" customWidth="1"/>
    <col min="813" max="1024" width="9" style="1"/>
    <col min="1025" max="1065" width="2.125" style="1" customWidth="1"/>
    <col min="1066" max="1068" width="8.625" style="1" customWidth="1"/>
    <col min="1069" max="1280" width="9" style="1"/>
    <col min="1281" max="1321" width="2.125" style="1" customWidth="1"/>
    <col min="1322" max="1324" width="8.625" style="1" customWidth="1"/>
    <col min="1325" max="1536" width="9" style="1"/>
    <col min="1537" max="1577" width="2.125" style="1" customWidth="1"/>
    <col min="1578" max="1580" width="8.625" style="1" customWidth="1"/>
    <col min="1581" max="1792" width="9" style="1"/>
    <col min="1793" max="1833" width="2.125" style="1" customWidth="1"/>
    <col min="1834" max="1836" width="8.625" style="1" customWidth="1"/>
    <col min="1837" max="2048" width="9" style="1"/>
    <col min="2049" max="2089" width="2.125" style="1" customWidth="1"/>
    <col min="2090" max="2092" width="8.625" style="1" customWidth="1"/>
    <col min="2093" max="2304" width="9" style="1"/>
    <col min="2305" max="2345" width="2.125" style="1" customWidth="1"/>
    <col min="2346" max="2348" width="8.625" style="1" customWidth="1"/>
    <col min="2349" max="2560" width="9" style="1"/>
    <col min="2561" max="2601" width="2.125" style="1" customWidth="1"/>
    <col min="2602" max="2604" width="8.625" style="1" customWidth="1"/>
    <col min="2605" max="2816" width="9" style="1"/>
    <col min="2817" max="2857" width="2.125" style="1" customWidth="1"/>
    <col min="2858" max="2860" width="8.625" style="1" customWidth="1"/>
    <col min="2861" max="3072" width="9" style="1"/>
    <col min="3073" max="3113" width="2.125" style="1" customWidth="1"/>
    <col min="3114" max="3116" width="8.625" style="1" customWidth="1"/>
    <col min="3117" max="3328" width="9" style="1"/>
    <col min="3329" max="3369" width="2.125" style="1" customWidth="1"/>
    <col min="3370" max="3372" width="8.625" style="1" customWidth="1"/>
    <col min="3373" max="3584" width="9" style="1"/>
    <col min="3585" max="3625" width="2.125" style="1" customWidth="1"/>
    <col min="3626" max="3628" width="8.625" style="1" customWidth="1"/>
    <col min="3629" max="3840" width="9" style="1"/>
    <col min="3841" max="3881" width="2.125" style="1" customWidth="1"/>
    <col min="3882" max="3884" width="8.625" style="1" customWidth="1"/>
    <col min="3885" max="4096" width="9" style="1"/>
    <col min="4097" max="4137" width="2.125" style="1" customWidth="1"/>
    <col min="4138" max="4140" width="8.625" style="1" customWidth="1"/>
    <col min="4141" max="4352" width="9" style="1"/>
    <col min="4353" max="4393" width="2.125" style="1" customWidth="1"/>
    <col min="4394" max="4396" width="8.625" style="1" customWidth="1"/>
    <col min="4397" max="4608" width="9" style="1"/>
    <col min="4609" max="4649" width="2.125" style="1" customWidth="1"/>
    <col min="4650" max="4652" width="8.625" style="1" customWidth="1"/>
    <col min="4653" max="4864" width="9" style="1"/>
    <col min="4865" max="4905" width="2.125" style="1" customWidth="1"/>
    <col min="4906" max="4908" width="8.625" style="1" customWidth="1"/>
    <col min="4909" max="5120" width="9" style="1"/>
    <col min="5121" max="5161" width="2.125" style="1" customWidth="1"/>
    <col min="5162" max="5164" width="8.625" style="1" customWidth="1"/>
    <col min="5165" max="5376" width="9" style="1"/>
    <col min="5377" max="5417" width="2.125" style="1" customWidth="1"/>
    <col min="5418" max="5420" width="8.625" style="1" customWidth="1"/>
    <col min="5421" max="5632" width="9" style="1"/>
    <col min="5633" max="5673" width="2.125" style="1" customWidth="1"/>
    <col min="5674" max="5676" width="8.625" style="1" customWidth="1"/>
    <col min="5677" max="5888" width="9" style="1"/>
    <col min="5889" max="5929" width="2.125" style="1" customWidth="1"/>
    <col min="5930" max="5932" width="8.625" style="1" customWidth="1"/>
    <col min="5933" max="6144" width="9" style="1"/>
    <col min="6145" max="6185" width="2.125" style="1" customWidth="1"/>
    <col min="6186" max="6188" width="8.625" style="1" customWidth="1"/>
    <col min="6189" max="6400" width="9" style="1"/>
    <col min="6401" max="6441" width="2.125" style="1" customWidth="1"/>
    <col min="6442" max="6444" width="8.625" style="1" customWidth="1"/>
    <col min="6445" max="6656" width="9" style="1"/>
    <col min="6657" max="6697" width="2.125" style="1" customWidth="1"/>
    <col min="6698" max="6700" width="8.625" style="1" customWidth="1"/>
    <col min="6701" max="6912" width="9" style="1"/>
    <col min="6913" max="6953" width="2.125" style="1" customWidth="1"/>
    <col min="6954" max="6956" width="8.625" style="1" customWidth="1"/>
    <col min="6957" max="7168" width="9" style="1"/>
    <col min="7169" max="7209" width="2.125" style="1" customWidth="1"/>
    <col min="7210" max="7212" width="8.625" style="1" customWidth="1"/>
    <col min="7213" max="7424" width="9" style="1"/>
    <col min="7425" max="7465" width="2.125" style="1" customWidth="1"/>
    <col min="7466" max="7468" width="8.625" style="1" customWidth="1"/>
    <col min="7469" max="7680" width="9" style="1"/>
    <col min="7681" max="7721" width="2.125" style="1" customWidth="1"/>
    <col min="7722" max="7724" width="8.625" style="1" customWidth="1"/>
    <col min="7725" max="7936" width="9" style="1"/>
    <col min="7937" max="7977" width="2.125" style="1" customWidth="1"/>
    <col min="7978" max="7980" width="8.625" style="1" customWidth="1"/>
    <col min="7981" max="8192" width="9" style="1"/>
    <col min="8193" max="8233" width="2.125" style="1" customWidth="1"/>
    <col min="8234" max="8236" width="8.625" style="1" customWidth="1"/>
    <col min="8237" max="8448" width="9" style="1"/>
    <col min="8449" max="8489" width="2.125" style="1" customWidth="1"/>
    <col min="8490" max="8492" width="8.625" style="1" customWidth="1"/>
    <col min="8493" max="8704" width="9" style="1"/>
    <col min="8705" max="8745" width="2.125" style="1" customWidth="1"/>
    <col min="8746" max="8748" width="8.625" style="1" customWidth="1"/>
    <col min="8749" max="8960" width="9" style="1"/>
    <col min="8961" max="9001" width="2.125" style="1" customWidth="1"/>
    <col min="9002" max="9004" width="8.625" style="1" customWidth="1"/>
    <col min="9005" max="9216" width="9" style="1"/>
    <col min="9217" max="9257" width="2.125" style="1" customWidth="1"/>
    <col min="9258" max="9260" width="8.625" style="1" customWidth="1"/>
    <col min="9261" max="9472" width="9" style="1"/>
    <col min="9473" max="9513" width="2.125" style="1" customWidth="1"/>
    <col min="9514" max="9516" width="8.625" style="1" customWidth="1"/>
    <col min="9517" max="9728" width="9" style="1"/>
    <col min="9729" max="9769" width="2.125" style="1" customWidth="1"/>
    <col min="9770" max="9772" width="8.625" style="1" customWidth="1"/>
    <col min="9773" max="9984" width="9" style="1"/>
    <col min="9985" max="10025" width="2.125" style="1" customWidth="1"/>
    <col min="10026" max="10028" width="8.625" style="1" customWidth="1"/>
    <col min="10029" max="10240" width="9" style="1"/>
    <col min="10241" max="10281" width="2.125" style="1" customWidth="1"/>
    <col min="10282" max="10284" width="8.625" style="1" customWidth="1"/>
    <col min="10285" max="10496" width="9" style="1"/>
    <col min="10497" max="10537" width="2.125" style="1" customWidth="1"/>
    <col min="10538" max="10540" width="8.625" style="1" customWidth="1"/>
    <col min="10541" max="10752" width="9" style="1"/>
    <col min="10753" max="10793" width="2.125" style="1" customWidth="1"/>
    <col min="10794" max="10796" width="8.625" style="1" customWidth="1"/>
    <col min="10797" max="11008" width="9" style="1"/>
    <col min="11009" max="11049" width="2.125" style="1" customWidth="1"/>
    <col min="11050" max="11052" width="8.625" style="1" customWidth="1"/>
    <col min="11053" max="11264" width="9" style="1"/>
    <col min="11265" max="11305" width="2.125" style="1" customWidth="1"/>
    <col min="11306" max="11308" width="8.625" style="1" customWidth="1"/>
    <col min="11309" max="11520" width="9" style="1"/>
    <col min="11521" max="11561" width="2.125" style="1" customWidth="1"/>
    <col min="11562" max="11564" width="8.625" style="1" customWidth="1"/>
    <col min="11565" max="11776" width="9" style="1"/>
    <col min="11777" max="11817" width="2.125" style="1" customWidth="1"/>
    <col min="11818" max="11820" width="8.625" style="1" customWidth="1"/>
    <col min="11821" max="12032" width="9" style="1"/>
    <col min="12033" max="12073" width="2.125" style="1" customWidth="1"/>
    <col min="12074" max="12076" width="8.625" style="1" customWidth="1"/>
    <col min="12077" max="12288" width="9" style="1"/>
    <col min="12289" max="12329" width="2.125" style="1" customWidth="1"/>
    <col min="12330" max="12332" width="8.625" style="1" customWidth="1"/>
    <col min="12333" max="12544" width="9" style="1"/>
    <col min="12545" max="12585" width="2.125" style="1" customWidth="1"/>
    <col min="12586" max="12588" width="8.625" style="1" customWidth="1"/>
    <col min="12589" max="12800" width="9" style="1"/>
    <col min="12801" max="12841" width="2.125" style="1" customWidth="1"/>
    <col min="12842" max="12844" width="8.625" style="1" customWidth="1"/>
    <col min="12845" max="13056" width="9" style="1"/>
    <col min="13057" max="13097" width="2.125" style="1" customWidth="1"/>
    <col min="13098" max="13100" width="8.625" style="1" customWidth="1"/>
    <col min="13101" max="13312" width="9" style="1"/>
    <col min="13313" max="13353" width="2.125" style="1" customWidth="1"/>
    <col min="13354" max="13356" width="8.625" style="1" customWidth="1"/>
    <col min="13357" max="13568" width="9" style="1"/>
    <col min="13569" max="13609" width="2.125" style="1" customWidth="1"/>
    <col min="13610" max="13612" width="8.625" style="1" customWidth="1"/>
    <col min="13613" max="13824" width="9" style="1"/>
    <col min="13825" max="13865" width="2.125" style="1" customWidth="1"/>
    <col min="13866" max="13868" width="8.625" style="1" customWidth="1"/>
    <col min="13869" max="14080" width="9" style="1"/>
    <col min="14081" max="14121" width="2.125" style="1" customWidth="1"/>
    <col min="14122" max="14124" width="8.625" style="1" customWidth="1"/>
    <col min="14125" max="14336" width="9" style="1"/>
    <col min="14337" max="14377" width="2.125" style="1" customWidth="1"/>
    <col min="14378" max="14380" width="8.625" style="1" customWidth="1"/>
    <col min="14381" max="14592" width="9" style="1"/>
    <col min="14593" max="14633" width="2.125" style="1" customWidth="1"/>
    <col min="14634" max="14636" width="8.625" style="1" customWidth="1"/>
    <col min="14637" max="14848" width="9" style="1"/>
    <col min="14849" max="14889" width="2.125" style="1" customWidth="1"/>
    <col min="14890" max="14892" width="8.625" style="1" customWidth="1"/>
    <col min="14893" max="15104" width="9" style="1"/>
    <col min="15105" max="15145" width="2.125" style="1" customWidth="1"/>
    <col min="15146" max="15148" width="8.625" style="1" customWidth="1"/>
    <col min="15149" max="15360" width="9" style="1"/>
    <col min="15361" max="15401" width="2.125" style="1" customWidth="1"/>
    <col min="15402" max="15404" width="8.625" style="1" customWidth="1"/>
    <col min="15405" max="15616" width="9" style="1"/>
    <col min="15617" max="15657" width="2.125" style="1" customWidth="1"/>
    <col min="15658" max="15660" width="8.625" style="1" customWidth="1"/>
    <col min="15661" max="15872" width="9" style="1"/>
    <col min="15873" max="15913" width="2.125" style="1" customWidth="1"/>
    <col min="15914" max="15916" width="8.625" style="1" customWidth="1"/>
    <col min="15917" max="16128" width="9" style="1"/>
    <col min="16129" max="16169" width="2.125" style="1" customWidth="1"/>
    <col min="16170" max="16172" width="8.625" style="1" customWidth="1"/>
    <col min="16173" max="16384" width="9" style="1"/>
  </cols>
  <sheetData>
    <row r="1" spans="1:44" ht="19.5" customHeight="1">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6"/>
      <c r="AJ1" s="6"/>
      <c r="AK1" s="6"/>
      <c r="AL1" s="6"/>
      <c r="AM1" s="6"/>
      <c r="AN1" s="6"/>
      <c r="AO1" s="6"/>
      <c r="AP1" s="6"/>
      <c r="AQ1" s="6"/>
      <c r="AR1" s="6"/>
    </row>
    <row r="2" spans="1:44" ht="19.5" customHeight="1">
      <c r="A2" s="7"/>
      <c r="B2" s="7"/>
      <c r="C2" s="7"/>
      <c r="D2" s="7"/>
      <c r="E2" s="7"/>
      <c r="F2" s="7"/>
      <c r="G2" s="7"/>
      <c r="H2" s="7"/>
      <c r="I2" s="7"/>
      <c r="J2" s="7"/>
      <c r="K2" s="7"/>
      <c r="L2" s="7"/>
      <c r="M2" s="7"/>
      <c r="N2" s="7"/>
      <c r="O2" s="7"/>
      <c r="P2" s="7"/>
      <c r="Q2" s="7"/>
      <c r="R2" s="7"/>
      <c r="S2" s="7"/>
      <c r="T2" s="7"/>
      <c r="U2" s="7"/>
      <c r="V2" s="3"/>
      <c r="W2" s="10" t="s">
        <v>5</v>
      </c>
      <c r="X2" s="181"/>
      <c r="Y2" s="181"/>
      <c r="Z2" s="7" t="s">
        <v>4</v>
      </c>
      <c r="AA2" s="181"/>
      <c r="AB2" s="181"/>
      <c r="AC2" s="7" t="s">
        <v>2</v>
      </c>
      <c r="AD2" s="181"/>
      <c r="AE2" s="181"/>
      <c r="AF2" s="7" t="s">
        <v>1</v>
      </c>
      <c r="AG2" s="7"/>
      <c r="AH2" s="7"/>
      <c r="AI2" s="17"/>
      <c r="AJ2" s="6"/>
      <c r="AK2" s="20"/>
      <c r="AL2" s="20"/>
      <c r="AM2" s="1"/>
      <c r="AN2" s="1"/>
      <c r="AO2" s="1"/>
      <c r="AP2" s="1"/>
      <c r="AQ2" s="1"/>
      <c r="AR2" s="1"/>
    </row>
    <row r="3" spans="1:44" ht="19.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6"/>
      <c r="AJ3" s="6"/>
      <c r="AK3" s="6"/>
      <c r="AL3" s="6"/>
      <c r="AM3" s="6"/>
      <c r="AN3" s="6"/>
      <c r="AO3" s="6"/>
      <c r="AP3" s="6"/>
      <c r="AQ3" s="6"/>
      <c r="AR3" s="6"/>
    </row>
    <row r="4" spans="1:44" ht="19.5" customHeight="1">
      <c r="A4" s="7"/>
      <c r="B4" s="7" t="s">
        <v>22</v>
      </c>
      <c r="C4" s="7"/>
      <c r="D4" s="7"/>
      <c r="E4" s="7"/>
      <c r="F4" s="7"/>
      <c r="G4" s="7" t="s">
        <v>21</v>
      </c>
      <c r="H4" s="7"/>
      <c r="I4" s="7"/>
      <c r="J4" s="7"/>
      <c r="K4" s="7"/>
      <c r="L4" s="7"/>
      <c r="M4" s="7"/>
      <c r="N4" s="7"/>
      <c r="O4" s="7"/>
      <c r="P4" s="7"/>
      <c r="Q4" s="7"/>
      <c r="R4" s="7"/>
      <c r="S4" s="7"/>
      <c r="T4" s="7"/>
      <c r="U4" s="7"/>
      <c r="V4" s="7"/>
      <c r="W4" s="7"/>
      <c r="X4" s="7"/>
      <c r="Y4" s="7"/>
      <c r="Z4" s="7"/>
      <c r="AA4" s="7"/>
      <c r="AB4" s="7"/>
      <c r="AC4" s="7"/>
      <c r="AD4" s="7"/>
      <c r="AE4" s="7"/>
      <c r="AF4" s="7"/>
      <c r="AG4" s="7"/>
      <c r="AH4" s="7"/>
      <c r="AI4" s="6"/>
      <c r="AJ4" s="6"/>
      <c r="AK4" s="6"/>
      <c r="AL4" s="6"/>
      <c r="AM4" s="6"/>
      <c r="AN4" s="6"/>
      <c r="AO4" s="6"/>
      <c r="AP4" s="6"/>
      <c r="AQ4" s="6"/>
      <c r="AR4" s="6"/>
    </row>
    <row r="5" spans="1:44" ht="19.5" customHeight="1">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6"/>
      <c r="AJ5" s="6"/>
      <c r="AK5" s="6"/>
      <c r="AL5" s="6"/>
      <c r="AM5" s="6"/>
      <c r="AN5" s="6"/>
      <c r="AO5" s="6"/>
      <c r="AP5" s="6"/>
      <c r="AQ5" s="6"/>
      <c r="AR5" s="6"/>
    </row>
    <row r="6" spans="1:44" ht="19.5" customHeight="1">
      <c r="A6" s="7"/>
      <c r="B6" s="7"/>
      <c r="C6" s="7"/>
      <c r="D6" s="7"/>
      <c r="E6" s="7"/>
      <c r="F6" s="7"/>
      <c r="G6" s="7"/>
      <c r="H6" s="7"/>
      <c r="I6" s="7"/>
      <c r="J6" s="7"/>
      <c r="K6" s="7"/>
      <c r="L6" s="7"/>
      <c r="M6" s="8"/>
      <c r="N6" s="14"/>
      <c r="O6" s="14"/>
      <c r="P6" s="8"/>
      <c r="Q6" s="201" t="s">
        <v>20</v>
      </c>
      <c r="R6" s="201"/>
      <c r="S6" s="201"/>
      <c r="T6" s="201"/>
      <c r="U6" s="201"/>
      <c r="V6" s="201"/>
      <c r="W6" s="216"/>
      <c r="X6" s="216"/>
      <c r="Y6" s="216"/>
      <c r="Z6" s="216"/>
      <c r="AA6" s="216"/>
      <c r="AB6" s="216"/>
      <c r="AC6" s="216"/>
      <c r="AD6" s="216"/>
      <c r="AE6" s="216"/>
      <c r="AF6" s="216"/>
      <c r="AG6" s="14"/>
      <c r="AH6" s="7"/>
      <c r="AI6" s="6"/>
      <c r="AJ6" s="6"/>
      <c r="AK6" s="20"/>
      <c r="AL6" s="20"/>
      <c r="AM6" s="1"/>
      <c r="AN6" s="1"/>
      <c r="AO6" s="1"/>
      <c r="AP6" s="1"/>
      <c r="AQ6" s="1"/>
      <c r="AR6" s="1"/>
    </row>
    <row r="7" spans="1:44" ht="19.5" customHeight="1">
      <c r="A7" s="7"/>
      <c r="B7" s="7"/>
      <c r="C7" s="7"/>
      <c r="D7" s="7"/>
      <c r="E7" s="7"/>
      <c r="F7" s="7"/>
      <c r="G7" s="7"/>
      <c r="H7" s="7"/>
      <c r="I7" s="7"/>
      <c r="J7" s="7"/>
      <c r="K7" s="7"/>
      <c r="L7" s="7"/>
      <c r="M7" s="8"/>
      <c r="N7" s="14"/>
      <c r="O7" s="14"/>
      <c r="P7" s="8"/>
      <c r="Q7" s="19"/>
      <c r="R7" s="19"/>
      <c r="S7" s="19"/>
      <c r="T7" s="19"/>
      <c r="U7" s="19"/>
      <c r="V7" s="19"/>
      <c r="W7" s="216"/>
      <c r="X7" s="216"/>
      <c r="Y7" s="216"/>
      <c r="Z7" s="216"/>
      <c r="AA7" s="216"/>
      <c r="AB7" s="216"/>
      <c r="AC7" s="216"/>
      <c r="AD7" s="216"/>
      <c r="AE7" s="216"/>
      <c r="AF7" s="216"/>
      <c r="AG7" s="14"/>
      <c r="AH7" s="7"/>
      <c r="AI7" s="6"/>
      <c r="AJ7" s="6"/>
      <c r="AK7" s="20"/>
      <c r="AL7" s="20"/>
      <c r="AM7" s="1"/>
      <c r="AN7" s="1"/>
      <c r="AO7" s="1"/>
      <c r="AP7" s="1"/>
      <c r="AQ7" s="1"/>
      <c r="AR7" s="1"/>
    </row>
    <row r="8" spans="1:44" ht="19.5" customHeight="1">
      <c r="A8" s="7"/>
      <c r="B8" s="7"/>
      <c r="C8" s="7"/>
      <c r="D8" s="7"/>
      <c r="E8" s="7"/>
      <c r="F8" s="7"/>
      <c r="G8" s="7"/>
      <c r="H8" s="7"/>
      <c r="I8" s="7"/>
      <c r="J8" s="7"/>
      <c r="K8" s="7"/>
      <c r="L8" s="7"/>
      <c r="M8" s="7"/>
      <c r="N8" s="7"/>
      <c r="O8" s="7"/>
      <c r="P8" s="8"/>
      <c r="Q8" s="180" t="s">
        <v>19</v>
      </c>
      <c r="R8" s="180"/>
      <c r="S8" s="180"/>
      <c r="T8" s="180"/>
      <c r="U8" s="180"/>
      <c r="V8" s="180"/>
      <c r="W8" s="216"/>
      <c r="X8" s="216"/>
      <c r="Y8" s="216"/>
      <c r="Z8" s="216"/>
      <c r="AA8" s="216"/>
      <c r="AB8" s="216"/>
      <c r="AC8" s="216"/>
      <c r="AD8" s="216"/>
      <c r="AE8" s="216"/>
      <c r="AF8" s="216"/>
      <c r="AG8" s="14"/>
      <c r="AH8" s="7"/>
      <c r="AI8" s="6"/>
      <c r="AJ8" s="6"/>
      <c r="AK8" s="20"/>
      <c r="AL8" s="20"/>
      <c r="AM8" s="1"/>
      <c r="AN8" s="1"/>
      <c r="AO8" s="1"/>
      <c r="AP8" s="1"/>
      <c r="AQ8" s="1"/>
      <c r="AR8" s="1"/>
    </row>
    <row r="9" spans="1:44" ht="9" customHeight="1">
      <c r="A9" s="7"/>
      <c r="B9" s="7"/>
      <c r="C9" s="7"/>
      <c r="D9" s="7"/>
      <c r="E9" s="7"/>
      <c r="F9" s="7"/>
      <c r="G9" s="7"/>
      <c r="H9" s="7"/>
      <c r="I9" s="7"/>
      <c r="J9" s="7"/>
      <c r="K9" s="7"/>
      <c r="L9" s="7"/>
      <c r="M9" s="7"/>
      <c r="N9" s="7"/>
      <c r="O9" s="7"/>
      <c r="P9" s="8"/>
      <c r="Q9" s="9"/>
      <c r="R9" s="9"/>
      <c r="S9" s="9"/>
      <c r="T9" s="9"/>
      <c r="U9" s="9"/>
      <c r="V9" s="9"/>
      <c r="W9" s="18"/>
      <c r="X9" s="18"/>
      <c r="Y9" s="18"/>
      <c r="Z9" s="18"/>
      <c r="AA9" s="18"/>
      <c r="AB9" s="18"/>
      <c r="AC9" s="18"/>
      <c r="AD9" s="18"/>
      <c r="AE9" s="18"/>
      <c r="AF9" s="18"/>
      <c r="AG9" s="14"/>
      <c r="AH9" s="7"/>
      <c r="AI9" s="6"/>
      <c r="AJ9" s="6"/>
      <c r="AK9" s="20"/>
      <c r="AL9" s="20"/>
      <c r="AM9" s="1"/>
      <c r="AN9" s="1"/>
      <c r="AO9" s="1"/>
      <c r="AP9" s="1"/>
      <c r="AQ9" s="1"/>
      <c r="AR9" s="1"/>
    </row>
    <row r="10" spans="1:44" ht="19.5" customHeight="1">
      <c r="A10" s="7"/>
      <c r="B10" s="7"/>
      <c r="C10" s="7"/>
      <c r="D10" s="7"/>
      <c r="E10" s="7"/>
      <c r="F10" s="7"/>
      <c r="G10" s="7"/>
      <c r="H10" s="7"/>
      <c r="I10" s="7"/>
      <c r="J10" s="7"/>
      <c r="K10" s="7"/>
      <c r="L10" s="7"/>
      <c r="M10" s="7"/>
      <c r="N10" s="7"/>
      <c r="O10" s="7"/>
      <c r="P10" s="8"/>
      <c r="Q10" s="201" t="s">
        <v>18</v>
      </c>
      <c r="R10" s="201"/>
      <c r="S10" s="201"/>
      <c r="T10" s="201"/>
      <c r="U10" s="201"/>
      <c r="V10" s="201"/>
      <c r="W10" s="217"/>
      <c r="X10" s="217"/>
      <c r="Y10" s="217"/>
      <c r="Z10" s="217"/>
      <c r="AA10" s="217"/>
      <c r="AB10" s="217"/>
      <c r="AC10" s="217"/>
      <c r="AD10" s="217"/>
      <c r="AE10" s="217"/>
      <c r="AF10" s="217"/>
      <c r="AG10" s="7"/>
      <c r="AH10" s="7"/>
      <c r="AI10" s="6"/>
      <c r="AJ10" s="6"/>
      <c r="AK10" s="20"/>
      <c r="AL10" s="20"/>
      <c r="AM10" s="1"/>
      <c r="AN10" s="1"/>
      <c r="AO10" s="1"/>
      <c r="AP10" s="1"/>
      <c r="AQ10" s="1"/>
      <c r="AR10" s="1"/>
    </row>
    <row r="11" spans="1:44" ht="19.5" customHeight="1">
      <c r="A11" s="7"/>
      <c r="B11" s="7"/>
      <c r="C11" s="7"/>
      <c r="D11" s="7"/>
      <c r="E11" s="7"/>
      <c r="F11" s="7"/>
      <c r="G11" s="7"/>
      <c r="H11" s="7"/>
      <c r="I11" s="7"/>
      <c r="J11" s="7"/>
      <c r="K11" s="7"/>
      <c r="L11" s="7"/>
      <c r="M11" s="7"/>
      <c r="N11" s="7"/>
      <c r="O11" s="7"/>
      <c r="P11" s="8"/>
      <c r="Q11" s="201" t="s">
        <v>17</v>
      </c>
      <c r="R11" s="201"/>
      <c r="S11" s="201"/>
      <c r="T11" s="201"/>
      <c r="U11" s="201"/>
      <c r="V11" s="201"/>
      <c r="W11" s="217"/>
      <c r="X11" s="217"/>
      <c r="Y11" s="217"/>
      <c r="Z11" s="217"/>
      <c r="AA11" s="217"/>
      <c r="AB11" s="217"/>
      <c r="AC11" s="217"/>
      <c r="AD11" s="217"/>
      <c r="AE11" s="3"/>
      <c r="AF11" s="7"/>
      <c r="AG11" s="7"/>
      <c r="AH11" s="7"/>
      <c r="AI11" s="17" t="s">
        <v>16</v>
      </c>
      <c r="AJ11" s="6"/>
      <c r="AK11" s="20"/>
      <c r="AL11" s="20"/>
      <c r="AM11" s="1"/>
      <c r="AN11" s="1"/>
      <c r="AO11" s="1"/>
      <c r="AP11" s="1"/>
      <c r="AQ11" s="1"/>
      <c r="AR11" s="1"/>
    </row>
    <row r="12" spans="1:44" ht="20.25" customHeight="1">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6"/>
      <c r="AJ12" s="6"/>
      <c r="AK12" s="6"/>
      <c r="AL12" s="6"/>
      <c r="AM12" s="6"/>
      <c r="AN12" s="6"/>
      <c r="AO12" s="6"/>
      <c r="AP12" s="6"/>
      <c r="AQ12" s="6"/>
      <c r="AR12" s="6"/>
    </row>
    <row r="13" spans="1:44" ht="19.5" customHeight="1">
      <c r="A13" s="215" t="s">
        <v>35</v>
      </c>
      <c r="B13" s="215"/>
      <c r="C13" s="215"/>
      <c r="D13" s="215"/>
      <c r="E13" s="215"/>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7"/>
      <c r="AI13" s="6"/>
      <c r="AJ13" s="6"/>
      <c r="AK13" s="6"/>
      <c r="AL13" s="6"/>
      <c r="AM13" s="6"/>
      <c r="AN13" s="6"/>
      <c r="AO13" s="6"/>
      <c r="AP13" s="6"/>
      <c r="AQ13" s="6"/>
      <c r="AR13" s="6"/>
    </row>
    <row r="14" spans="1:44" ht="20.25" customHeight="1">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6"/>
      <c r="AJ14" s="6"/>
      <c r="AK14" s="15"/>
      <c r="AL14" s="6"/>
      <c r="AM14" s="6"/>
      <c r="AN14" s="6"/>
      <c r="AO14" s="6"/>
      <c r="AP14" s="6"/>
      <c r="AQ14" s="6"/>
      <c r="AR14" s="6"/>
    </row>
    <row r="15" spans="1:44" ht="19.5" customHeight="1">
      <c r="A15" s="7"/>
      <c r="B15" s="185" t="s">
        <v>148</v>
      </c>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4"/>
      <c r="AI15" s="13"/>
      <c r="AJ15" s="13"/>
      <c r="AK15" s="13"/>
      <c r="AL15" s="13"/>
      <c r="AM15" s="13"/>
      <c r="AN15" s="13"/>
      <c r="AO15" s="13"/>
      <c r="AP15" s="6"/>
      <c r="AQ15" s="6"/>
      <c r="AR15" s="6"/>
    </row>
    <row r="16" spans="1:44" ht="19.5" customHeight="1">
      <c r="A16" s="12" t="s">
        <v>149</v>
      </c>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1"/>
      <c r="AJ16" s="11"/>
      <c r="AK16" s="11"/>
      <c r="AL16" s="11"/>
      <c r="AM16" s="11"/>
      <c r="AN16" s="11"/>
      <c r="AO16" s="11"/>
      <c r="AP16" s="6"/>
      <c r="AQ16" s="6"/>
      <c r="AR16" s="6"/>
    </row>
    <row r="17" spans="1:44" ht="19.5" customHeight="1">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6"/>
      <c r="AJ17" s="6"/>
      <c r="AK17" s="6"/>
      <c r="AL17" s="6"/>
      <c r="AM17" s="6"/>
      <c r="AN17" s="6"/>
      <c r="AO17" s="6"/>
      <c r="AP17" s="6"/>
      <c r="AQ17" s="6"/>
      <c r="AR17" s="6"/>
    </row>
    <row r="18" spans="1:44" ht="19.5" customHeight="1">
      <c r="A18" s="7"/>
      <c r="B18" s="7"/>
      <c r="C18" s="7"/>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7"/>
      <c r="AH18" s="7"/>
      <c r="AI18" s="6"/>
      <c r="AJ18" s="6"/>
      <c r="AK18" s="6"/>
      <c r="AL18" s="6"/>
      <c r="AM18" s="6"/>
      <c r="AN18" s="6"/>
      <c r="AO18" s="6"/>
      <c r="AP18" s="6"/>
      <c r="AQ18" s="6"/>
      <c r="AR18" s="6"/>
    </row>
    <row r="19" spans="1:44" ht="19.5" customHeight="1">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6"/>
      <c r="AJ19" s="6"/>
      <c r="AK19" s="6"/>
      <c r="AL19" s="6"/>
      <c r="AM19" s="6"/>
      <c r="AN19" s="6"/>
      <c r="AO19" s="6"/>
      <c r="AP19" s="6"/>
      <c r="AQ19" s="6"/>
      <c r="AR19" s="6"/>
    </row>
    <row r="20" spans="1:44" ht="19.5" customHeight="1">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6"/>
      <c r="AJ20" s="6"/>
      <c r="AK20" s="6"/>
      <c r="AL20" s="6"/>
      <c r="AM20" s="6"/>
      <c r="AN20" s="6"/>
      <c r="AO20" s="6"/>
      <c r="AP20" s="6"/>
      <c r="AQ20" s="6"/>
      <c r="AR20" s="6"/>
    </row>
    <row r="21" spans="1:44" ht="19.5" customHeight="1">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6"/>
      <c r="AJ21" s="6"/>
      <c r="AK21" s="6"/>
      <c r="AL21" s="6"/>
      <c r="AM21" s="6"/>
      <c r="AN21" s="6"/>
      <c r="AO21" s="6"/>
      <c r="AP21" s="6"/>
      <c r="AQ21" s="6"/>
      <c r="AR21" s="6"/>
    </row>
    <row r="22" spans="1:44" ht="19.5" customHeight="1">
      <c r="A22" s="7"/>
      <c r="B22" s="7"/>
      <c r="C22" s="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7"/>
      <c r="AH22" s="7"/>
      <c r="AI22" s="6"/>
      <c r="AJ22" s="6"/>
      <c r="AK22" s="6"/>
      <c r="AL22" s="6"/>
      <c r="AM22" s="6"/>
      <c r="AN22" s="6"/>
      <c r="AO22" s="6"/>
      <c r="AP22" s="6"/>
      <c r="AQ22" s="6"/>
      <c r="AR22" s="6"/>
    </row>
    <row r="23" spans="1:44" ht="19.5" customHeight="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6"/>
      <c r="AJ23" s="6"/>
      <c r="AK23" s="6"/>
      <c r="AL23" s="6"/>
      <c r="AM23" s="6"/>
      <c r="AN23" s="6"/>
      <c r="AO23" s="6"/>
      <c r="AP23" s="6"/>
      <c r="AQ23" s="6"/>
      <c r="AR23" s="6"/>
    </row>
    <row r="24" spans="1:44" ht="19.5" customHeight="1">
      <c r="A24" s="7"/>
      <c r="B24" s="8"/>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6"/>
      <c r="AJ24" s="6"/>
      <c r="AK24" s="6"/>
      <c r="AL24" s="6"/>
      <c r="AM24" s="6"/>
      <c r="AN24" s="6"/>
      <c r="AO24" s="6"/>
      <c r="AP24" s="6"/>
      <c r="AQ24" s="6"/>
      <c r="AR24" s="6"/>
    </row>
    <row r="25" spans="1:44" ht="3.75" customHeight="1">
      <c r="A25" s="7"/>
      <c r="B25" s="8"/>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6"/>
      <c r="AJ25" s="6"/>
      <c r="AK25" s="6"/>
      <c r="AL25" s="6"/>
      <c r="AM25" s="6"/>
      <c r="AN25" s="6"/>
      <c r="AO25" s="6"/>
      <c r="AP25" s="6"/>
      <c r="AQ25" s="6"/>
      <c r="AR25" s="6"/>
    </row>
    <row r="26" spans="1:44" ht="19.5" customHeight="1">
      <c r="A26" s="7"/>
      <c r="B26" s="7"/>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7"/>
      <c r="AH26" s="7"/>
      <c r="AI26" s="6"/>
      <c r="AJ26" s="6"/>
      <c r="AK26" s="6"/>
      <c r="AL26" s="6"/>
      <c r="AM26" s="6"/>
      <c r="AN26" s="6"/>
      <c r="AO26" s="6"/>
      <c r="AP26" s="6"/>
      <c r="AQ26" s="6"/>
      <c r="AR26" s="6"/>
    </row>
    <row r="27" spans="1:44" ht="19.5" customHeight="1">
      <c r="A27" s="7"/>
      <c r="B27" s="7"/>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7"/>
      <c r="AH27" s="7"/>
      <c r="AI27" s="6"/>
      <c r="AJ27" s="6"/>
      <c r="AK27" s="6"/>
      <c r="AL27" s="6"/>
      <c r="AM27" s="6"/>
      <c r="AN27" s="6"/>
      <c r="AO27" s="6"/>
      <c r="AP27" s="6"/>
      <c r="AQ27" s="6"/>
      <c r="AR27" s="6"/>
    </row>
    <row r="28" spans="1:44" ht="19.5" customHeight="1">
      <c r="A28" s="7"/>
      <c r="B28" s="7"/>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7"/>
      <c r="AH28" s="7"/>
      <c r="AI28" s="6"/>
      <c r="AJ28" s="6"/>
      <c r="AK28" s="6"/>
      <c r="AL28" s="6"/>
      <c r="AM28" s="6"/>
      <c r="AN28" s="6"/>
      <c r="AO28" s="6"/>
      <c r="AP28" s="6"/>
      <c r="AQ28" s="6"/>
      <c r="AR28" s="6"/>
    </row>
    <row r="29" spans="1:44" ht="19.5" customHeight="1">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6"/>
      <c r="AJ29" s="6"/>
      <c r="AK29" s="6"/>
      <c r="AL29" s="6"/>
      <c r="AM29" s="6"/>
      <c r="AN29" s="6"/>
      <c r="AO29" s="6"/>
      <c r="AP29" s="6"/>
      <c r="AQ29" s="6"/>
      <c r="AR29" s="6"/>
    </row>
    <row r="30" spans="1:44" ht="19.5" customHeight="1">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6"/>
      <c r="AJ30" s="6"/>
      <c r="AK30" s="6"/>
      <c r="AL30" s="6"/>
      <c r="AM30" s="6"/>
      <c r="AN30" s="6"/>
      <c r="AO30" s="6"/>
      <c r="AP30" s="6"/>
      <c r="AQ30" s="6"/>
      <c r="AR30" s="6"/>
    </row>
    <row r="31" spans="1:44" ht="19.5" customHeight="1">
      <c r="A31" s="7"/>
      <c r="B31" s="7"/>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7"/>
      <c r="AH31" s="7"/>
      <c r="AI31" s="6"/>
      <c r="AJ31" s="6"/>
      <c r="AK31" s="6"/>
      <c r="AL31" s="6"/>
      <c r="AM31" s="6"/>
      <c r="AN31" s="6"/>
      <c r="AO31" s="6"/>
      <c r="AP31" s="6"/>
      <c r="AQ31" s="6"/>
      <c r="AR31" s="6"/>
    </row>
    <row r="32" spans="1:44" ht="19.5" customHeight="1">
      <c r="A32" s="7"/>
      <c r="B32" s="7"/>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7"/>
      <c r="AH32" s="7"/>
      <c r="AI32" s="6"/>
      <c r="AJ32" s="6"/>
      <c r="AK32" s="6"/>
      <c r="AL32" s="6"/>
      <c r="AM32" s="6"/>
      <c r="AN32" s="6"/>
      <c r="AO32" s="6"/>
      <c r="AP32" s="6"/>
      <c r="AQ32" s="6"/>
      <c r="AR32" s="6"/>
    </row>
    <row r="33" spans="1:44" ht="19.5" customHeight="1">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6"/>
      <c r="AJ33" s="6"/>
      <c r="AK33" s="6"/>
      <c r="AL33" s="6"/>
      <c r="AM33" s="6"/>
      <c r="AN33" s="6"/>
      <c r="AO33" s="6"/>
      <c r="AP33" s="6"/>
      <c r="AQ33" s="6"/>
      <c r="AR33" s="6"/>
    </row>
    <row r="34" spans="1:44" ht="19.5" customHeight="1">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6"/>
      <c r="AJ34" s="6"/>
      <c r="AK34" s="6"/>
      <c r="AL34" s="6"/>
      <c r="AM34" s="6"/>
      <c r="AN34" s="6"/>
      <c r="AO34" s="6"/>
      <c r="AP34" s="6"/>
      <c r="AQ34" s="6"/>
      <c r="AR34" s="6"/>
    </row>
    <row r="35" spans="1:44" ht="19.5" customHeight="1">
      <c r="A35" s="7"/>
      <c r="B35" s="7"/>
      <c r="C35" s="180"/>
      <c r="D35" s="180"/>
      <c r="E35" s="180"/>
      <c r="F35" s="180"/>
      <c r="G35" s="7"/>
      <c r="H35" s="180"/>
      <c r="I35" s="180"/>
      <c r="J35" s="7"/>
      <c r="K35" s="180"/>
      <c r="L35" s="180"/>
      <c r="M35" s="7"/>
      <c r="N35" s="8"/>
      <c r="O35" s="7"/>
      <c r="P35" s="7"/>
      <c r="Q35" s="7"/>
      <c r="R35" s="7"/>
      <c r="S35" s="7"/>
      <c r="T35" s="7"/>
      <c r="U35" s="7"/>
      <c r="V35" s="7"/>
      <c r="W35" s="7"/>
      <c r="X35" s="7"/>
      <c r="Y35" s="7"/>
      <c r="Z35" s="7"/>
      <c r="AA35" s="7"/>
      <c r="AB35" s="7"/>
      <c r="AC35" s="7"/>
      <c r="AD35" s="7"/>
      <c r="AE35" s="7"/>
      <c r="AF35" s="7"/>
      <c r="AG35" s="7"/>
      <c r="AH35" s="7"/>
      <c r="AI35" s="6"/>
      <c r="AJ35" s="6"/>
      <c r="AK35" s="6"/>
      <c r="AL35" s="6"/>
      <c r="AM35" s="6"/>
      <c r="AN35" s="6"/>
      <c r="AO35" s="6"/>
      <c r="AP35" s="6"/>
      <c r="AQ35" s="6"/>
      <c r="AR35" s="6"/>
    </row>
    <row r="36" spans="1:44" ht="19.5" customHeight="1">
      <c r="A36" s="7"/>
      <c r="B36" s="7"/>
      <c r="C36" s="3"/>
      <c r="D36" s="10"/>
      <c r="E36" s="9"/>
      <c r="F36" s="9"/>
      <c r="G36" s="7"/>
      <c r="H36" s="9"/>
      <c r="I36" s="9"/>
      <c r="J36" s="7"/>
      <c r="K36" s="9"/>
      <c r="L36" s="9"/>
      <c r="M36" s="7"/>
      <c r="N36" s="8"/>
      <c r="O36" s="7"/>
      <c r="P36" s="7"/>
      <c r="Q36" s="7"/>
      <c r="R36" s="7"/>
      <c r="S36" s="7"/>
      <c r="T36" s="7"/>
      <c r="U36" s="7"/>
      <c r="V36" s="7"/>
      <c r="W36" s="7"/>
      <c r="X36" s="7"/>
      <c r="Y36" s="7"/>
      <c r="Z36" s="7"/>
      <c r="AA36" s="7"/>
      <c r="AB36" s="7"/>
      <c r="AC36" s="7"/>
      <c r="AD36" s="7"/>
      <c r="AE36" s="7"/>
      <c r="AF36" s="7"/>
      <c r="AG36" s="7"/>
      <c r="AH36" s="7"/>
      <c r="AI36" s="6"/>
      <c r="AJ36" s="6"/>
      <c r="AK36" s="6"/>
      <c r="AL36" s="6"/>
      <c r="AM36" s="6"/>
      <c r="AN36" s="6"/>
      <c r="AO36" s="6"/>
      <c r="AP36" s="6"/>
      <c r="AQ36" s="6"/>
      <c r="AR36" s="6"/>
    </row>
    <row r="37" spans="1:44" ht="19.5" customHeight="1">
      <c r="A37" s="7"/>
      <c r="B37" s="7"/>
      <c r="C37" s="3"/>
      <c r="D37" s="10"/>
      <c r="E37" s="9"/>
      <c r="F37" s="9"/>
      <c r="G37" s="7"/>
      <c r="H37" s="9"/>
      <c r="I37" s="9"/>
      <c r="J37" s="7"/>
      <c r="K37" s="9"/>
      <c r="L37" s="9"/>
      <c r="M37" s="7"/>
      <c r="N37" s="8"/>
      <c r="O37" s="7"/>
      <c r="P37" s="7"/>
      <c r="Q37" s="7"/>
      <c r="R37" s="7"/>
      <c r="S37" s="7"/>
      <c r="T37" s="7"/>
      <c r="U37" s="7"/>
      <c r="V37" s="7"/>
      <c r="W37" s="7"/>
      <c r="X37" s="7"/>
      <c r="Y37" s="7"/>
      <c r="Z37" s="7"/>
      <c r="AA37" s="7"/>
      <c r="AB37" s="7"/>
      <c r="AC37" s="7"/>
      <c r="AD37" s="7"/>
      <c r="AE37" s="7"/>
      <c r="AF37" s="7"/>
      <c r="AG37" s="7"/>
      <c r="AH37" s="7"/>
      <c r="AI37" s="6"/>
      <c r="AJ37" s="6"/>
      <c r="AK37" s="6"/>
      <c r="AL37" s="6"/>
      <c r="AM37" s="6"/>
      <c r="AN37" s="6"/>
      <c r="AO37" s="6"/>
      <c r="AP37" s="6"/>
      <c r="AQ37" s="6"/>
      <c r="AR37" s="6"/>
    </row>
    <row r="38" spans="1:44" ht="19.5" customHeight="1">
      <c r="A38" s="7"/>
      <c r="B38" s="5" t="s">
        <v>34</v>
      </c>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6"/>
      <c r="AJ38" s="6"/>
      <c r="AK38" s="6"/>
      <c r="AL38" s="6"/>
      <c r="AM38" s="6"/>
      <c r="AN38" s="6"/>
      <c r="AO38" s="6"/>
      <c r="AP38" s="6"/>
      <c r="AQ38" s="6"/>
      <c r="AR38" s="6"/>
    </row>
    <row r="39" spans="1:44" ht="20.100000000000001"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row>
    <row r="40" spans="1:44" ht="20.100000000000001"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44" ht="20.100000000000001"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44" ht="20.100000000000001" customHeigh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row>
    <row r="43" spans="1:44" ht="20.100000000000001" customHeight="1">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row>
    <row r="44" spans="1:44" ht="20.100000000000001"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row>
    <row r="45" spans="1:44" ht="20.100000000000001" customHeight="1">
      <c r="A45" s="3"/>
      <c r="B45" s="3"/>
      <c r="C45" s="3"/>
      <c r="D45" s="3"/>
      <c r="E45" s="3"/>
      <c r="F45" s="3"/>
      <c r="G45" s="3"/>
      <c r="H45" s="3"/>
      <c r="I45" s="3"/>
      <c r="J45" s="3"/>
      <c r="K45" s="3"/>
      <c r="L45" s="3"/>
      <c r="M45" s="3"/>
      <c r="N45" s="3"/>
      <c r="O45" s="3"/>
      <c r="P45" s="3"/>
      <c r="Q45" s="3"/>
      <c r="R45" s="3"/>
      <c r="S45" s="3"/>
      <c r="T45" s="3"/>
      <c r="U45" s="4"/>
      <c r="V45" s="3"/>
      <c r="W45" s="3"/>
      <c r="X45" s="3"/>
      <c r="Y45" s="3"/>
      <c r="Z45" s="3"/>
      <c r="AA45" s="3"/>
      <c r="AB45" s="3"/>
      <c r="AC45" s="3"/>
      <c r="AD45" s="3"/>
      <c r="AE45" s="3"/>
      <c r="AF45" s="3"/>
      <c r="AG45" s="3"/>
      <c r="AH45" s="3"/>
    </row>
    <row r="46" spans="1:44" ht="20.100000000000001"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1:44" ht="20.100000000000001"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row r="48" spans="1:44" ht="20.100000000000001"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row>
    <row r="49" spans="1:34" ht="20.100000000000001" customHeigh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row>
    <row r="50" spans="1:34" ht="20.100000000000001"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row>
    <row r="51" spans="1:34" ht="20.100000000000001"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row>
    <row r="52" spans="1:34" ht="20.100000000000001"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row>
    <row r="53" spans="1:34" ht="20.100000000000001" customHeight="1">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row>
    <row r="54" spans="1:34" ht="20.100000000000001" customHeigh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row>
    <row r="55" spans="1:34" ht="20.100000000000001"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row>
    <row r="56" spans="1:34" ht="20.100000000000001"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34" ht="20.100000000000001"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4" ht="20.100000000000001"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4" ht="20.100000000000001"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34" ht="20.100000000000001"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34" s="2" customFormat="1" ht="20.100000000000001"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sheetData>
  <mergeCells count="18">
    <mergeCell ref="W7:AF7"/>
    <mergeCell ref="X2:Y2"/>
    <mergeCell ref="AA2:AB2"/>
    <mergeCell ref="AD2:AE2"/>
    <mergeCell ref="Q6:V6"/>
    <mergeCell ref="W6:AF6"/>
    <mergeCell ref="Q8:V8"/>
    <mergeCell ref="W8:AF8"/>
    <mergeCell ref="Q10:V10"/>
    <mergeCell ref="W10:AF10"/>
    <mergeCell ref="Q11:V11"/>
    <mergeCell ref="W11:AD11"/>
    <mergeCell ref="A13:AG13"/>
    <mergeCell ref="B15:AG15"/>
    <mergeCell ref="C35:D35"/>
    <mergeCell ref="E35:F35"/>
    <mergeCell ref="H35:I35"/>
    <mergeCell ref="K35:L35"/>
  </mergeCells>
  <phoneticPr fontId="3"/>
  <pageMargins left="0.70866141732283472" right="0.70866141732283472" top="0.74803149606299213" bottom="0.74803149606299213" header="0.31496062992125984" footer="0.31496062992125984"/>
  <pageSetup paperSize="9" scale="93"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2"/>
  <sheetViews>
    <sheetView view="pageBreakPreview" zoomScale="90" zoomScaleNormal="100" zoomScaleSheetLayoutView="90" workbookViewId="0">
      <selection activeCell="AS19" sqref="AS19"/>
    </sheetView>
  </sheetViews>
  <sheetFormatPr defaultRowHeight="20.100000000000001" customHeight="1"/>
  <cols>
    <col min="1" max="41" width="2.625" style="2" customWidth="1"/>
    <col min="42" max="44" width="8.625" style="2" customWidth="1"/>
    <col min="45" max="256" width="9" style="1"/>
    <col min="257" max="297" width="2.125" style="1" customWidth="1"/>
    <col min="298" max="300" width="8.625" style="1" customWidth="1"/>
    <col min="301" max="512" width="9" style="1"/>
    <col min="513" max="553" width="2.125" style="1" customWidth="1"/>
    <col min="554" max="556" width="8.625" style="1" customWidth="1"/>
    <col min="557" max="768" width="9" style="1"/>
    <col min="769" max="809" width="2.125" style="1" customWidth="1"/>
    <col min="810" max="812" width="8.625" style="1" customWidth="1"/>
    <col min="813" max="1024" width="9" style="1"/>
    <col min="1025" max="1065" width="2.125" style="1" customWidth="1"/>
    <col min="1066" max="1068" width="8.625" style="1" customWidth="1"/>
    <col min="1069" max="1280" width="9" style="1"/>
    <col min="1281" max="1321" width="2.125" style="1" customWidth="1"/>
    <col min="1322" max="1324" width="8.625" style="1" customWidth="1"/>
    <col min="1325" max="1536" width="9" style="1"/>
    <col min="1537" max="1577" width="2.125" style="1" customWidth="1"/>
    <col min="1578" max="1580" width="8.625" style="1" customWidth="1"/>
    <col min="1581" max="1792" width="9" style="1"/>
    <col min="1793" max="1833" width="2.125" style="1" customWidth="1"/>
    <col min="1834" max="1836" width="8.625" style="1" customWidth="1"/>
    <col min="1837" max="2048" width="9" style="1"/>
    <col min="2049" max="2089" width="2.125" style="1" customWidth="1"/>
    <col min="2090" max="2092" width="8.625" style="1" customWidth="1"/>
    <col min="2093" max="2304" width="9" style="1"/>
    <col min="2305" max="2345" width="2.125" style="1" customWidth="1"/>
    <col min="2346" max="2348" width="8.625" style="1" customWidth="1"/>
    <col min="2349" max="2560" width="9" style="1"/>
    <col min="2561" max="2601" width="2.125" style="1" customWidth="1"/>
    <col min="2602" max="2604" width="8.625" style="1" customWidth="1"/>
    <col min="2605" max="2816" width="9" style="1"/>
    <col min="2817" max="2857" width="2.125" style="1" customWidth="1"/>
    <col min="2858" max="2860" width="8.625" style="1" customWidth="1"/>
    <col min="2861" max="3072" width="9" style="1"/>
    <col min="3073" max="3113" width="2.125" style="1" customWidth="1"/>
    <col min="3114" max="3116" width="8.625" style="1" customWidth="1"/>
    <col min="3117" max="3328" width="9" style="1"/>
    <col min="3329" max="3369" width="2.125" style="1" customWidth="1"/>
    <col min="3370" max="3372" width="8.625" style="1" customWidth="1"/>
    <col min="3373" max="3584" width="9" style="1"/>
    <col min="3585" max="3625" width="2.125" style="1" customWidth="1"/>
    <col min="3626" max="3628" width="8.625" style="1" customWidth="1"/>
    <col min="3629" max="3840" width="9" style="1"/>
    <col min="3841" max="3881" width="2.125" style="1" customWidth="1"/>
    <col min="3882" max="3884" width="8.625" style="1" customWidth="1"/>
    <col min="3885" max="4096" width="9" style="1"/>
    <col min="4097" max="4137" width="2.125" style="1" customWidth="1"/>
    <col min="4138" max="4140" width="8.625" style="1" customWidth="1"/>
    <col min="4141" max="4352" width="9" style="1"/>
    <col min="4353" max="4393" width="2.125" style="1" customWidth="1"/>
    <col min="4394" max="4396" width="8.625" style="1" customWidth="1"/>
    <col min="4397" max="4608" width="9" style="1"/>
    <col min="4609" max="4649" width="2.125" style="1" customWidth="1"/>
    <col min="4650" max="4652" width="8.625" style="1" customWidth="1"/>
    <col min="4653" max="4864" width="9" style="1"/>
    <col min="4865" max="4905" width="2.125" style="1" customWidth="1"/>
    <col min="4906" max="4908" width="8.625" style="1" customWidth="1"/>
    <col min="4909" max="5120" width="9" style="1"/>
    <col min="5121" max="5161" width="2.125" style="1" customWidth="1"/>
    <col min="5162" max="5164" width="8.625" style="1" customWidth="1"/>
    <col min="5165" max="5376" width="9" style="1"/>
    <col min="5377" max="5417" width="2.125" style="1" customWidth="1"/>
    <col min="5418" max="5420" width="8.625" style="1" customWidth="1"/>
    <col min="5421" max="5632" width="9" style="1"/>
    <col min="5633" max="5673" width="2.125" style="1" customWidth="1"/>
    <col min="5674" max="5676" width="8.625" style="1" customWidth="1"/>
    <col min="5677" max="5888" width="9" style="1"/>
    <col min="5889" max="5929" width="2.125" style="1" customWidth="1"/>
    <col min="5930" max="5932" width="8.625" style="1" customWidth="1"/>
    <col min="5933" max="6144" width="9" style="1"/>
    <col min="6145" max="6185" width="2.125" style="1" customWidth="1"/>
    <col min="6186" max="6188" width="8.625" style="1" customWidth="1"/>
    <col min="6189" max="6400" width="9" style="1"/>
    <col min="6401" max="6441" width="2.125" style="1" customWidth="1"/>
    <col min="6442" max="6444" width="8.625" style="1" customWidth="1"/>
    <col min="6445" max="6656" width="9" style="1"/>
    <col min="6657" max="6697" width="2.125" style="1" customWidth="1"/>
    <col min="6698" max="6700" width="8.625" style="1" customWidth="1"/>
    <col min="6701" max="6912" width="9" style="1"/>
    <col min="6913" max="6953" width="2.125" style="1" customWidth="1"/>
    <col min="6954" max="6956" width="8.625" style="1" customWidth="1"/>
    <col min="6957" max="7168" width="9" style="1"/>
    <col min="7169" max="7209" width="2.125" style="1" customWidth="1"/>
    <col min="7210" max="7212" width="8.625" style="1" customWidth="1"/>
    <col min="7213" max="7424" width="9" style="1"/>
    <col min="7425" max="7465" width="2.125" style="1" customWidth="1"/>
    <col min="7466" max="7468" width="8.625" style="1" customWidth="1"/>
    <col min="7469" max="7680" width="9" style="1"/>
    <col min="7681" max="7721" width="2.125" style="1" customWidth="1"/>
    <col min="7722" max="7724" width="8.625" style="1" customWidth="1"/>
    <col min="7725" max="7936" width="9" style="1"/>
    <col min="7937" max="7977" width="2.125" style="1" customWidth="1"/>
    <col min="7978" max="7980" width="8.625" style="1" customWidth="1"/>
    <col min="7981" max="8192" width="9" style="1"/>
    <col min="8193" max="8233" width="2.125" style="1" customWidth="1"/>
    <col min="8234" max="8236" width="8.625" style="1" customWidth="1"/>
    <col min="8237" max="8448" width="9" style="1"/>
    <col min="8449" max="8489" width="2.125" style="1" customWidth="1"/>
    <col min="8490" max="8492" width="8.625" style="1" customWidth="1"/>
    <col min="8493" max="8704" width="9" style="1"/>
    <col min="8705" max="8745" width="2.125" style="1" customWidth="1"/>
    <col min="8746" max="8748" width="8.625" style="1" customWidth="1"/>
    <col min="8749" max="8960" width="9" style="1"/>
    <col min="8961" max="9001" width="2.125" style="1" customWidth="1"/>
    <col min="9002" max="9004" width="8.625" style="1" customWidth="1"/>
    <col min="9005" max="9216" width="9" style="1"/>
    <col min="9217" max="9257" width="2.125" style="1" customWidth="1"/>
    <col min="9258" max="9260" width="8.625" style="1" customWidth="1"/>
    <col min="9261" max="9472" width="9" style="1"/>
    <col min="9473" max="9513" width="2.125" style="1" customWidth="1"/>
    <col min="9514" max="9516" width="8.625" style="1" customWidth="1"/>
    <col min="9517" max="9728" width="9" style="1"/>
    <col min="9729" max="9769" width="2.125" style="1" customWidth="1"/>
    <col min="9770" max="9772" width="8.625" style="1" customWidth="1"/>
    <col min="9773" max="9984" width="9" style="1"/>
    <col min="9985" max="10025" width="2.125" style="1" customWidth="1"/>
    <col min="10026" max="10028" width="8.625" style="1" customWidth="1"/>
    <col min="10029" max="10240" width="9" style="1"/>
    <col min="10241" max="10281" width="2.125" style="1" customWidth="1"/>
    <col min="10282" max="10284" width="8.625" style="1" customWidth="1"/>
    <col min="10285" max="10496" width="9" style="1"/>
    <col min="10497" max="10537" width="2.125" style="1" customWidth="1"/>
    <col min="10538" max="10540" width="8.625" style="1" customWidth="1"/>
    <col min="10541" max="10752" width="9" style="1"/>
    <col min="10753" max="10793" width="2.125" style="1" customWidth="1"/>
    <col min="10794" max="10796" width="8.625" style="1" customWidth="1"/>
    <col min="10797" max="11008" width="9" style="1"/>
    <col min="11009" max="11049" width="2.125" style="1" customWidth="1"/>
    <col min="11050" max="11052" width="8.625" style="1" customWidth="1"/>
    <col min="11053" max="11264" width="9" style="1"/>
    <col min="11265" max="11305" width="2.125" style="1" customWidth="1"/>
    <col min="11306" max="11308" width="8.625" style="1" customWidth="1"/>
    <col min="11309" max="11520" width="9" style="1"/>
    <col min="11521" max="11561" width="2.125" style="1" customWidth="1"/>
    <col min="11562" max="11564" width="8.625" style="1" customWidth="1"/>
    <col min="11565" max="11776" width="9" style="1"/>
    <col min="11777" max="11817" width="2.125" style="1" customWidth="1"/>
    <col min="11818" max="11820" width="8.625" style="1" customWidth="1"/>
    <col min="11821" max="12032" width="9" style="1"/>
    <col min="12033" max="12073" width="2.125" style="1" customWidth="1"/>
    <col min="12074" max="12076" width="8.625" style="1" customWidth="1"/>
    <col min="12077" max="12288" width="9" style="1"/>
    <col min="12289" max="12329" width="2.125" style="1" customWidth="1"/>
    <col min="12330" max="12332" width="8.625" style="1" customWidth="1"/>
    <col min="12333" max="12544" width="9" style="1"/>
    <col min="12545" max="12585" width="2.125" style="1" customWidth="1"/>
    <col min="12586" max="12588" width="8.625" style="1" customWidth="1"/>
    <col min="12589" max="12800" width="9" style="1"/>
    <col min="12801" max="12841" width="2.125" style="1" customWidth="1"/>
    <col min="12842" max="12844" width="8.625" style="1" customWidth="1"/>
    <col min="12845" max="13056" width="9" style="1"/>
    <col min="13057" max="13097" width="2.125" style="1" customWidth="1"/>
    <col min="13098" max="13100" width="8.625" style="1" customWidth="1"/>
    <col min="13101" max="13312" width="9" style="1"/>
    <col min="13313" max="13353" width="2.125" style="1" customWidth="1"/>
    <col min="13354" max="13356" width="8.625" style="1" customWidth="1"/>
    <col min="13357" max="13568" width="9" style="1"/>
    <col min="13569" max="13609" width="2.125" style="1" customWidth="1"/>
    <col min="13610" max="13612" width="8.625" style="1" customWidth="1"/>
    <col min="13613" max="13824" width="9" style="1"/>
    <col min="13825" max="13865" width="2.125" style="1" customWidth="1"/>
    <col min="13866" max="13868" width="8.625" style="1" customWidth="1"/>
    <col min="13869" max="14080" width="9" style="1"/>
    <col min="14081" max="14121" width="2.125" style="1" customWidth="1"/>
    <col min="14122" max="14124" width="8.625" style="1" customWidth="1"/>
    <col min="14125" max="14336" width="9" style="1"/>
    <col min="14337" max="14377" width="2.125" style="1" customWidth="1"/>
    <col min="14378" max="14380" width="8.625" style="1" customWidth="1"/>
    <col min="14381" max="14592" width="9" style="1"/>
    <col min="14593" max="14633" width="2.125" style="1" customWidth="1"/>
    <col min="14634" max="14636" width="8.625" style="1" customWidth="1"/>
    <col min="14637" max="14848" width="9" style="1"/>
    <col min="14849" max="14889" width="2.125" style="1" customWidth="1"/>
    <col min="14890" max="14892" width="8.625" style="1" customWidth="1"/>
    <col min="14893" max="15104" width="9" style="1"/>
    <col min="15105" max="15145" width="2.125" style="1" customWidth="1"/>
    <col min="15146" max="15148" width="8.625" style="1" customWidth="1"/>
    <col min="15149" max="15360" width="9" style="1"/>
    <col min="15361" max="15401" width="2.125" style="1" customWidth="1"/>
    <col min="15402" max="15404" width="8.625" style="1" customWidth="1"/>
    <col min="15405" max="15616" width="9" style="1"/>
    <col min="15617" max="15657" width="2.125" style="1" customWidth="1"/>
    <col min="15658" max="15660" width="8.625" style="1" customWidth="1"/>
    <col min="15661" max="15872" width="9" style="1"/>
    <col min="15873" max="15913" width="2.125" style="1" customWidth="1"/>
    <col min="15914" max="15916" width="8.625" style="1" customWidth="1"/>
    <col min="15917" max="16128" width="9" style="1"/>
    <col min="16129" max="16169" width="2.125" style="1" customWidth="1"/>
    <col min="16170" max="16172" width="8.625" style="1" customWidth="1"/>
    <col min="16173" max="16384" width="9" style="1"/>
  </cols>
  <sheetData>
    <row r="1" spans="1:44" ht="19.5" customHeight="1">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6"/>
      <c r="AJ1" s="6"/>
      <c r="AK1" s="6"/>
      <c r="AL1" s="6"/>
      <c r="AM1" s="6"/>
      <c r="AN1" s="6"/>
      <c r="AO1" s="6"/>
      <c r="AP1" s="6"/>
      <c r="AQ1" s="6"/>
      <c r="AR1" s="6"/>
    </row>
    <row r="2" spans="1:44" ht="19.5" customHeight="1">
      <c r="A2" s="7"/>
      <c r="B2" s="7"/>
      <c r="C2" s="7"/>
      <c r="D2" s="7"/>
      <c r="E2" s="7"/>
      <c r="F2" s="7"/>
      <c r="G2" s="7"/>
      <c r="H2" s="7"/>
      <c r="I2" s="7"/>
      <c r="J2" s="7"/>
      <c r="K2" s="7"/>
      <c r="L2" s="7"/>
      <c r="M2" s="7"/>
      <c r="N2" s="7"/>
      <c r="O2" s="7"/>
      <c r="P2" s="7"/>
      <c r="Q2" s="7"/>
      <c r="R2" s="7"/>
      <c r="S2" s="7"/>
      <c r="T2" s="7"/>
      <c r="U2" s="7"/>
      <c r="V2" s="3"/>
      <c r="W2" s="10" t="s">
        <v>5</v>
      </c>
      <c r="X2" s="203">
        <v>4</v>
      </c>
      <c r="Y2" s="203"/>
      <c r="Z2" s="7" t="s">
        <v>4</v>
      </c>
      <c r="AA2" s="203">
        <v>4</v>
      </c>
      <c r="AB2" s="203"/>
      <c r="AC2" s="7" t="s">
        <v>2</v>
      </c>
      <c r="AD2" s="203">
        <v>1</v>
      </c>
      <c r="AE2" s="203"/>
      <c r="AF2" s="7" t="s">
        <v>1</v>
      </c>
      <c r="AG2" s="7"/>
      <c r="AH2" s="7"/>
      <c r="AI2" s="17"/>
      <c r="AJ2" s="6"/>
      <c r="AK2" s="20"/>
      <c r="AL2" s="20"/>
      <c r="AM2" s="1"/>
      <c r="AN2" s="1"/>
      <c r="AO2" s="1"/>
      <c r="AP2" s="1"/>
      <c r="AQ2" s="1"/>
      <c r="AR2" s="1"/>
    </row>
    <row r="3" spans="1:44" ht="19.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6"/>
      <c r="AJ3" s="6"/>
      <c r="AK3" s="6"/>
      <c r="AL3" s="6"/>
      <c r="AM3" s="6"/>
      <c r="AN3" s="6"/>
      <c r="AO3" s="6"/>
      <c r="AP3" s="6"/>
      <c r="AQ3" s="6"/>
      <c r="AR3" s="6"/>
    </row>
    <row r="4" spans="1:44" ht="19.5" customHeight="1">
      <c r="A4" s="7"/>
      <c r="B4" s="7" t="s">
        <v>22</v>
      </c>
      <c r="C4" s="7"/>
      <c r="D4" s="7"/>
      <c r="E4" s="7"/>
      <c r="F4" s="7"/>
      <c r="G4" s="7" t="s">
        <v>21</v>
      </c>
      <c r="H4" s="7"/>
      <c r="I4" s="7"/>
      <c r="J4" s="7"/>
      <c r="K4" s="7"/>
      <c r="L4" s="7"/>
      <c r="M4" s="7"/>
      <c r="N4" s="7"/>
      <c r="O4" s="7"/>
      <c r="P4" s="7"/>
      <c r="Q4" s="7"/>
      <c r="R4" s="7"/>
      <c r="S4" s="7"/>
      <c r="T4" s="7"/>
      <c r="U4" s="7"/>
      <c r="V4" s="7"/>
      <c r="W4" s="7"/>
      <c r="X4" s="7"/>
      <c r="Y4" s="7"/>
      <c r="Z4" s="7"/>
      <c r="AA4" s="7"/>
      <c r="AB4" s="7"/>
      <c r="AC4" s="7"/>
      <c r="AD4" s="7"/>
      <c r="AE4" s="7"/>
      <c r="AF4" s="7"/>
      <c r="AG4" s="7"/>
      <c r="AH4" s="7"/>
      <c r="AI4" s="6"/>
      <c r="AJ4" s="6"/>
      <c r="AK4" s="6"/>
      <c r="AL4" s="6"/>
      <c r="AM4" s="6"/>
      <c r="AN4" s="6"/>
      <c r="AO4" s="6"/>
      <c r="AP4" s="6"/>
      <c r="AQ4" s="6"/>
      <c r="AR4" s="6"/>
    </row>
    <row r="5" spans="1:44" ht="19.5" customHeight="1">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6"/>
      <c r="AJ5" s="6"/>
      <c r="AK5" s="6"/>
      <c r="AL5" s="6"/>
      <c r="AM5" s="6"/>
      <c r="AN5" s="6"/>
      <c r="AO5" s="6"/>
      <c r="AP5" s="6"/>
      <c r="AQ5" s="6"/>
      <c r="AR5" s="6"/>
    </row>
    <row r="6" spans="1:44" ht="19.5" customHeight="1">
      <c r="A6" s="7"/>
      <c r="B6" s="7"/>
      <c r="C6" s="7"/>
      <c r="D6" s="7"/>
      <c r="E6" s="7"/>
      <c r="F6" s="7"/>
      <c r="G6" s="7"/>
      <c r="H6" s="7"/>
      <c r="I6" s="7"/>
      <c r="J6" s="7"/>
      <c r="K6" s="7"/>
      <c r="L6" s="7"/>
      <c r="M6" s="8"/>
      <c r="N6" s="14"/>
      <c r="O6" s="14"/>
      <c r="P6" s="8"/>
      <c r="Q6" s="201" t="s">
        <v>20</v>
      </c>
      <c r="R6" s="201"/>
      <c r="S6" s="201"/>
      <c r="T6" s="201"/>
      <c r="U6" s="201"/>
      <c r="V6" s="201"/>
      <c r="W6" s="202" t="s">
        <v>33</v>
      </c>
      <c r="X6" s="202"/>
      <c r="Y6" s="202"/>
      <c r="Z6" s="202"/>
      <c r="AA6" s="202"/>
      <c r="AB6" s="202"/>
      <c r="AC6" s="202"/>
      <c r="AD6" s="202"/>
      <c r="AE6" s="202"/>
      <c r="AF6" s="202"/>
      <c r="AG6" s="14"/>
      <c r="AH6" s="7"/>
      <c r="AI6" s="6"/>
      <c r="AJ6" s="6"/>
      <c r="AK6" s="20"/>
      <c r="AL6" s="20"/>
      <c r="AM6" s="1"/>
      <c r="AN6" s="1"/>
      <c r="AO6" s="1"/>
      <c r="AP6" s="1"/>
      <c r="AQ6" s="1"/>
      <c r="AR6" s="1"/>
    </row>
    <row r="7" spans="1:44" ht="19.5" customHeight="1">
      <c r="A7" s="7"/>
      <c r="B7" s="7"/>
      <c r="C7" s="7"/>
      <c r="D7" s="7"/>
      <c r="E7" s="7"/>
      <c r="F7" s="7"/>
      <c r="G7" s="7"/>
      <c r="H7" s="7"/>
      <c r="I7" s="7"/>
      <c r="J7" s="7"/>
      <c r="K7" s="7"/>
      <c r="L7" s="7"/>
      <c r="M7" s="8"/>
      <c r="N7" s="14"/>
      <c r="O7" s="14"/>
      <c r="P7" s="8"/>
      <c r="Q7" s="19"/>
      <c r="R7" s="19"/>
      <c r="S7" s="19"/>
      <c r="T7" s="19"/>
      <c r="U7" s="19"/>
      <c r="V7" s="19"/>
      <c r="W7" s="202"/>
      <c r="X7" s="202"/>
      <c r="Y7" s="202"/>
      <c r="Z7" s="202"/>
      <c r="AA7" s="202"/>
      <c r="AB7" s="202"/>
      <c r="AC7" s="202"/>
      <c r="AD7" s="202"/>
      <c r="AE7" s="202"/>
      <c r="AF7" s="202"/>
      <c r="AG7" s="14"/>
      <c r="AH7" s="7"/>
      <c r="AI7" s="6"/>
      <c r="AJ7" s="6"/>
      <c r="AK7" s="20"/>
      <c r="AL7" s="20"/>
      <c r="AM7" s="1"/>
      <c r="AN7" s="1"/>
      <c r="AO7" s="1"/>
      <c r="AP7" s="1"/>
      <c r="AQ7" s="1"/>
      <c r="AR7" s="1"/>
    </row>
    <row r="8" spans="1:44" ht="19.5" customHeight="1">
      <c r="A8" s="7"/>
      <c r="B8" s="7"/>
      <c r="C8" s="7"/>
      <c r="D8" s="7"/>
      <c r="E8" s="7"/>
      <c r="F8" s="7"/>
      <c r="G8" s="7"/>
      <c r="H8" s="7"/>
      <c r="I8" s="7"/>
      <c r="J8" s="7"/>
      <c r="K8" s="7"/>
      <c r="L8" s="7"/>
      <c r="M8" s="7"/>
      <c r="N8" s="7"/>
      <c r="O8" s="7"/>
      <c r="P8" s="8"/>
      <c r="Q8" s="180" t="s">
        <v>19</v>
      </c>
      <c r="R8" s="180"/>
      <c r="S8" s="180"/>
      <c r="T8" s="180"/>
      <c r="U8" s="180"/>
      <c r="V8" s="180"/>
      <c r="W8" s="202" t="s">
        <v>32</v>
      </c>
      <c r="X8" s="202"/>
      <c r="Y8" s="202"/>
      <c r="Z8" s="202"/>
      <c r="AA8" s="202"/>
      <c r="AB8" s="202"/>
      <c r="AC8" s="202"/>
      <c r="AD8" s="202"/>
      <c r="AE8" s="202"/>
      <c r="AF8" s="202"/>
      <c r="AG8" s="14"/>
      <c r="AH8" s="7"/>
      <c r="AI8" s="6"/>
      <c r="AJ8" s="6"/>
      <c r="AK8" s="20"/>
      <c r="AL8" s="20"/>
      <c r="AM8" s="1"/>
      <c r="AN8" s="1"/>
      <c r="AO8" s="1"/>
      <c r="AP8" s="1"/>
      <c r="AQ8" s="1"/>
      <c r="AR8" s="1"/>
    </row>
    <row r="9" spans="1:44" ht="9" customHeight="1">
      <c r="A9" s="7"/>
      <c r="B9" s="7"/>
      <c r="C9" s="7"/>
      <c r="D9" s="7"/>
      <c r="E9" s="7"/>
      <c r="F9" s="7"/>
      <c r="G9" s="7"/>
      <c r="H9" s="7"/>
      <c r="I9" s="7"/>
      <c r="J9" s="7"/>
      <c r="K9" s="7"/>
      <c r="L9" s="7"/>
      <c r="M9" s="7"/>
      <c r="N9" s="7"/>
      <c r="O9" s="7"/>
      <c r="P9" s="8"/>
      <c r="Q9" s="9"/>
      <c r="R9" s="9"/>
      <c r="S9" s="9"/>
      <c r="T9" s="9"/>
      <c r="U9" s="9"/>
      <c r="V9" s="9"/>
      <c r="W9" s="18"/>
      <c r="X9" s="18"/>
      <c r="Y9" s="18"/>
      <c r="Z9" s="18"/>
      <c r="AA9" s="18"/>
      <c r="AB9" s="18"/>
      <c r="AC9" s="18"/>
      <c r="AD9" s="18"/>
      <c r="AE9" s="18"/>
      <c r="AF9" s="18"/>
      <c r="AG9" s="14"/>
      <c r="AH9" s="7"/>
      <c r="AI9" s="6"/>
      <c r="AJ9" s="6"/>
      <c r="AK9" s="20"/>
      <c r="AL9" s="20"/>
      <c r="AM9" s="1"/>
      <c r="AN9" s="1"/>
      <c r="AO9" s="1"/>
      <c r="AP9" s="1"/>
      <c r="AQ9" s="1"/>
      <c r="AR9" s="1"/>
    </row>
    <row r="10" spans="1:44" ht="19.5" customHeight="1">
      <c r="A10" s="7"/>
      <c r="B10" s="7"/>
      <c r="C10" s="7"/>
      <c r="D10" s="7"/>
      <c r="E10" s="7"/>
      <c r="F10" s="7"/>
      <c r="G10" s="7"/>
      <c r="H10" s="7"/>
      <c r="I10" s="7"/>
      <c r="J10" s="7"/>
      <c r="K10" s="7"/>
      <c r="L10" s="7"/>
      <c r="M10" s="7"/>
      <c r="N10" s="7"/>
      <c r="O10" s="7"/>
      <c r="P10" s="8"/>
      <c r="Q10" s="201" t="s">
        <v>18</v>
      </c>
      <c r="R10" s="201"/>
      <c r="S10" s="201"/>
      <c r="T10" s="201"/>
      <c r="U10" s="201"/>
      <c r="V10" s="201"/>
      <c r="W10" s="204" t="s">
        <v>31</v>
      </c>
      <c r="X10" s="204"/>
      <c r="Y10" s="204"/>
      <c r="Z10" s="204"/>
      <c r="AA10" s="204"/>
      <c r="AB10" s="204"/>
      <c r="AC10" s="204"/>
      <c r="AD10" s="204"/>
      <c r="AE10" s="204"/>
      <c r="AF10" s="204"/>
      <c r="AG10" s="7"/>
      <c r="AH10" s="7"/>
      <c r="AI10" s="6"/>
      <c r="AJ10" s="6"/>
      <c r="AK10" s="20"/>
      <c r="AL10" s="20"/>
      <c r="AM10" s="1"/>
      <c r="AN10" s="1"/>
      <c r="AO10" s="1"/>
      <c r="AP10" s="1"/>
      <c r="AQ10" s="1"/>
      <c r="AR10" s="1"/>
    </row>
    <row r="11" spans="1:44" ht="19.5" customHeight="1">
      <c r="A11" s="7"/>
      <c r="B11" s="7"/>
      <c r="C11" s="7"/>
      <c r="D11" s="7"/>
      <c r="E11" s="7"/>
      <c r="F11" s="7"/>
      <c r="G11" s="7"/>
      <c r="H11" s="7"/>
      <c r="I11" s="7"/>
      <c r="J11" s="7"/>
      <c r="K11" s="7"/>
      <c r="L11" s="7"/>
      <c r="M11" s="7"/>
      <c r="N11" s="7"/>
      <c r="O11" s="7"/>
      <c r="P11" s="8"/>
      <c r="Q11" s="201" t="s">
        <v>17</v>
      </c>
      <c r="R11" s="201"/>
      <c r="S11" s="201"/>
      <c r="T11" s="201"/>
      <c r="U11" s="201"/>
      <c r="V11" s="201"/>
      <c r="W11" s="204" t="s">
        <v>30</v>
      </c>
      <c r="X11" s="204"/>
      <c r="Y11" s="204"/>
      <c r="Z11" s="204"/>
      <c r="AA11" s="204"/>
      <c r="AB11" s="204"/>
      <c r="AC11" s="204"/>
      <c r="AD11" s="204"/>
      <c r="AE11" s="27"/>
      <c r="AF11" s="26"/>
      <c r="AG11" s="7"/>
      <c r="AH11" s="7"/>
      <c r="AI11" s="17" t="s">
        <v>16</v>
      </c>
      <c r="AJ11" s="6"/>
      <c r="AK11" s="20"/>
      <c r="AL11" s="20"/>
      <c r="AM11" s="1"/>
      <c r="AN11" s="1"/>
      <c r="AO11" s="1"/>
      <c r="AP11" s="1"/>
      <c r="AQ11" s="1"/>
      <c r="AR11" s="1"/>
    </row>
    <row r="12" spans="1:44" ht="19.5" customHeight="1">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6"/>
      <c r="AJ12" s="6"/>
      <c r="AK12" s="6"/>
      <c r="AL12" s="6"/>
      <c r="AM12" s="6"/>
      <c r="AN12" s="6"/>
      <c r="AO12" s="6"/>
      <c r="AP12" s="6"/>
      <c r="AQ12" s="6"/>
      <c r="AR12" s="6"/>
    </row>
    <row r="13" spans="1:44" ht="19.5" customHeight="1">
      <c r="A13" s="215" t="s">
        <v>35</v>
      </c>
      <c r="B13" s="215"/>
      <c r="C13" s="215"/>
      <c r="D13" s="215"/>
      <c r="E13" s="215"/>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7"/>
      <c r="AI13" s="6"/>
      <c r="AJ13" s="6"/>
      <c r="AK13" s="6"/>
      <c r="AL13" s="6"/>
      <c r="AM13" s="6"/>
      <c r="AN13" s="6"/>
      <c r="AO13" s="6"/>
      <c r="AP13" s="6"/>
      <c r="AQ13" s="6"/>
      <c r="AR13" s="6"/>
    </row>
    <row r="14" spans="1:44" ht="19.5" customHeight="1">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6"/>
      <c r="AJ14" s="6"/>
      <c r="AK14" s="15"/>
      <c r="AL14" s="6"/>
      <c r="AM14" s="6"/>
      <c r="AN14" s="6"/>
      <c r="AO14" s="6"/>
      <c r="AP14" s="6"/>
      <c r="AQ14" s="6"/>
      <c r="AR14" s="6"/>
    </row>
    <row r="15" spans="1:44" ht="19.5" customHeight="1">
      <c r="A15" s="7"/>
      <c r="B15" s="185" t="s">
        <v>148</v>
      </c>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4"/>
      <c r="AI15" s="13"/>
      <c r="AJ15" s="13"/>
      <c r="AK15" s="13"/>
      <c r="AL15" s="13"/>
      <c r="AM15" s="13"/>
      <c r="AN15" s="13"/>
      <c r="AO15" s="13"/>
      <c r="AP15" s="6"/>
      <c r="AQ15" s="6"/>
      <c r="AR15" s="6"/>
    </row>
    <row r="16" spans="1:44" ht="19.5" customHeight="1">
      <c r="A16" s="12" t="s">
        <v>149</v>
      </c>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1"/>
      <c r="AJ16" s="11"/>
      <c r="AK16" s="11"/>
      <c r="AL16" s="11"/>
      <c r="AM16" s="11"/>
      <c r="AN16" s="11"/>
      <c r="AO16" s="11"/>
      <c r="AP16" s="6"/>
      <c r="AQ16" s="6"/>
      <c r="AR16" s="6"/>
    </row>
    <row r="17" spans="1:44" ht="19.5" customHeight="1">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6"/>
      <c r="AJ17" s="6"/>
      <c r="AK17" s="6"/>
      <c r="AL17" s="6"/>
      <c r="AM17" s="6"/>
      <c r="AN17" s="6"/>
      <c r="AO17" s="6"/>
      <c r="AP17" s="6"/>
      <c r="AQ17" s="6"/>
      <c r="AR17" s="6"/>
    </row>
    <row r="18" spans="1:44" ht="19.5" customHeight="1">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6"/>
      <c r="AJ18" s="6"/>
      <c r="AK18" s="6"/>
      <c r="AL18" s="6"/>
      <c r="AM18" s="6"/>
      <c r="AN18" s="6"/>
      <c r="AO18" s="6"/>
      <c r="AP18" s="6"/>
      <c r="AQ18" s="6"/>
      <c r="AR18" s="6"/>
    </row>
    <row r="19" spans="1:44" ht="19.5" customHeight="1">
      <c r="A19" s="7"/>
      <c r="B19" s="7"/>
      <c r="C19" s="7"/>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7"/>
      <c r="AH19" s="7"/>
      <c r="AI19" s="6"/>
      <c r="AJ19" s="6"/>
      <c r="AK19" s="6"/>
      <c r="AL19" s="6"/>
      <c r="AM19" s="6"/>
      <c r="AN19" s="6"/>
      <c r="AO19" s="6"/>
      <c r="AP19" s="6"/>
      <c r="AQ19" s="6"/>
      <c r="AR19" s="6"/>
    </row>
    <row r="20" spans="1:44" ht="19.5" customHeight="1">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6"/>
      <c r="AJ20" s="6"/>
      <c r="AK20" s="6"/>
      <c r="AL20" s="6"/>
      <c r="AM20" s="6"/>
      <c r="AN20" s="6"/>
      <c r="AO20" s="6"/>
      <c r="AP20" s="6"/>
      <c r="AQ20" s="6"/>
      <c r="AR20" s="6"/>
    </row>
    <row r="21" spans="1:44" ht="19.5" customHeight="1">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6"/>
      <c r="AJ21" s="6"/>
      <c r="AK21" s="6"/>
      <c r="AL21" s="6"/>
      <c r="AM21" s="6"/>
      <c r="AN21" s="6"/>
      <c r="AO21" s="6"/>
      <c r="AP21" s="6"/>
      <c r="AQ21" s="6"/>
      <c r="AR21" s="6"/>
    </row>
    <row r="22" spans="1:44" ht="19.5" customHeight="1">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6"/>
      <c r="AJ22" s="6"/>
      <c r="AK22" s="6"/>
      <c r="AL22" s="6"/>
      <c r="AM22" s="6"/>
      <c r="AN22" s="6"/>
      <c r="AO22" s="6"/>
      <c r="AP22" s="6"/>
      <c r="AQ22" s="6"/>
      <c r="AR22" s="6"/>
    </row>
    <row r="23" spans="1:44" ht="19.5" customHeight="1">
      <c r="A23" s="7"/>
      <c r="B23" s="7"/>
      <c r="C23" s="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7"/>
      <c r="AH23" s="7"/>
      <c r="AI23" s="6"/>
      <c r="AJ23" s="6"/>
      <c r="AK23" s="6"/>
      <c r="AL23" s="6"/>
      <c r="AM23" s="6"/>
      <c r="AN23" s="6"/>
      <c r="AO23" s="6"/>
      <c r="AP23" s="6"/>
      <c r="AQ23" s="6"/>
      <c r="AR23" s="6"/>
    </row>
    <row r="24" spans="1:44" ht="19.5" customHeight="1">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6"/>
      <c r="AJ24" s="6"/>
      <c r="AK24" s="6"/>
      <c r="AL24" s="6"/>
      <c r="AM24" s="6"/>
      <c r="AN24" s="6"/>
      <c r="AO24" s="6"/>
      <c r="AP24" s="6"/>
      <c r="AQ24" s="6"/>
      <c r="AR24" s="6"/>
    </row>
    <row r="25" spans="1:44" ht="19.5" customHeight="1">
      <c r="A25" s="7"/>
      <c r="B25" s="8"/>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6"/>
      <c r="AJ25" s="6"/>
      <c r="AK25" s="6"/>
      <c r="AL25" s="6"/>
      <c r="AM25" s="6"/>
      <c r="AN25" s="6"/>
      <c r="AO25" s="6"/>
      <c r="AP25" s="6"/>
      <c r="AQ25" s="6"/>
      <c r="AR25" s="6"/>
    </row>
    <row r="26" spans="1:44" ht="3.75" customHeight="1">
      <c r="A26" s="7"/>
      <c r="B26" s="8"/>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6"/>
      <c r="AJ26" s="6"/>
      <c r="AK26" s="6"/>
      <c r="AL26" s="6"/>
      <c r="AM26" s="6"/>
      <c r="AN26" s="6"/>
      <c r="AO26" s="6"/>
      <c r="AP26" s="6"/>
      <c r="AQ26" s="6"/>
      <c r="AR26" s="6"/>
    </row>
    <row r="27" spans="1:44" ht="19.5" customHeight="1">
      <c r="A27" s="7"/>
      <c r="B27" s="7"/>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7"/>
      <c r="AH27" s="7"/>
      <c r="AI27" s="6"/>
      <c r="AJ27" s="6"/>
      <c r="AK27" s="6"/>
      <c r="AL27" s="6"/>
      <c r="AM27" s="6"/>
      <c r="AN27" s="6"/>
      <c r="AO27" s="6"/>
      <c r="AP27" s="6"/>
      <c r="AQ27" s="6"/>
      <c r="AR27" s="6"/>
    </row>
    <row r="28" spans="1:44" ht="19.5" customHeight="1">
      <c r="A28" s="7"/>
      <c r="B28" s="7"/>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7"/>
      <c r="AH28" s="7"/>
      <c r="AI28" s="6"/>
      <c r="AJ28" s="6"/>
      <c r="AK28" s="6"/>
      <c r="AL28" s="6"/>
      <c r="AM28" s="6"/>
      <c r="AN28" s="6"/>
      <c r="AO28" s="6"/>
      <c r="AP28" s="6"/>
      <c r="AQ28" s="6"/>
      <c r="AR28" s="6"/>
    </row>
    <row r="29" spans="1:44" ht="19.5" customHeight="1">
      <c r="A29" s="7"/>
      <c r="B29" s="7"/>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7"/>
      <c r="AH29" s="7"/>
      <c r="AI29" s="6"/>
      <c r="AJ29" s="6"/>
      <c r="AK29" s="6"/>
      <c r="AL29" s="6"/>
      <c r="AM29" s="6"/>
      <c r="AN29" s="6"/>
      <c r="AO29" s="6"/>
      <c r="AP29" s="6"/>
      <c r="AQ29" s="6"/>
      <c r="AR29" s="6"/>
    </row>
    <row r="30" spans="1:44" ht="19.5" customHeight="1">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6"/>
      <c r="AJ30" s="6"/>
      <c r="AK30" s="6"/>
      <c r="AL30" s="6"/>
      <c r="AM30" s="6"/>
      <c r="AN30" s="6"/>
      <c r="AO30" s="6"/>
      <c r="AP30" s="6"/>
      <c r="AQ30" s="6"/>
      <c r="AR30" s="6"/>
    </row>
    <row r="31" spans="1:44" ht="19.5" customHeight="1">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6"/>
      <c r="AJ31" s="6"/>
      <c r="AK31" s="6"/>
      <c r="AL31" s="6"/>
      <c r="AM31" s="6"/>
      <c r="AN31" s="6"/>
      <c r="AO31" s="6"/>
      <c r="AP31" s="6"/>
      <c r="AQ31" s="6"/>
      <c r="AR31" s="6"/>
    </row>
    <row r="32" spans="1:44" ht="19.5" customHeight="1">
      <c r="A32" s="7"/>
      <c r="B32" s="7"/>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7"/>
      <c r="AH32" s="7"/>
      <c r="AI32" s="6"/>
      <c r="AJ32" s="6"/>
      <c r="AK32" s="6"/>
      <c r="AL32" s="6"/>
      <c r="AM32" s="6"/>
      <c r="AN32" s="6"/>
      <c r="AO32" s="6"/>
      <c r="AP32" s="6"/>
      <c r="AQ32" s="6"/>
      <c r="AR32" s="6"/>
    </row>
    <row r="33" spans="1:44" ht="19.5" customHeight="1">
      <c r="A33" s="7"/>
      <c r="B33" s="7"/>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7"/>
      <c r="AH33" s="7"/>
      <c r="AI33" s="6"/>
      <c r="AJ33" s="6"/>
      <c r="AK33" s="6"/>
      <c r="AL33" s="6"/>
      <c r="AM33" s="6"/>
      <c r="AN33" s="6"/>
      <c r="AO33" s="6"/>
      <c r="AP33" s="6"/>
      <c r="AQ33" s="6"/>
      <c r="AR33" s="6"/>
    </row>
    <row r="34" spans="1:44" ht="19.5" customHeight="1">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6"/>
      <c r="AJ34" s="6"/>
      <c r="AK34" s="6"/>
      <c r="AL34" s="6"/>
      <c r="AM34" s="6"/>
      <c r="AN34" s="6"/>
      <c r="AO34" s="6"/>
      <c r="AP34" s="6"/>
      <c r="AQ34" s="6"/>
      <c r="AR34" s="6"/>
    </row>
    <row r="35" spans="1:44" ht="19.5" customHeight="1">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6"/>
      <c r="AJ35" s="6"/>
      <c r="AK35" s="6"/>
      <c r="AL35" s="6"/>
      <c r="AM35" s="6"/>
      <c r="AN35" s="6"/>
      <c r="AO35" s="6"/>
      <c r="AP35" s="6"/>
      <c r="AQ35" s="6"/>
      <c r="AR35" s="6"/>
    </row>
    <row r="36" spans="1:44" ht="19.5" customHeight="1">
      <c r="A36" s="7"/>
      <c r="B36" s="7"/>
      <c r="C36" s="180"/>
      <c r="D36" s="180"/>
      <c r="E36" s="180"/>
      <c r="F36" s="180"/>
      <c r="G36" s="7"/>
      <c r="H36" s="180"/>
      <c r="I36" s="180"/>
      <c r="J36" s="7"/>
      <c r="K36" s="180"/>
      <c r="L36" s="180"/>
      <c r="M36" s="7"/>
      <c r="N36" s="8"/>
      <c r="O36" s="7"/>
      <c r="P36" s="7"/>
      <c r="Q36" s="7"/>
      <c r="R36" s="7"/>
      <c r="S36" s="7"/>
      <c r="T36" s="7"/>
      <c r="U36" s="7"/>
      <c r="V36" s="7"/>
      <c r="W36" s="7"/>
      <c r="X36" s="7"/>
      <c r="Y36" s="7"/>
      <c r="Z36" s="7"/>
      <c r="AA36" s="7"/>
      <c r="AB36" s="7"/>
      <c r="AC36" s="7"/>
      <c r="AD36" s="7"/>
      <c r="AE36" s="7"/>
      <c r="AF36" s="7"/>
      <c r="AG36" s="7"/>
      <c r="AH36" s="7"/>
      <c r="AI36" s="6"/>
      <c r="AJ36" s="6"/>
      <c r="AK36" s="6"/>
      <c r="AL36" s="6"/>
      <c r="AM36" s="6"/>
      <c r="AN36" s="6"/>
      <c r="AO36" s="6"/>
      <c r="AP36" s="6"/>
      <c r="AQ36" s="6"/>
      <c r="AR36" s="6"/>
    </row>
    <row r="37" spans="1:44" ht="19.5" customHeight="1">
      <c r="A37" s="7"/>
      <c r="B37" s="7"/>
      <c r="C37" s="3"/>
      <c r="D37" s="10"/>
      <c r="E37" s="9"/>
      <c r="F37" s="9"/>
      <c r="G37" s="7"/>
      <c r="H37" s="9"/>
      <c r="I37" s="9"/>
      <c r="J37" s="7"/>
      <c r="K37" s="9"/>
      <c r="L37" s="9"/>
      <c r="M37" s="7"/>
      <c r="N37" s="8"/>
      <c r="O37" s="7"/>
      <c r="P37" s="7"/>
      <c r="Q37" s="7"/>
      <c r="R37" s="7"/>
      <c r="S37" s="7"/>
      <c r="T37" s="7"/>
      <c r="U37" s="7"/>
      <c r="V37" s="7"/>
      <c r="W37" s="7"/>
      <c r="X37" s="7"/>
      <c r="Y37" s="7"/>
      <c r="Z37" s="7"/>
      <c r="AA37" s="7"/>
      <c r="AB37" s="7"/>
      <c r="AC37" s="7"/>
      <c r="AD37" s="7"/>
      <c r="AE37" s="7"/>
      <c r="AF37" s="7"/>
      <c r="AG37" s="7"/>
      <c r="AH37" s="7"/>
      <c r="AI37" s="6"/>
      <c r="AJ37" s="6"/>
      <c r="AK37" s="6"/>
      <c r="AL37" s="6"/>
      <c r="AM37" s="6"/>
      <c r="AN37" s="6"/>
      <c r="AO37" s="6"/>
      <c r="AP37" s="6"/>
      <c r="AQ37" s="6"/>
      <c r="AR37" s="6"/>
    </row>
    <row r="38" spans="1:44" ht="19.5" customHeight="1">
      <c r="A38" s="7"/>
      <c r="B38" s="7"/>
      <c r="C38" s="3"/>
      <c r="D38" s="10"/>
      <c r="E38" s="9"/>
      <c r="F38" s="9"/>
      <c r="G38" s="7"/>
      <c r="H38" s="9"/>
      <c r="I38" s="9"/>
      <c r="J38" s="7"/>
      <c r="K38" s="9"/>
      <c r="L38" s="9"/>
      <c r="M38" s="7"/>
      <c r="N38" s="8"/>
      <c r="O38" s="7"/>
      <c r="P38" s="7"/>
      <c r="Q38" s="7"/>
      <c r="R38" s="7"/>
      <c r="S38" s="7"/>
      <c r="T38" s="7"/>
      <c r="U38" s="7"/>
      <c r="V38" s="7"/>
      <c r="W38" s="7"/>
      <c r="X38" s="7"/>
      <c r="Y38" s="7"/>
      <c r="Z38" s="7"/>
      <c r="AA38" s="7"/>
      <c r="AB38" s="7"/>
      <c r="AC38" s="7"/>
      <c r="AD38" s="7"/>
      <c r="AE38" s="7"/>
      <c r="AF38" s="7"/>
      <c r="AG38" s="7"/>
      <c r="AH38" s="7"/>
      <c r="AI38" s="6"/>
      <c r="AJ38" s="6"/>
      <c r="AK38" s="6"/>
      <c r="AL38" s="6"/>
      <c r="AM38" s="6"/>
      <c r="AN38" s="6"/>
      <c r="AO38" s="6"/>
      <c r="AP38" s="6"/>
      <c r="AQ38" s="6"/>
      <c r="AR38" s="6"/>
    </row>
    <row r="39" spans="1:44" ht="19.5" customHeight="1">
      <c r="A39" s="7"/>
      <c r="B39" s="5" t="s">
        <v>34</v>
      </c>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6"/>
      <c r="AJ39" s="6"/>
      <c r="AK39" s="6"/>
      <c r="AL39" s="6"/>
      <c r="AM39" s="6"/>
      <c r="AN39" s="6"/>
      <c r="AO39" s="6"/>
      <c r="AP39" s="6"/>
      <c r="AQ39" s="6"/>
      <c r="AR39" s="6"/>
    </row>
    <row r="40" spans="1:44" ht="20.100000000000001"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44" ht="20.100000000000001"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44" ht="20.100000000000001" customHeigh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row>
    <row r="43" spans="1:44" ht="20.100000000000001" customHeight="1">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row>
    <row r="44" spans="1:44" ht="20.100000000000001"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row>
    <row r="45" spans="1:44" ht="20.100000000000001" customHeigh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1:44" ht="20.100000000000001" customHeight="1">
      <c r="A46" s="3"/>
      <c r="B46" s="3"/>
      <c r="C46" s="3"/>
      <c r="D46" s="3"/>
      <c r="E46" s="3"/>
      <c r="F46" s="3"/>
      <c r="G46" s="3"/>
      <c r="H46" s="3"/>
      <c r="I46" s="3"/>
      <c r="J46" s="3"/>
      <c r="K46" s="3"/>
      <c r="L46" s="3"/>
      <c r="M46" s="3"/>
      <c r="N46" s="3"/>
      <c r="O46" s="3"/>
      <c r="P46" s="3"/>
      <c r="Q46" s="3"/>
      <c r="R46" s="3"/>
      <c r="S46" s="3"/>
      <c r="T46" s="3"/>
      <c r="U46" s="4"/>
      <c r="V46" s="3"/>
      <c r="W46" s="3"/>
      <c r="X46" s="3"/>
      <c r="Y46" s="3"/>
      <c r="Z46" s="3"/>
      <c r="AA46" s="3"/>
      <c r="AB46" s="3"/>
      <c r="AC46" s="3"/>
      <c r="AD46" s="3"/>
      <c r="AE46" s="3"/>
      <c r="AF46" s="3"/>
      <c r="AG46" s="3"/>
      <c r="AH46" s="3"/>
    </row>
    <row r="47" spans="1:44" ht="20.100000000000001"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row r="48" spans="1:44" ht="20.100000000000001"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row>
    <row r="49" spans="1:34" ht="20.100000000000001" customHeigh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row>
    <row r="50" spans="1:34" ht="20.100000000000001"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row>
    <row r="51" spans="1:34" ht="20.100000000000001"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row>
    <row r="52" spans="1:34" ht="20.100000000000001"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row>
    <row r="53" spans="1:34" ht="20.100000000000001" customHeight="1">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row>
    <row r="54" spans="1:34" ht="20.100000000000001" customHeigh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row>
    <row r="55" spans="1:34" ht="20.100000000000001"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row>
    <row r="56" spans="1:34" ht="20.100000000000001"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34" ht="20.100000000000001"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4" ht="20.100000000000001"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4" ht="20.100000000000001"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34" ht="20.100000000000001"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34" ht="20.100000000000001"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row r="62" spans="1:34" s="2" customFormat="1" ht="20.100000000000001"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row>
  </sheetData>
  <mergeCells count="18">
    <mergeCell ref="W7:AF7"/>
    <mergeCell ref="X2:Y2"/>
    <mergeCell ref="AA2:AB2"/>
    <mergeCell ref="AD2:AE2"/>
    <mergeCell ref="Q6:V6"/>
    <mergeCell ref="W6:AF6"/>
    <mergeCell ref="Q8:V8"/>
    <mergeCell ref="W8:AF8"/>
    <mergeCell ref="Q10:V10"/>
    <mergeCell ref="W10:AF10"/>
    <mergeCell ref="Q11:V11"/>
    <mergeCell ref="W11:AD11"/>
    <mergeCell ref="A13:AG13"/>
    <mergeCell ref="C36:D36"/>
    <mergeCell ref="E36:F36"/>
    <mergeCell ref="H36:I36"/>
    <mergeCell ref="K36:L36"/>
    <mergeCell ref="B15:AG15"/>
  </mergeCells>
  <phoneticPr fontId="3"/>
  <pageMargins left="0.70866141732283472" right="0.70866141732283472" top="0.74803149606299213" bottom="0.74803149606299213" header="0.31496062992125984" footer="0.31496062992125984"/>
  <pageSetup paperSize="9" scale="93"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R68"/>
  <sheetViews>
    <sheetView view="pageBreakPreview" zoomScale="90" zoomScaleNormal="100" zoomScaleSheetLayoutView="90" workbookViewId="0">
      <selection activeCell="AV29" sqref="AV29"/>
    </sheetView>
  </sheetViews>
  <sheetFormatPr defaultRowHeight="20.100000000000001" customHeight="1"/>
  <cols>
    <col min="1" max="41" width="2.625" style="2" customWidth="1"/>
    <col min="42" max="44" width="8.625" style="2" customWidth="1"/>
    <col min="45" max="256" width="9" style="1"/>
    <col min="257" max="297" width="2.125" style="1" customWidth="1"/>
    <col min="298" max="300" width="8.625" style="1" customWidth="1"/>
    <col min="301" max="512" width="9" style="1"/>
    <col min="513" max="553" width="2.125" style="1" customWidth="1"/>
    <col min="554" max="556" width="8.625" style="1" customWidth="1"/>
    <col min="557" max="768" width="9" style="1"/>
    <col min="769" max="809" width="2.125" style="1" customWidth="1"/>
    <col min="810" max="812" width="8.625" style="1" customWidth="1"/>
    <col min="813" max="1024" width="9" style="1"/>
    <col min="1025" max="1065" width="2.125" style="1" customWidth="1"/>
    <col min="1066" max="1068" width="8.625" style="1" customWidth="1"/>
    <col min="1069" max="1280" width="9" style="1"/>
    <col min="1281" max="1321" width="2.125" style="1" customWidth="1"/>
    <col min="1322" max="1324" width="8.625" style="1" customWidth="1"/>
    <col min="1325" max="1536" width="9" style="1"/>
    <col min="1537" max="1577" width="2.125" style="1" customWidth="1"/>
    <col min="1578" max="1580" width="8.625" style="1" customWidth="1"/>
    <col min="1581" max="1792" width="9" style="1"/>
    <col min="1793" max="1833" width="2.125" style="1" customWidth="1"/>
    <col min="1834" max="1836" width="8.625" style="1" customWidth="1"/>
    <col min="1837" max="2048" width="9" style="1"/>
    <col min="2049" max="2089" width="2.125" style="1" customWidth="1"/>
    <col min="2090" max="2092" width="8.625" style="1" customWidth="1"/>
    <col min="2093" max="2304" width="9" style="1"/>
    <col min="2305" max="2345" width="2.125" style="1" customWidth="1"/>
    <col min="2346" max="2348" width="8.625" style="1" customWidth="1"/>
    <col min="2349" max="2560" width="9" style="1"/>
    <col min="2561" max="2601" width="2.125" style="1" customWidth="1"/>
    <col min="2602" max="2604" width="8.625" style="1" customWidth="1"/>
    <col min="2605" max="2816" width="9" style="1"/>
    <col min="2817" max="2857" width="2.125" style="1" customWidth="1"/>
    <col min="2858" max="2860" width="8.625" style="1" customWidth="1"/>
    <col min="2861" max="3072" width="9" style="1"/>
    <col min="3073" max="3113" width="2.125" style="1" customWidth="1"/>
    <col min="3114" max="3116" width="8.625" style="1" customWidth="1"/>
    <col min="3117" max="3328" width="9" style="1"/>
    <col min="3329" max="3369" width="2.125" style="1" customWidth="1"/>
    <col min="3370" max="3372" width="8.625" style="1" customWidth="1"/>
    <col min="3373" max="3584" width="9" style="1"/>
    <col min="3585" max="3625" width="2.125" style="1" customWidth="1"/>
    <col min="3626" max="3628" width="8.625" style="1" customWidth="1"/>
    <col min="3629" max="3840" width="9" style="1"/>
    <col min="3841" max="3881" width="2.125" style="1" customWidth="1"/>
    <col min="3882" max="3884" width="8.625" style="1" customWidth="1"/>
    <col min="3885" max="4096" width="9" style="1"/>
    <col min="4097" max="4137" width="2.125" style="1" customWidth="1"/>
    <col min="4138" max="4140" width="8.625" style="1" customWidth="1"/>
    <col min="4141" max="4352" width="9" style="1"/>
    <col min="4353" max="4393" width="2.125" style="1" customWidth="1"/>
    <col min="4394" max="4396" width="8.625" style="1" customWidth="1"/>
    <col min="4397" max="4608" width="9" style="1"/>
    <col min="4609" max="4649" width="2.125" style="1" customWidth="1"/>
    <col min="4650" max="4652" width="8.625" style="1" customWidth="1"/>
    <col min="4653" max="4864" width="9" style="1"/>
    <col min="4865" max="4905" width="2.125" style="1" customWidth="1"/>
    <col min="4906" max="4908" width="8.625" style="1" customWidth="1"/>
    <col min="4909" max="5120" width="9" style="1"/>
    <col min="5121" max="5161" width="2.125" style="1" customWidth="1"/>
    <col min="5162" max="5164" width="8.625" style="1" customWidth="1"/>
    <col min="5165" max="5376" width="9" style="1"/>
    <col min="5377" max="5417" width="2.125" style="1" customWidth="1"/>
    <col min="5418" max="5420" width="8.625" style="1" customWidth="1"/>
    <col min="5421" max="5632" width="9" style="1"/>
    <col min="5633" max="5673" width="2.125" style="1" customWidth="1"/>
    <col min="5674" max="5676" width="8.625" style="1" customWidth="1"/>
    <col min="5677" max="5888" width="9" style="1"/>
    <col min="5889" max="5929" width="2.125" style="1" customWidth="1"/>
    <col min="5930" max="5932" width="8.625" style="1" customWidth="1"/>
    <col min="5933" max="6144" width="9" style="1"/>
    <col min="6145" max="6185" width="2.125" style="1" customWidth="1"/>
    <col min="6186" max="6188" width="8.625" style="1" customWidth="1"/>
    <col min="6189" max="6400" width="9" style="1"/>
    <col min="6401" max="6441" width="2.125" style="1" customWidth="1"/>
    <col min="6442" max="6444" width="8.625" style="1" customWidth="1"/>
    <col min="6445" max="6656" width="9" style="1"/>
    <col min="6657" max="6697" width="2.125" style="1" customWidth="1"/>
    <col min="6698" max="6700" width="8.625" style="1" customWidth="1"/>
    <col min="6701" max="6912" width="9" style="1"/>
    <col min="6913" max="6953" width="2.125" style="1" customWidth="1"/>
    <col min="6954" max="6956" width="8.625" style="1" customWidth="1"/>
    <col min="6957" max="7168" width="9" style="1"/>
    <col min="7169" max="7209" width="2.125" style="1" customWidth="1"/>
    <col min="7210" max="7212" width="8.625" style="1" customWidth="1"/>
    <col min="7213" max="7424" width="9" style="1"/>
    <col min="7425" max="7465" width="2.125" style="1" customWidth="1"/>
    <col min="7466" max="7468" width="8.625" style="1" customWidth="1"/>
    <col min="7469" max="7680" width="9" style="1"/>
    <col min="7681" max="7721" width="2.125" style="1" customWidth="1"/>
    <col min="7722" max="7724" width="8.625" style="1" customWidth="1"/>
    <col min="7725" max="7936" width="9" style="1"/>
    <col min="7937" max="7977" width="2.125" style="1" customWidth="1"/>
    <col min="7978" max="7980" width="8.625" style="1" customWidth="1"/>
    <col min="7981" max="8192" width="9" style="1"/>
    <col min="8193" max="8233" width="2.125" style="1" customWidth="1"/>
    <col min="8234" max="8236" width="8.625" style="1" customWidth="1"/>
    <col min="8237" max="8448" width="9" style="1"/>
    <col min="8449" max="8489" width="2.125" style="1" customWidth="1"/>
    <col min="8490" max="8492" width="8.625" style="1" customWidth="1"/>
    <col min="8493" max="8704" width="9" style="1"/>
    <col min="8705" max="8745" width="2.125" style="1" customWidth="1"/>
    <col min="8746" max="8748" width="8.625" style="1" customWidth="1"/>
    <col min="8749" max="8960" width="9" style="1"/>
    <col min="8961" max="9001" width="2.125" style="1" customWidth="1"/>
    <col min="9002" max="9004" width="8.625" style="1" customWidth="1"/>
    <col min="9005" max="9216" width="9" style="1"/>
    <col min="9217" max="9257" width="2.125" style="1" customWidth="1"/>
    <col min="9258" max="9260" width="8.625" style="1" customWidth="1"/>
    <col min="9261" max="9472" width="9" style="1"/>
    <col min="9473" max="9513" width="2.125" style="1" customWidth="1"/>
    <col min="9514" max="9516" width="8.625" style="1" customWidth="1"/>
    <col min="9517" max="9728" width="9" style="1"/>
    <col min="9729" max="9769" width="2.125" style="1" customWidth="1"/>
    <col min="9770" max="9772" width="8.625" style="1" customWidth="1"/>
    <col min="9773" max="9984" width="9" style="1"/>
    <col min="9985" max="10025" width="2.125" style="1" customWidth="1"/>
    <col min="10026" max="10028" width="8.625" style="1" customWidth="1"/>
    <col min="10029" max="10240" width="9" style="1"/>
    <col min="10241" max="10281" width="2.125" style="1" customWidth="1"/>
    <col min="10282" max="10284" width="8.625" style="1" customWidth="1"/>
    <col min="10285" max="10496" width="9" style="1"/>
    <col min="10497" max="10537" width="2.125" style="1" customWidth="1"/>
    <col min="10538" max="10540" width="8.625" style="1" customWidth="1"/>
    <col min="10541" max="10752" width="9" style="1"/>
    <col min="10753" max="10793" width="2.125" style="1" customWidth="1"/>
    <col min="10794" max="10796" width="8.625" style="1" customWidth="1"/>
    <col min="10797" max="11008" width="9" style="1"/>
    <col min="11009" max="11049" width="2.125" style="1" customWidth="1"/>
    <col min="11050" max="11052" width="8.625" style="1" customWidth="1"/>
    <col min="11053" max="11264" width="9" style="1"/>
    <col min="11265" max="11305" width="2.125" style="1" customWidth="1"/>
    <col min="11306" max="11308" width="8.625" style="1" customWidth="1"/>
    <col min="11309" max="11520" width="9" style="1"/>
    <col min="11521" max="11561" width="2.125" style="1" customWidth="1"/>
    <col min="11562" max="11564" width="8.625" style="1" customWidth="1"/>
    <col min="11565" max="11776" width="9" style="1"/>
    <col min="11777" max="11817" width="2.125" style="1" customWidth="1"/>
    <col min="11818" max="11820" width="8.625" style="1" customWidth="1"/>
    <col min="11821" max="12032" width="9" style="1"/>
    <col min="12033" max="12073" width="2.125" style="1" customWidth="1"/>
    <col min="12074" max="12076" width="8.625" style="1" customWidth="1"/>
    <col min="12077" max="12288" width="9" style="1"/>
    <col min="12289" max="12329" width="2.125" style="1" customWidth="1"/>
    <col min="12330" max="12332" width="8.625" style="1" customWidth="1"/>
    <col min="12333" max="12544" width="9" style="1"/>
    <col min="12545" max="12585" width="2.125" style="1" customWidth="1"/>
    <col min="12586" max="12588" width="8.625" style="1" customWidth="1"/>
    <col min="12589" max="12800" width="9" style="1"/>
    <col min="12801" max="12841" width="2.125" style="1" customWidth="1"/>
    <col min="12842" max="12844" width="8.625" style="1" customWidth="1"/>
    <col min="12845" max="13056" width="9" style="1"/>
    <col min="13057" max="13097" width="2.125" style="1" customWidth="1"/>
    <col min="13098" max="13100" width="8.625" style="1" customWidth="1"/>
    <col min="13101" max="13312" width="9" style="1"/>
    <col min="13313" max="13353" width="2.125" style="1" customWidth="1"/>
    <col min="13354" max="13356" width="8.625" style="1" customWidth="1"/>
    <col min="13357" max="13568" width="9" style="1"/>
    <col min="13569" max="13609" width="2.125" style="1" customWidth="1"/>
    <col min="13610" max="13612" width="8.625" style="1" customWidth="1"/>
    <col min="13613" max="13824" width="9" style="1"/>
    <col min="13825" max="13865" width="2.125" style="1" customWidth="1"/>
    <col min="13866" max="13868" width="8.625" style="1" customWidth="1"/>
    <col min="13869" max="14080" width="9" style="1"/>
    <col min="14081" max="14121" width="2.125" style="1" customWidth="1"/>
    <col min="14122" max="14124" width="8.625" style="1" customWidth="1"/>
    <col min="14125" max="14336" width="9" style="1"/>
    <col min="14337" max="14377" width="2.125" style="1" customWidth="1"/>
    <col min="14378" max="14380" width="8.625" style="1" customWidth="1"/>
    <col min="14381" max="14592" width="9" style="1"/>
    <col min="14593" max="14633" width="2.125" style="1" customWidth="1"/>
    <col min="14634" max="14636" width="8.625" style="1" customWidth="1"/>
    <col min="14637" max="14848" width="9" style="1"/>
    <col min="14849" max="14889" width="2.125" style="1" customWidth="1"/>
    <col min="14890" max="14892" width="8.625" style="1" customWidth="1"/>
    <col min="14893" max="15104" width="9" style="1"/>
    <col min="15105" max="15145" width="2.125" style="1" customWidth="1"/>
    <col min="15146" max="15148" width="8.625" style="1" customWidth="1"/>
    <col min="15149" max="15360" width="9" style="1"/>
    <col min="15361" max="15401" width="2.125" style="1" customWidth="1"/>
    <col min="15402" max="15404" width="8.625" style="1" customWidth="1"/>
    <col min="15405" max="15616" width="9" style="1"/>
    <col min="15617" max="15657" width="2.125" style="1" customWidth="1"/>
    <col min="15658" max="15660" width="8.625" style="1" customWidth="1"/>
    <col min="15661" max="15872" width="9" style="1"/>
    <col min="15873" max="15913" width="2.125" style="1" customWidth="1"/>
    <col min="15914" max="15916" width="8.625" style="1" customWidth="1"/>
    <col min="15917" max="16128" width="9" style="1"/>
    <col min="16129" max="16169" width="2.125" style="1" customWidth="1"/>
    <col min="16170" max="16172" width="8.625" style="1" customWidth="1"/>
    <col min="16173" max="16384" width="9" style="1"/>
  </cols>
  <sheetData>
    <row r="1" spans="1:44" ht="19.5" customHeight="1">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6"/>
      <c r="AJ1" s="6"/>
      <c r="AK1" s="6"/>
      <c r="AL1" s="6"/>
      <c r="AM1" s="6"/>
      <c r="AN1" s="6"/>
      <c r="AO1" s="6"/>
      <c r="AP1" s="6"/>
      <c r="AQ1" s="6"/>
      <c r="AR1" s="6"/>
    </row>
    <row r="2" spans="1:44" ht="19.5" customHeight="1">
      <c r="A2" s="7"/>
      <c r="B2" s="7"/>
      <c r="C2" s="7"/>
      <c r="D2" s="7"/>
      <c r="E2" s="7"/>
      <c r="F2" s="7"/>
      <c r="G2" s="7"/>
      <c r="H2" s="7"/>
      <c r="I2" s="7"/>
      <c r="J2" s="7"/>
      <c r="K2" s="7"/>
      <c r="L2" s="7"/>
      <c r="M2" s="7"/>
      <c r="N2" s="7"/>
      <c r="O2" s="7"/>
      <c r="P2" s="7"/>
      <c r="Q2" s="7"/>
      <c r="R2" s="7"/>
      <c r="S2" s="7"/>
      <c r="T2" s="7"/>
      <c r="U2" s="7"/>
      <c r="V2" s="3"/>
      <c r="W2" s="10" t="s">
        <v>5</v>
      </c>
      <c r="X2" s="181"/>
      <c r="Y2" s="181"/>
      <c r="Z2" s="7" t="s">
        <v>4</v>
      </c>
      <c r="AA2" s="181"/>
      <c r="AB2" s="181"/>
      <c r="AC2" s="7" t="s">
        <v>2</v>
      </c>
      <c r="AD2" s="181"/>
      <c r="AE2" s="181"/>
      <c r="AF2" s="7" t="s">
        <v>1</v>
      </c>
      <c r="AG2" s="7"/>
      <c r="AH2" s="7"/>
      <c r="AI2" s="6"/>
      <c r="AJ2" s="6"/>
      <c r="AK2" s="1"/>
      <c r="AL2" s="1"/>
      <c r="AM2" s="1"/>
      <c r="AN2" s="1"/>
      <c r="AO2" s="1"/>
      <c r="AP2" s="1"/>
      <c r="AQ2" s="1"/>
      <c r="AR2" s="1"/>
    </row>
    <row r="3" spans="1:44" ht="19.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6"/>
      <c r="AJ3" s="6"/>
      <c r="AK3" s="6"/>
      <c r="AL3" s="6"/>
      <c r="AM3" s="6"/>
      <c r="AN3" s="6"/>
      <c r="AO3" s="6"/>
      <c r="AP3" s="6"/>
      <c r="AQ3" s="6"/>
      <c r="AR3" s="6"/>
    </row>
    <row r="4" spans="1:44" ht="19.5" customHeight="1">
      <c r="A4" s="7"/>
      <c r="B4" s="7" t="s">
        <v>22</v>
      </c>
      <c r="C4" s="7"/>
      <c r="D4" s="7"/>
      <c r="E4" s="7"/>
      <c r="F4" s="7"/>
      <c r="G4" s="7" t="s">
        <v>21</v>
      </c>
      <c r="H4" s="7"/>
      <c r="I4" s="7"/>
      <c r="J4" s="7"/>
      <c r="K4" s="7"/>
      <c r="L4" s="7"/>
      <c r="M4" s="7"/>
      <c r="N4" s="7"/>
      <c r="O4" s="7"/>
      <c r="P4" s="7"/>
      <c r="Q4" s="7"/>
      <c r="R4" s="7"/>
      <c r="S4" s="7"/>
      <c r="T4" s="7"/>
      <c r="U4" s="7"/>
      <c r="V4" s="7"/>
      <c r="W4" s="7"/>
      <c r="X4" s="7"/>
      <c r="Y4" s="7"/>
      <c r="Z4" s="7"/>
      <c r="AA4" s="7"/>
      <c r="AB4" s="7"/>
      <c r="AC4" s="7"/>
      <c r="AD4" s="7"/>
      <c r="AE4" s="7"/>
      <c r="AF4" s="7"/>
      <c r="AG4" s="7"/>
      <c r="AH4" s="7"/>
      <c r="AI4" s="6"/>
      <c r="AJ4" s="6"/>
      <c r="AK4" s="6"/>
      <c r="AL4" s="6"/>
      <c r="AM4" s="6"/>
      <c r="AN4" s="6"/>
      <c r="AO4" s="6"/>
      <c r="AP4" s="6"/>
      <c r="AQ4" s="6"/>
      <c r="AR4" s="6"/>
    </row>
    <row r="5" spans="1:44" ht="19.5" customHeight="1">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6"/>
      <c r="AJ5" s="6"/>
      <c r="AK5" s="6"/>
      <c r="AL5" s="6"/>
      <c r="AM5" s="6"/>
      <c r="AN5" s="6"/>
      <c r="AO5" s="6"/>
      <c r="AP5" s="6"/>
      <c r="AQ5" s="6"/>
      <c r="AR5" s="6"/>
    </row>
    <row r="6" spans="1:44" ht="19.5" customHeight="1">
      <c r="A6" s="7"/>
      <c r="B6" s="7"/>
      <c r="C6" s="7"/>
      <c r="D6" s="7"/>
      <c r="E6" s="7"/>
      <c r="F6" s="7"/>
      <c r="G6" s="7"/>
      <c r="H6" s="7"/>
      <c r="I6" s="7"/>
      <c r="J6" s="7"/>
      <c r="K6" s="7"/>
      <c r="L6" s="7"/>
      <c r="M6" s="8"/>
      <c r="N6" s="14"/>
      <c r="O6" s="14"/>
      <c r="P6" s="8"/>
      <c r="Q6" s="201" t="s">
        <v>20</v>
      </c>
      <c r="R6" s="201"/>
      <c r="S6" s="201"/>
      <c r="T6" s="201"/>
      <c r="U6" s="201"/>
      <c r="V6" s="201"/>
      <c r="W6" s="216"/>
      <c r="X6" s="216"/>
      <c r="Y6" s="216"/>
      <c r="Z6" s="216"/>
      <c r="AA6" s="216"/>
      <c r="AB6" s="216"/>
      <c r="AC6" s="216"/>
      <c r="AD6" s="216"/>
      <c r="AE6" s="216"/>
      <c r="AF6" s="216"/>
      <c r="AG6" s="14"/>
      <c r="AH6" s="7"/>
      <c r="AI6" s="6"/>
      <c r="AJ6" s="6"/>
      <c r="AK6" s="1"/>
      <c r="AL6" s="1"/>
      <c r="AM6" s="1"/>
      <c r="AN6" s="1"/>
      <c r="AO6" s="1"/>
      <c r="AP6" s="1"/>
      <c r="AQ6" s="1"/>
      <c r="AR6" s="1"/>
    </row>
    <row r="7" spans="1:44" ht="19.5" customHeight="1">
      <c r="A7" s="7"/>
      <c r="B7" s="7"/>
      <c r="C7" s="7"/>
      <c r="D7" s="7"/>
      <c r="E7" s="7"/>
      <c r="F7" s="7"/>
      <c r="G7" s="7"/>
      <c r="H7" s="7"/>
      <c r="I7" s="7"/>
      <c r="J7" s="7"/>
      <c r="K7" s="7"/>
      <c r="L7" s="7"/>
      <c r="M7" s="8"/>
      <c r="N7" s="14"/>
      <c r="O7" s="14"/>
      <c r="P7" s="8"/>
      <c r="Q7" s="19"/>
      <c r="R7" s="19"/>
      <c r="S7" s="19"/>
      <c r="T7" s="19"/>
      <c r="U7" s="19"/>
      <c r="V7" s="19"/>
      <c r="W7" s="216"/>
      <c r="X7" s="216"/>
      <c r="Y7" s="216"/>
      <c r="Z7" s="216"/>
      <c r="AA7" s="216"/>
      <c r="AB7" s="216"/>
      <c r="AC7" s="216"/>
      <c r="AD7" s="216"/>
      <c r="AE7" s="216"/>
      <c r="AF7" s="216"/>
      <c r="AG7" s="14"/>
      <c r="AH7" s="7"/>
      <c r="AI7" s="6"/>
      <c r="AJ7" s="6"/>
      <c r="AK7" s="1"/>
      <c r="AL7" s="1"/>
      <c r="AM7" s="1"/>
      <c r="AN7" s="1"/>
      <c r="AO7" s="1"/>
      <c r="AP7" s="1"/>
      <c r="AQ7" s="1"/>
      <c r="AR7" s="1"/>
    </row>
    <row r="8" spans="1:44" ht="19.5" customHeight="1">
      <c r="A8" s="7"/>
      <c r="B8" s="7"/>
      <c r="C8" s="7"/>
      <c r="D8" s="7"/>
      <c r="E8" s="7"/>
      <c r="F8" s="7"/>
      <c r="G8" s="7"/>
      <c r="H8" s="7"/>
      <c r="I8" s="7"/>
      <c r="J8" s="7"/>
      <c r="K8" s="7"/>
      <c r="L8" s="7"/>
      <c r="M8" s="7"/>
      <c r="N8" s="7"/>
      <c r="O8" s="7"/>
      <c r="P8" s="8"/>
      <c r="Q8" s="180" t="s">
        <v>19</v>
      </c>
      <c r="R8" s="180"/>
      <c r="S8" s="180"/>
      <c r="T8" s="180"/>
      <c r="U8" s="180"/>
      <c r="V8" s="180"/>
      <c r="W8" s="216"/>
      <c r="X8" s="216"/>
      <c r="Y8" s="216"/>
      <c r="Z8" s="216"/>
      <c r="AA8" s="216"/>
      <c r="AB8" s="216"/>
      <c r="AC8" s="216"/>
      <c r="AD8" s="216"/>
      <c r="AE8" s="216"/>
      <c r="AF8" s="216"/>
      <c r="AG8" s="14"/>
      <c r="AH8" s="7"/>
      <c r="AI8" s="6"/>
      <c r="AJ8" s="6"/>
      <c r="AK8" s="1"/>
      <c r="AL8" s="1"/>
      <c r="AM8" s="1"/>
      <c r="AN8" s="1"/>
      <c r="AO8" s="1"/>
      <c r="AP8" s="1"/>
      <c r="AQ8" s="1"/>
      <c r="AR8" s="1"/>
    </row>
    <row r="9" spans="1:44" ht="9" customHeight="1">
      <c r="A9" s="7"/>
      <c r="B9" s="7"/>
      <c r="C9" s="7"/>
      <c r="D9" s="7"/>
      <c r="E9" s="7"/>
      <c r="F9" s="7"/>
      <c r="G9" s="7"/>
      <c r="H9" s="7"/>
      <c r="I9" s="7"/>
      <c r="J9" s="7"/>
      <c r="K9" s="7"/>
      <c r="L9" s="7"/>
      <c r="M9" s="7"/>
      <c r="N9" s="7"/>
      <c r="O9" s="7"/>
      <c r="P9" s="8"/>
      <c r="Q9" s="9"/>
      <c r="R9" s="9"/>
      <c r="S9" s="9"/>
      <c r="T9" s="9"/>
      <c r="U9" s="9"/>
      <c r="V9" s="9"/>
      <c r="W9" s="18"/>
      <c r="X9" s="18"/>
      <c r="Y9" s="18"/>
      <c r="Z9" s="18"/>
      <c r="AA9" s="18"/>
      <c r="AB9" s="18"/>
      <c r="AC9" s="18"/>
      <c r="AD9" s="18"/>
      <c r="AE9" s="18"/>
      <c r="AF9" s="18"/>
      <c r="AG9" s="14"/>
      <c r="AH9" s="7"/>
      <c r="AI9" s="6"/>
      <c r="AJ9" s="6"/>
      <c r="AK9" s="1"/>
      <c r="AL9" s="1"/>
      <c r="AM9" s="1"/>
      <c r="AN9" s="1"/>
      <c r="AO9" s="1"/>
      <c r="AP9" s="1"/>
      <c r="AQ9" s="1"/>
      <c r="AR9" s="1"/>
    </row>
    <row r="10" spans="1:44" ht="19.5" customHeight="1">
      <c r="A10" s="7"/>
      <c r="B10" s="7"/>
      <c r="C10" s="7"/>
      <c r="D10" s="7"/>
      <c r="E10" s="7"/>
      <c r="F10" s="7"/>
      <c r="G10" s="7"/>
      <c r="H10" s="7"/>
      <c r="I10" s="7"/>
      <c r="J10" s="7"/>
      <c r="K10" s="7"/>
      <c r="L10" s="7"/>
      <c r="M10" s="7"/>
      <c r="N10" s="7"/>
      <c r="O10" s="7"/>
      <c r="P10" s="8"/>
      <c r="Q10" s="201" t="s">
        <v>18</v>
      </c>
      <c r="R10" s="201"/>
      <c r="S10" s="201"/>
      <c r="T10" s="201"/>
      <c r="U10" s="201"/>
      <c r="V10" s="201"/>
      <c r="W10" s="217"/>
      <c r="X10" s="217"/>
      <c r="Y10" s="217"/>
      <c r="Z10" s="217"/>
      <c r="AA10" s="217"/>
      <c r="AB10" s="217"/>
      <c r="AC10" s="217"/>
      <c r="AD10" s="217"/>
      <c r="AE10" s="217"/>
      <c r="AF10" s="217"/>
      <c r="AG10" s="7"/>
      <c r="AH10" s="7"/>
      <c r="AI10" s="6"/>
      <c r="AJ10" s="6"/>
      <c r="AK10" s="1"/>
      <c r="AL10" s="1"/>
      <c r="AM10" s="1"/>
      <c r="AN10" s="1"/>
      <c r="AO10" s="1"/>
      <c r="AP10" s="1"/>
      <c r="AQ10" s="1"/>
      <c r="AR10" s="1"/>
    </row>
    <row r="11" spans="1:44" ht="19.5" customHeight="1">
      <c r="A11" s="7"/>
      <c r="B11" s="7"/>
      <c r="C11" s="7"/>
      <c r="D11" s="7"/>
      <c r="E11" s="7"/>
      <c r="F11" s="7"/>
      <c r="G11" s="7"/>
      <c r="H11" s="7"/>
      <c r="I11" s="7"/>
      <c r="J11" s="7"/>
      <c r="K11" s="7"/>
      <c r="L11" s="7"/>
      <c r="M11" s="7"/>
      <c r="N11" s="7"/>
      <c r="O11" s="7"/>
      <c r="P11" s="8"/>
      <c r="Q11" s="201" t="s">
        <v>17</v>
      </c>
      <c r="R11" s="201"/>
      <c r="S11" s="201"/>
      <c r="T11" s="201"/>
      <c r="U11" s="201"/>
      <c r="V11" s="201"/>
      <c r="W11" s="217"/>
      <c r="X11" s="217"/>
      <c r="Y11" s="217"/>
      <c r="Z11" s="217"/>
      <c r="AA11" s="217"/>
      <c r="AB11" s="217"/>
      <c r="AC11" s="217"/>
      <c r="AD11" s="217"/>
      <c r="AE11" s="3"/>
      <c r="AF11" s="7"/>
      <c r="AG11" s="7"/>
      <c r="AH11" s="7"/>
      <c r="AI11" s="17" t="s">
        <v>16</v>
      </c>
      <c r="AJ11" s="6"/>
      <c r="AK11" s="1"/>
      <c r="AL11" s="1"/>
      <c r="AM11" s="1"/>
      <c r="AN11" s="1"/>
      <c r="AO11" s="1"/>
      <c r="AP11" s="1"/>
      <c r="AQ11" s="1"/>
      <c r="AR11" s="1"/>
    </row>
    <row r="12" spans="1:44" ht="19.5" customHeight="1">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6"/>
      <c r="AJ12" s="6"/>
      <c r="AK12" s="6"/>
      <c r="AL12" s="6"/>
      <c r="AM12" s="6"/>
      <c r="AN12" s="6"/>
      <c r="AO12" s="6"/>
      <c r="AP12" s="6"/>
      <c r="AQ12" s="6"/>
      <c r="AR12" s="6"/>
    </row>
    <row r="13" spans="1:44" ht="19.5" customHeight="1">
      <c r="A13" s="215" t="s">
        <v>50</v>
      </c>
      <c r="B13" s="215"/>
      <c r="C13" s="215"/>
      <c r="D13" s="215"/>
      <c r="E13" s="215"/>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7"/>
      <c r="AI13" s="6"/>
      <c r="AJ13" s="6"/>
      <c r="AK13" s="6"/>
      <c r="AL13" s="6"/>
      <c r="AM13" s="6"/>
      <c r="AN13" s="6"/>
      <c r="AO13" s="6"/>
      <c r="AP13" s="6"/>
      <c r="AQ13" s="6"/>
      <c r="AR13" s="6"/>
    </row>
    <row r="14" spans="1:44" ht="19.5" customHeight="1">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6"/>
      <c r="AJ14" s="6"/>
      <c r="AK14" s="15"/>
      <c r="AL14" s="6"/>
      <c r="AM14" s="6"/>
      <c r="AN14" s="6"/>
      <c r="AO14" s="6"/>
      <c r="AP14" s="6"/>
      <c r="AQ14" s="6"/>
      <c r="AR14" s="6"/>
    </row>
    <row r="15" spans="1:44" ht="19.5" customHeight="1">
      <c r="A15" s="7"/>
      <c r="B15" s="185" t="s">
        <v>150</v>
      </c>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7"/>
      <c r="AI15" s="6"/>
      <c r="AJ15" s="6"/>
      <c r="AK15" s="15"/>
      <c r="AL15" s="6"/>
      <c r="AM15" s="6"/>
      <c r="AN15" s="6"/>
      <c r="AO15" s="6"/>
      <c r="AP15" s="6"/>
      <c r="AQ15" s="6"/>
      <c r="AR15" s="6"/>
    </row>
    <row r="16" spans="1:44" ht="19.5" customHeight="1">
      <c r="A16" s="7" t="s">
        <v>151</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7"/>
      <c r="AI16" s="6"/>
      <c r="AJ16" s="6"/>
      <c r="AK16" s="15"/>
      <c r="AL16" s="6"/>
      <c r="AM16" s="6"/>
      <c r="AN16" s="6"/>
      <c r="AO16" s="6"/>
      <c r="AP16" s="6"/>
      <c r="AQ16" s="6"/>
      <c r="AR16" s="6"/>
    </row>
    <row r="17" spans="1:44" ht="19.5" customHeight="1">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6"/>
      <c r="AJ17" s="6"/>
      <c r="AK17" s="6"/>
      <c r="AL17" s="6"/>
      <c r="AM17" s="6"/>
      <c r="AN17" s="6"/>
      <c r="AO17" s="6"/>
      <c r="AP17" s="6"/>
      <c r="AQ17" s="6"/>
      <c r="AR17" s="6"/>
    </row>
    <row r="18" spans="1:44" ht="19.5" customHeight="1">
      <c r="A18" s="7"/>
      <c r="B18" s="7" t="s">
        <v>155</v>
      </c>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6"/>
      <c r="AJ18" s="6"/>
      <c r="AK18" s="6"/>
      <c r="AL18" s="6"/>
      <c r="AM18" s="6"/>
      <c r="AN18" s="6"/>
      <c r="AO18" s="6"/>
      <c r="AP18" s="6"/>
      <c r="AQ18" s="6"/>
      <c r="AR18" s="6"/>
    </row>
    <row r="19" spans="1:44" ht="19.5" customHeight="1">
      <c r="A19" s="7"/>
      <c r="B19" s="7" t="s">
        <v>14</v>
      </c>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6"/>
      <c r="AJ19" s="6"/>
      <c r="AK19" s="6"/>
      <c r="AL19" s="6"/>
      <c r="AM19" s="6"/>
      <c r="AN19" s="6"/>
      <c r="AO19" s="6"/>
      <c r="AP19" s="6"/>
      <c r="AQ19" s="6"/>
      <c r="AR19" s="6"/>
    </row>
    <row r="20" spans="1:44" ht="19.5" customHeight="1">
      <c r="A20" s="7"/>
      <c r="B20" s="7"/>
      <c r="C20" s="7"/>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7"/>
      <c r="AH20" s="7"/>
      <c r="AI20" s="6"/>
      <c r="AJ20" s="6"/>
      <c r="AK20" s="6"/>
      <c r="AL20" s="6"/>
      <c r="AM20" s="6"/>
      <c r="AN20" s="6"/>
      <c r="AO20" s="6"/>
      <c r="AP20" s="6"/>
      <c r="AQ20" s="6"/>
      <c r="AR20" s="6"/>
    </row>
    <row r="21" spans="1:44" ht="19.5" customHeight="1">
      <c r="A21" s="7"/>
      <c r="B21" s="7" t="s">
        <v>13</v>
      </c>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6"/>
      <c r="AJ21" s="6"/>
      <c r="AK21" s="6"/>
      <c r="AL21" s="6"/>
      <c r="AM21" s="6"/>
      <c r="AN21" s="6"/>
      <c r="AO21" s="6"/>
      <c r="AP21" s="6"/>
      <c r="AQ21" s="6"/>
      <c r="AR21" s="6"/>
    </row>
    <row r="22" spans="1:44" ht="19.5" customHeight="1">
      <c r="A22" s="7"/>
      <c r="B22" s="7"/>
      <c r="C22" s="7"/>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7"/>
      <c r="AH22" s="7"/>
      <c r="AI22" s="6"/>
      <c r="AJ22" s="6"/>
      <c r="AK22" s="6"/>
      <c r="AL22" s="6"/>
      <c r="AM22" s="6"/>
      <c r="AN22" s="6"/>
      <c r="AO22" s="6"/>
      <c r="AP22" s="6"/>
      <c r="AQ22" s="6"/>
      <c r="AR22" s="6"/>
    </row>
    <row r="23" spans="1:44" ht="19.5" customHeight="1">
      <c r="A23" s="7"/>
      <c r="B23" s="7" t="s">
        <v>12</v>
      </c>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6"/>
      <c r="AJ23" s="6"/>
      <c r="AK23" s="6"/>
      <c r="AL23" s="6"/>
      <c r="AM23" s="6"/>
      <c r="AN23" s="6"/>
      <c r="AO23" s="6"/>
      <c r="AP23" s="6"/>
      <c r="AQ23" s="6"/>
      <c r="AR23" s="6"/>
    </row>
    <row r="24" spans="1:44" ht="19.5" customHeight="1">
      <c r="A24" s="7"/>
      <c r="B24" s="7"/>
      <c r="C24" s="7"/>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7"/>
      <c r="AH24" s="7"/>
      <c r="AI24" s="6"/>
      <c r="AJ24" s="6"/>
      <c r="AK24" s="6"/>
      <c r="AL24" s="6"/>
      <c r="AM24" s="6"/>
      <c r="AN24" s="6"/>
      <c r="AO24" s="6"/>
      <c r="AP24" s="6"/>
      <c r="AQ24" s="6"/>
      <c r="AR24" s="6"/>
    </row>
    <row r="25" spans="1:44" ht="19.5" customHeight="1">
      <c r="A25" s="7"/>
      <c r="B25" s="7" t="s">
        <v>11</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6"/>
      <c r="AJ25" s="6"/>
      <c r="AK25" s="6"/>
      <c r="AL25" s="6"/>
      <c r="AM25" s="6"/>
      <c r="AN25" s="6"/>
      <c r="AO25" s="6"/>
      <c r="AP25" s="6"/>
      <c r="AQ25" s="6"/>
      <c r="AR25" s="6"/>
    </row>
    <row r="26" spans="1:44" ht="19.5" customHeight="1">
      <c r="A26" s="7"/>
      <c r="B26" s="8"/>
      <c r="C26" s="191" t="s">
        <v>49</v>
      </c>
      <c r="D26" s="192"/>
      <c r="E26" s="192"/>
      <c r="F26" s="192"/>
      <c r="G26" s="187" t="s">
        <v>48</v>
      </c>
      <c r="H26" s="188"/>
      <c r="I26" s="188"/>
      <c r="J26" s="188"/>
      <c r="K26" s="188"/>
      <c r="L26" s="189"/>
      <c r="M26" s="187" t="s">
        <v>9</v>
      </c>
      <c r="N26" s="188"/>
      <c r="O26" s="188"/>
      <c r="P26" s="188"/>
      <c r="Q26" s="188"/>
      <c r="R26" s="188"/>
      <c r="S26" s="188"/>
      <c r="T26" s="188"/>
      <c r="U26" s="188"/>
      <c r="V26" s="189"/>
      <c r="W26" s="187" t="s">
        <v>8</v>
      </c>
      <c r="X26" s="188"/>
      <c r="Y26" s="188"/>
      <c r="Z26" s="188"/>
      <c r="AA26" s="188"/>
      <c r="AB26" s="188"/>
      <c r="AC26" s="188"/>
      <c r="AD26" s="188"/>
      <c r="AE26" s="188"/>
      <c r="AF26" s="189"/>
      <c r="AG26" s="7"/>
      <c r="AH26" s="7"/>
      <c r="AI26" s="6"/>
      <c r="AJ26" s="6"/>
      <c r="AK26" s="6"/>
      <c r="AL26" s="6"/>
      <c r="AM26" s="6"/>
      <c r="AN26" s="6"/>
      <c r="AO26" s="6"/>
      <c r="AP26" s="6"/>
      <c r="AQ26" s="6"/>
      <c r="AR26" s="6"/>
    </row>
    <row r="27" spans="1:44" ht="19.5" customHeight="1">
      <c r="A27" s="7"/>
      <c r="B27" s="7"/>
      <c r="C27" s="224"/>
      <c r="D27" s="225"/>
      <c r="E27" s="225"/>
      <c r="F27" s="226"/>
      <c r="G27" s="180" t="s">
        <v>47</v>
      </c>
      <c r="H27" s="180"/>
      <c r="I27" s="180"/>
      <c r="J27" s="180"/>
      <c r="K27" s="180"/>
      <c r="L27" s="233"/>
      <c r="M27" s="234"/>
      <c r="N27" s="235"/>
      <c r="O27" s="235"/>
      <c r="P27" s="235"/>
      <c r="Q27" s="235"/>
      <c r="R27" s="235"/>
      <c r="S27" s="235"/>
      <c r="T27" s="235"/>
      <c r="U27" s="235"/>
      <c r="V27" s="236"/>
      <c r="W27" s="234"/>
      <c r="X27" s="235"/>
      <c r="Y27" s="235"/>
      <c r="Z27" s="235"/>
      <c r="AA27" s="235"/>
      <c r="AB27" s="235"/>
      <c r="AC27" s="235"/>
      <c r="AD27" s="235"/>
      <c r="AE27" s="235"/>
      <c r="AF27" s="236"/>
      <c r="AG27" s="7"/>
      <c r="AH27" s="7"/>
      <c r="AI27" s="6"/>
      <c r="AJ27" s="6"/>
      <c r="AK27" s="6"/>
      <c r="AL27" s="6"/>
      <c r="AM27" s="6"/>
      <c r="AN27" s="6"/>
      <c r="AO27" s="6"/>
      <c r="AP27" s="6"/>
      <c r="AQ27" s="6"/>
      <c r="AR27" s="6"/>
    </row>
    <row r="28" spans="1:44" ht="19.5" customHeight="1">
      <c r="A28" s="7"/>
      <c r="B28" s="7"/>
      <c r="C28" s="227"/>
      <c r="D28" s="228"/>
      <c r="E28" s="228"/>
      <c r="F28" s="229"/>
      <c r="G28" s="189" t="s">
        <v>46</v>
      </c>
      <c r="H28" s="190"/>
      <c r="I28" s="190"/>
      <c r="J28" s="190"/>
      <c r="K28" s="190"/>
      <c r="L28" s="190"/>
      <c r="M28" s="237"/>
      <c r="N28" s="238"/>
      <c r="O28" s="238"/>
      <c r="P28" s="238"/>
      <c r="Q28" s="238"/>
      <c r="R28" s="238"/>
      <c r="S28" s="238"/>
      <c r="T28" s="238"/>
      <c r="U28" s="238"/>
      <c r="V28" s="35" t="s">
        <v>45</v>
      </c>
      <c r="W28" s="237"/>
      <c r="X28" s="238"/>
      <c r="Y28" s="238"/>
      <c r="Z28" s="238"/>
      <c r="AA28" s="238"/>
      <c r="AB28" s="238"/>
      <c r="AC28" s="238"/>
      <c r="AD28" s="238"/>
      <c r="AE28" s="238"/>
      <c r="AF28" s="35" t="s">
        <v>45</v>
      </c>
      <c r="AG28" s="7"/>
      <c r="AH28" s="7"/>
      <c r="AI28" s="6"/>
      <c r="AJ28" s="6"/>
      <c r="AK28" s="6"/>
      <c r="AL28" s="6"/>
      <c r="AM28" s="6"/>
      <c r="AN28" s="6"/>
      <c r="AO28" s="6"/>
      <c r="AP28" s="6"/>
      <c r="AQ28" s="6"/>
      <c r="AR28" s="6"/>
    </row>
    <row r="29" spans="1:44" ht="19.5" customHeight="1">
      <c r="A29" s="7"/>
      <c r="B29" s="7"/>
      <c r="C29" s="227"/>
      <c r="D29" s="228"/>
      <c r="E29" s="228"/>
      <c r="F29" s="229"/>
      <c r="G29" s="239" t="s">
        <v>44</v>
      </c>
      <c r="H29" s="239"/>
      <c r="I29" s="239"/>
      <c r="J29" s="239"/>
      <c r="K29" s="239"/>
      <c r="L29" s="240"/>
      <c r="M29" s="34"/>
      <c r="N29" s="241" t="s">
        <v>43</v>
      </c>
      <c r="O29" s="241"/>
      <c r="P29" s="241"/>
      <c r="Q29" s="242"/>
      <c r="R29" s="34"/>
      <c r="S29" s="241" t="s">
        <v>42</v>
      </c>
      <c r="T29" s="241"/>
      <c r="U29" s="241"/>
      <c r="V29" s="220"/>
      <c r="W29" s="34"/>
      <c r="X29" s="241" t="s">
        <v>43</v>
      </c>
      <c r="Y29" s="241"/>
      <c r="Z29" s="241"/>
      <c r="AA29" s="242"/>
      <c r="AB29" s="34"/>
      <c r="AC29" s="241" t="s">
        <v>42</v>
      </c>
      <c r="AD29" s="241"/>
      <c r="AE29" s="241"/>
      <c r="AF29" s="220"/>
      <c r="AG29" s="7"/>
      <c r="AH29" s="7"/>
      <c r="AI29" s="6"/>
      <c r="AJ29" s="33"/>
      <c r="AK29" s="6"/>
      <c r="AL29" s="6"/>
      <c r="AM29" s="6"/>
      <c r="AN29" s="6"/>
      <c r="AO29" s="6"/>
      <c r="AP29" s="6"/>
      <c r="AQ29" s="6"/>
      <c r="AR29" s="6"/>
    </row>
    <row r="30" spans="1:44" ht="19.5" customHeight="1">
      <c r="A30" s="7"/>
      <c r="B30" s="7"/>
      <c r="C30" s="227"/>
      <c r="D30" s="228"/>
      <c r="E30" s="228"/>
      <c r="F30" s="229"/>
      <c r="G30" s="220" t="s">
        <v>41</v>
      </c>
      <c r="H30" s="190"/>
      <c r="I30" s="190"/>
      <c r="J30" s="190"/>
      <c r="K30" s="190"/>
      <c r="L30" s="190"/>
      <c r="M30" s="32"/>
      <c r="N30" s="241" t="s">
        <v>40</v>
      </c>
      <c r="O30" s="241"/>
      <c r="P30" s="241"/>
      <c r="Q30" s="242"/>
      <c r="R30" s="31"/>
      <c r="S30" s="241" t="s">
        <v>39</v>
      </c>
      <c r="T30" s="241"/>
      <c r="U30" s="241"/>
      <c r="V30" s="220"/>
      <c r="W30" s="32"/>
      <c r="X30" s="241" t="s">
        <v>40</v>
      </c>
      <c r="Y30" s="241"/>
      <c r="Z30" s="241"/>
      <c r="AA30" s="242"/>
      <c r="AB30" s="31"/>
      <c r="AC30" s="241" t="s">
        <v>39</v>
      </c>
      <c r="AD30" s="241"/>
      <c r="AE30" s="241"/>
      <c r="AF30" s="220"/>
      <c r="AG30" s="7"/>
      <c r="AH30" s="7"/>
      <c r="AI30" s="6"/>
      <c r="AJ30" s="6"/>
      <c r="AK30" s="6"/>
      <c r="AL30" s="6"/>
      <c r="AM30" s="6"/>
      <c r="AN30" s="6"/>
      <c r="AO30" s="6"/>
      <c r="AP30" s="6"/>
      <c r="AQ30" s="6"/>
      <c r="AR30" s="6"/>
    </row>
    <row r="31" spans="1:44" ht="19.5" customHeight="1">
      <c r="A31" s="7"/>
      <c r="B31" s="7"/>
      <c r="C31" s="227"/>
      <c r="D31" s="228"/>
      <c r="E31" s="228"/>
      <c r="F31" s="229"/>
      <c r="G31" s="189"/>
      <c r="H31" s="190"/>
      <c r="I31" s="190"/>
      <c r="J31" s="190"/>
      <c r="K31" s="190"/>
      <c r="L31" s="190"/>
      <c r="M31" s="221" t="s">
        <v>38</v>
      </c>
      <c r="N31" s="222"/>
      <c r="O31" s="222"/>
      <c r="P31" s="222"/>
      <c r="Q31" s="235"/>
      <c r="R31" s="235"/>
      <c r="S31" s="235"/>
      <c r="T31" s="235"/>
      <c r="U31" s="235"/>
      <c r="V31" s="236"/>
      <c r="W31" s="221" t="s">
        <v>38</v>
      </c>
      <c r="X31" s="222"/>
      <c r="Y31" s="222"/>
      <c r="Z31" s="222"/>
      <c r="AA31" s="235"/>
      <c r="AB31" s="235"/>
      <c r="AC31" s="235"/>
      <c r="AD31" s="235"/>
      <c r="AE31" s="235"/>
      <c r="AF31" s="236"/>
      <c r="AG31" s="7"/>
      <c r="AH31" s="7"/>
      <c r="AI31" s="6"/>
      <c r="AJ31" s="6"/>
      <c r="AK31" s="6"/>
      <c r="AL31" s="6"/>
      <c r="AM31" s="6"/>
      <c r="AN31" s="6"/>
      <c r="AO31" s="6"/>
      <c r="AP31" s="6"/>
      <c r="AQ31" s="6"/>
      <c r="AR31" s="6"/>
    </row>
    <row r="32" spans="1:44" ht="19.5" customHeight="1">
      <c r="A32" s="7"/>
      <c r="B32" s="7"/>
      <c r="C32" s="227"/>
      <c r="D32" s="228"/>
      <c r="E32" s="228"/>
      <c r="F32" s="229"/>
      <c r="G32" s="220" t="s">
        <v>37</v>
      </c>
      <c r="H32" s="190"/>
      <c r="I32" s="190"/>
      <c r="J32" s="190"/>
      <c r="K32" s="190"/>
      <c r="L32" s="190"/>
      <c r="M32" s="218"/>
      <c r="N32" s="219"/>
      <c r="O32" s="219"/>
      <c r="P32" s="219"/>
      <c r="Q32" s="219"/>
      <c r="R32" s="219"/>
      <c r="S32" s="219"/>
      <c r="T32" s="219"/>
      <c r="U32" s="219"/>
      <c r="V32" s="30" t="s">
        <v>3</v>
      </c>
      <c r="W32" s="218"/>
      <c r="X32" s="219"/>
      <c r="Y32" s="219"/>
      <c r="Z32" s="219"/>
      <c r="AA32" s="219"/>
      <c r="AB32" s="219"/>
      <c r="AC32" s="219"/>
      <c r="AD32" s="219"/>
      <c r="AE32" s="219"/>
      <c r="AF32" s="30" t="s">
        <v>3</v>
      </c>
      <c r="AG32" s="7"/>
      <c r="AH32" s="7"/>
      <c r="AI32" s="6"/>
      <c r="AJ32" s="6"/>
      <c r="AK32" s="6"/>
      <c r="AL32" s="6"/>
      <c r="AM32" s="6"/>
      <c r="AN32" s="6"/>
      <c r="AO32" s="6"/>
      <c r="AP32" s="6"/>
      <c r="AQ32" s="6"/>
      <c r="AR32" s="6"/>
    </row>
    <row r="33" spans="1:44" ht="19.5" customHeight="1">
      <c r="A33" s="7"/>
      <c r="B33" s="7"/>
      <c r="C33" s="230"/>
      <c r="D33" s="231"/>
      <c r="E33" s="231"/>
      <c r="F33" s="232"/>
      <c r="G33" s="189"/>
      <c r="H33" s="190"/>
      <c r="I33" s="190"/>
      <c r="J33" s="190"/>
      <c r="K33" s="190"/>
      <c r="L33" s="190"/>
      <c r="M33" s="221"/>
      <c r="N33" s="222"/>
      <c r="O33" s="222"/>
      <c r="P33" s="222"/>
      <c r="Q33" s="222"/>
      <c r="R33" s="222"/>
      <c r="S33" s="222"/>
      <c r="T33" s="222"/>
      <c r="U33" s="222"/>
      <c r="V33" s="223"/>
      <c r="W33" s="221" t="s">
        <v>36</v>
      </c>
      <c r="X33" s="222"/>
      <c r="Y33" s="222"/>
      <c r="Z33" s="222"/>
      <c r="AA33" s="222"/>
      <c r="AB33" s="222"/>
      <c r="AC33" s="222"/>
      <c r="AD33" s="222"/>
      <c r="AE33" s="222"/>
      <c r="AF33" s="223"/>
      <c r="AG33" s="7"/>
      <c r="AH33" s="7"/>
      <c r="AI33" s="6"/>
      <c r="AJ33" s="6"/>
      <c r="AK33" s="6"/>
      <c r="AL33" s="6"/>
      <c r="AM33" s="6"/>
      <c r="AN33" s="6"/>
      <c r="AO33" s="6"/>
      <c r="AP33" s="6"/>
      <c r="AQ33" s="6"/>
      <c r="AR33" s="6"/>
    </row>
    <row r="34" spans="1:44" ht="19.5" customHeight="1">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6"/>
      <c r="AJ34" s="6"/>
      <c r="AK34" s="6"/>
      <c r="AL34" s="6"/>
      <c r="AM34" s="6"/>
      <c r="AN34" s="6"/>
      <c r="AO34" s="6"/>
      <c r="AP34" s="6"/>
      <c r="AQ34" s="6"/>
      <c r="AR34" s="6"/>
    </row>
    <row r="35" spans="1:44" ht="19.5" customHeight="1">
      <c r="A35" s="7"/>
      <c r="B35" s="7" t="s">
        <v>7</v>
      </c>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6"/>
      <c r="AJ35" s="6"/>
      <c r="AK35" s="6"/>
      <c r="AL35" s="6"/>
      <c r="AM35" s="6"/>
      <c r="AN35" s="6"/>
      <c r="AO35" s="6"/>
      <c r="AP35" s="6"/>
      <c r="AQ35" s="6"/>
      <c r="AR35" s="6"/>
    </row>
    <row r="36" spans="1:44" ht="19.5" customHeight="1">
      <c r="A36" s="7"/>
      <c r="B36" s="7"/>
      <c r="C36" s="179"/>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7"/>
      <c r="AH36" s="7"/>
      <c r="AI36" s="6"/>
      <c r="AJ36" s="6"/>
      <c r="AK36" s="6"/>
      <c r="AL36" s="6"/>
      <c r="AM36" s="6"/>
      <c r="AN36" s="6"/>
      <c r="AO36" s="6"/>
      <c r="AP36" s="6"/>
      <c r="AQ36" s="6"/>
      <c r="AR36" s="6"/>
    </row>
    <row r="37" spans="1:44" ht="19.5" customHeight="1">
      <c r="A37" s="7"/>
      <c r="B37" s="7"/>
      <c r="C37" s="179"/>
      <c r="D37" s="179"/>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7"/>
      <c r="AH37" s="7"/>
      <c r="AI37" s="6"/>
      <c r="AJ37" s="6"/>
      <c r="AK37" s="6"/>
      <c r="AL37" s="6"/>
      <c r="AM37" s="6"/>
      <c r="AN37" s="6"/>
      <c r="AO37" s="6"/>
      <c r="AP37" s="6"/>
      <c r="AQ37" s="6"/>
      <c r="AR37" s="6"/>
    </row>
    <row r="38" spans="1:44" ht="19.5" customHeight="1">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6"/>
      <c r="AJ38" s="6"/>
      <c r="AK38" s="6"/>
      <c r="AL38" s="6"/>
      <c r="AM38" s="6"/>
      <c r="AN38" s="6"/>
      <c r="AO38" s="6"/>
      <c r="AP38" s="6"/>
      <c r="AQ38" s="6"/>
      <c r="AR38" s="6"/>
    </row>
    <row r="39" spans="1:44" ht="19.5" customHeight="1">
      <c r="A39" s="7"/>
      <c r="B39" s="7" t="s">
        <v>6</v>
      </c>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6"/>
      <c r="AJ39" s="6"/>
      <c r="AK39" s="6"/>
      <c r="AL39" s="6"/>
      <c r="AM39" s="6"/>
      <c r="AN39" s="6"/>
      <c r="AO39" s="6"/>
      <c r="AP39" s="6"/>
      <c r="AQ39" s="6"/>
      <c r="AR39" s="6"/>
    </row>
    <row r="40" spans="1:44" ht="19.5" customHeight="1">
      <c r="A40" s="7"/>
      <c r="B40" s="7"/>
      <c r="C40" s="180" t="s">
        <v>5</v>
      </c>
      <c r="D40" s="180"/>
      <c r="E40" s="181"/>
      <c r="F40" s="181"/>
      <c r="G40" s="7" t="s">
        <v>4</v>
      </c>
      <c r="H40" s="181"/>
      <c r="I40" s="181"/>
      <c r="J40" s="7" t="s">
        <v>2</v>
      </c>
      <c r="K40" s="181"/>
      <c r="L40" s="181"/>
      <c r="M40" s="7" t="s">
        <v>1</v>
      </c>
      <c r="N40" s="8"/>
      <c r="O40" s="7"/>
      <c r="P40" s="7"/>
      <c r="Q40" s="7"/>
      <c r="R40" s="7"/>
      <c r="S40" s="7"/>
      <c r="T40" s="7"/>
      <c r="U40" s="7"/>
      <c r="V40" s="7"/>
      <c r="W40" s="7"/>
      <c r="X40" s="7"/>
      <c r="Y40" s="7"/>
      <c r="Z40" s="7"/>
      <c r="AA40" s="7"/>
      <c r="AB40" s="7"/>
      <c r="AC40" s="7"/>
      <c r="AD40" s="7"/>
      <c r="AE40" s="7"/>
      <c r="AF40" s="7"/>
      <c r="AG40" s="7"/>
      <c r="AH40" s="7"/>
      <c r="AI40" s="6"/>
      <c r="AJ40" s="6"/>
      <c r="AK40" s="6"/>
      <c r="AL40" s="6"/>
      <c r="AM40" s="6"/>
      <c r="AN40" s="6"/>
      <c r="AO40" s="6"/>
      <c r="AP40" s="6"/>
      <c r="AQ40" s="6"/>
      <c r="AR40" s="6"/>
    </row>
    <row r="41" spans="1:44" ht="19.5" customHeight="1">
      <c r="A41" s="7"/>
      <c r="B41" s="7"/>
      <c r="C41" s="3"/>
      <c r="D41" s="10"/>
      <c r="E41" s="9"/>
      <c r="F41" s="9"/>
      <c r="G41" s="7"/>
      <c r="H41" s="9"/>
      <c r="I41" s="9"/>
      <c r="J41" s="7"/>
      <c r="K41" s="9"/>
      <c r="L41" s="9"/>
      <c r="M41" s="7"/>
      <c r="N41" s="8"/>
      <c r="O41" s="7"/>
      <c r="P41" s="7"/>
      <c r="Q41" s="7"/>
      <c r="R41" s="7"/>
      <c r="S41" s="7"/>
      <c r="T41" s="7"/>
      <c r="U41" s="7"/>
      <c r="V41" s="7"/>
      <c r="W41" s="7"/>
      <c r="X41" s="7"/>
      <c r="Y41" s="7"/>
      <c r="Z41" s="7"/>
      <c r="AA41" s="7"/>
      <c r="AB41" s="7"/>
      <c r="AC41" s="7"/>
      <c r="AD41" s="7"/>
      <c r="AE41" s="7"/>
      <c r="AF41" s="7"/>
      <c r="AG41" s="7"/>
      <c r="AH41" s="7"/>
      <c r="AI41" s="6"/>
      <c r="AJ41" s="6"/>
      <c r="AK41" s="6"/>
      <c r="AL41" s="6"/>
      <c r="AM41" s="6"/>
      <c r="AN41" s="6"/>
      <c r="AO41" s="6"/>
      <c r="AP41" s="6"/>
      <c r="AQ41" s="6"/>
      <c r="AR41" s="6"/>
    </row>
    <row r="42" spans="1:44" ht="19.5" customHeight="1">
      <c r="A42" s="7"/>
      <c r="B42" s="7"/>
      <c r="C42" s="3"/>
      <c r="D42" s="10"/>
      <c r="E42" s="9"/>
      <c r="F42" s="9"/>
      <c r="G42" s="7"/>
      <c r="H42" s="9"/>
      <c r="I42" s="9"/>
      <c r="J42" s="7"/>
      <c r="K42" s="9"/>
      <c r="L42" s="9"/>
      <c r="M42" s="7"/>
      <c r="N42" s="8"/>
      <c r="O42" s="7"/>
      <c r="P42" s="7"/>
      <c r="Q42" s="7"/>
      <c r="R42" s="7"/>
      <c r="S42" s="7"/>
      <c r="T42" s="7"/>
      <c r="U42" s="7"/>
      <c r="V42" s="7"/>
      <c r="W42" s="7"/>
      <c r="X42" s="7"/>
      <c r="Y42" s="7"/>
      <c r="Z42" s="7"/>
      <c r="AA42" s="7"/>
      <c r="AB42" s="7"/>
      <c r="AC42" s="7"/>
      <c r="AD42" s="7"/>
      <c r="AE42" s="7"/>
      <c r="AF42" s="7"/>
      <c r="AG42" s="7"/>
      <c r="AH42" s="7"/>
      <c r="AI42" s="6"/>
      <c r="AJ42" s="6"/>
      <c r="AK42" s="6"/>
      <c r="AL42" s="6"/>
      <c r="AM42" s="6"/>
      <c r="AN42" s="6"/>
      <c r="AO42" s="6"/>
      <c r="AP42" s="6"/>
      <c r="AQ42" s="6"/>
      <c r="AR42" s="6"/>
    </row>
    <row r="43" spans="1:44" ht="19.5" customHeight="1">
      <c r="A43" s="7"/>
      <c r="B43" s="5"/>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6"/>
      <c r="AJ43" s="6"/>
      <c r="AK43" s="6"/>
      <c r="AL43" s="6"/>
      <c r="AM43" s="6"/>
      <c r="AN43" s="6"/>
      <c r="AO43" s="6"/>
      <c r="AP43" s="6"/>
      <c r="AQ43" s="6"/>
      <c r="AR43" s="6"/>
    </row>
    <row r="44" spans="1:44" ht="19.5" customHeight="1">
      <c r="A44" s="3"/>
      <c r="B44" s="5"/>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row>
    <row r="45" spans="1:44" ht="19.5" customHeight="1">
      <c r="A45" s="3"/>
      <c r="B45" s="5"/>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1:44" ht="20.100000000000001"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1:44" ht="20.100000000000001"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row r="48" spans="1:44" ht="20.100000000000001"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row>
    <row r="49" spans="1:34" ht="20.100000000000001" customHeigh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row>
    <row r="50" spans="1:34" ht="20.100000000000001"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row>
    <row r="51" spans="1:34" ht="20.100000000000001"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row>
    <row r="52" spans="1:34" ht="20.100000000000001" customHeight="1">
      <c r="A52" s="3"/>
      <c r="B52" s="3"/>
      <c r="C52" s="3"/>
      <c r="D52" s="3"/>
      <c r="E52" s="3"/>
      <c r="F52" s="3"/>
      <c r="G52" s="3"/>
      <c r="H52" s="3"/>
      <c r="I52" s="3"/>
      <c r="J52" s="3"/>
      <c r="K52" s="3"/>
      <c r="L52" s="3"/>
      <c r="M52" s="3"/>
      <c r="N52" s="3"/>
      <c r="O52" s="3"/>
      <c r="P52" s="3"/>
      <c r="Q52" s="3"/>
      <c r="R52" s="3"/>
      <c r="S52" s="3"/>
      <c r="T52" s="3"/>
      <c r="U52" s="4"/>
      <c r="V52" s="3"/>
      <c r="W52" s="3"/>
      <c r="X52" s="3"/>
      <c r="Y52" s="3"/>
      <c r="Z52" s="3"/>
      <c r="AA52" s="3"/>
      <c r="AB52" s="3"/>
      <c r="AC52" s="3"/>
      <c r="AD52" s="3"/>
      <c r="AE52" s="3"/>
      <c r="AF52" s="3"/>
      <c r="AG52" s="3"/>
      <c r="AH52" s="3"/>
    </row>
    <row r="53" spans="1:34" ht="20.100000000000001" customHeight="1">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row>
    <row r="54" spans="1:34" ht="20.100000000000001" customHeigh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row>
    <row r="55" spans="1:34" ht="20.100000000000001"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row>
    <row r="56" spans="1:34" ht="20.100000000000001"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34" ht="20.100000000000001"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4" ht="20.100000000000001"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4" ht="20.100000000000001"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34" ht="20.100000000000001"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34" ht="20.100000000000001"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row r="62" spans="1:34" ht="20.100000000000001"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row>
    <row r="63" spans="1:34" ht="20.100000000000001"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row>
    <row r="64" spans="1:34" ht="20.100000000000001" customHeight="1">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row>
    <row r="65" spans="1:34" ht="20.100000000000001" customHeight="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row>
    <row r="66" spans="1:34" ht="20.100000000000001" customHeight="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row>
    <row r="67" spans="1:34" ht="20.100000000000001" customHeight="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row>
    <row r="68" spans="1:34" s="2" customFormat="1" ht="20.100000000000001" customHeight="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row>
  </sheetData>
  <mergeCells count="52">
    <mergeCell ref="W7:AF7"/>
    <mergeCell ref="X2:Y2"/>
    <mergeCell ref="AA2:AB2"/>
    <mergeCell ref="AD2:AE2"/>
    <mergeCell ref="Q6:V6"/>
    <mergeCell ref="W6:AF6"/>
    <mergeCell ref="Q8:V8"/>
    <mergeCell ref="W8:AF8"/>
    <mergeCell ref="Q10:V10"/>
    <mergeCell ref="W10:AF10"/>
    <mergeCell ref="Q11:V11"/>
    <mergeCell ref="W11:AD11"/>
    <mergeCell ref="A13:AG13"/>
    <mergeCell ref="D20:AF20"/>
    <mergeCell ref="D24:AF24"/>
    <mergeCell ref="C26:F26"/>
    <mergeCell ref="G26:L26"/>
    <mergeCell ref="M26:V26"/>
    <mergeCell ref="W26:AF26"/>
    <mergeCell ref="D22:AF22"/>
    <mergeCell ref="B15:AG15"/>
    <mergeCell ref="W28:AE28"/>
    <mergeCell ref="G29:L29"/>
    <mergeCell ref="N29:Q29"/>
    <mergeCell ref="S29:V29"/>
    <mergeCell ref="AA31:AF31"/>
    <mergeCell ref="X29:AA29"/>
    <mergeCell ref="AC29:AF29"/>
    <mergeCell ref="G30:L31"/>
    <mergeCell ref="N30:Q30"/>
    <mergeCell ref="S30:V30"/>
    <mergeCell ref="X30:AA30"/>
    <mergeCell ref="AC30:AF30"/>
    <mergeCell ref="M31:P31"/>
    <mergeCell ref="Q31:V31"/>
    <mergeCell ref="W31:Z31"/>
    <mergeCell ref="C40:D40"/>
    <mergeCell ref="E40:F40"/>
    <mergeCell ref="H40:I40"/>
    <mergeCell ref="K40:L40"/>
    <mergeCell ref="W32:AE32"/>
    <mergeCell ref="G32:L33"/>
    <mergeCell ref="M33:V33"/>
    <mergeCell ref="W33:AF33"/>
    <mergeCell ref="M32:U32"/>
    <mergeCell ref="C36:AF37"/>
    <mergeCell ref="C27:F33"/>
    <mergeCell ref="G27:L27"/>
    <mergeCell ref="M27:V27"/>
    <mergeCell ref="W27:AF27"/>
    <mergeCell ref="G28:L28"/>
    <mergeCell ref="M28:U28"/>
  </mergeCells>
  <phoneticPr fontId="3"/>
  <pageMargins left="0.70866141732283472" right="0.70866141732283472" top="0.74803149606299213" bottom="0.74803149606299213" header="0.31496062992125984" footer="0.31496062992125984"/>
  <pageSetup paperSize="9" scale="93"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8"/>
  <sheetViews>
    <sheetView view="pageBreakPreview" zoomScale="90" zoomScaleNormal="100" zoomScaleSheetLayoutView="90" workbookViewId="0">
      <selection activeCell="H42" sqref="H42"/>
    </sheetView>
  </sheetViews>
  <sheetFormatPr defaultRowHeight="20.100000000000001" customHeight="1"/>
  <cols>
    <col min="1" max="41" width="2.625" style="2" customWidth="1"/>
    <col min="42" max="44" width="8.625" style="2" customWidth="1"/>
    <col min="45" max="256" width="9" style="20"/>
    <col min="257" max="297" width="2.125" style="20" customWidth="1"/>
    <col min="298" max="300" width="8.625" style="20" customWidth="1"/>
    <col min="301" max="512" width="9" style="20"/>
    <col min="513" max="553" width="2.125" style="20" customWidth="1"/>
    <col min="554" max="556" width="8.625" style="20" customWidth="1"/>
    <col min="557" max="768" width="9" style="20"/>
    <col min="769" max="809" width="2.125" style="20" customWidth="1"/>
    <col min="810" max="812" width="8.625" style="20" customWidth="1"/>
    <col min="813" max="1024" width="9" style="20"/>
    <col min="1025" max="1065" width="2.125" style="20" customWidth="1"/>
    <col min="1066" max="1068" width="8.625" style="20" customWidth="1"/>
    <col min="1069" max="1280" width="9" style="20"/>
    <col min="1281" max="1321" width="2.125" style="20" customWidth="1"/>
    <col min="1322" max="1324" width="8.625" style="20" customWidth="1"/>
    <col min="1325" max="1536" width="9" style="20"/>
    <col min="1537" max="1577" width="2.125" style="20" customWidth="1"/>
    <col min="1578" max="1580" width="8.625" style="20" customWidth="1"/>
    <col min="1581" max="1792" width="9" style="20"/>
    <col min="1793" max="1833" width="2.125" style="20" customWidth="1"/>
    <col min="1834" max="1836" width="8.625" style="20" customWidth="1"/>
    <col min="1837" max="2048" width="9" style="20"/>
    <col min="2049" max="2089" width="2.125" style="20" customWidth="1"/>
    <col min="2090" max="2092" width="8.625" style="20" customWidth="1"/>
    <col min="2093" max="2304" width="9" style="20"/>
    <col min="2305" max="2345" width="2.125" style="20" customWidth="1"/>
    <col min="2346" max="2348" width="8.625" style="20" customWidth="1"/>
    <col min="2349" max="2560" width="9" style="20"/>
    <col min="2561" max="2601" width="2.125" style="20" customWidth="1"/>
    <col min="2602" max="2604" width="8.625" style="20" customWidth="1"/>
    <col min="2605" max="2816" width="9" style="20"/>
    <col min="2817" max="2857" width="2.125" style="20" customWidth="1"/>
    <col min="2858" max="2860" width="8.625" style="20" customWidth="1"/>
    <col min="2861" max="3072" width="9" style="20"/>
    <col min="3073" max="3113" width="2.125" style="20" customWidth="1"/>
    <col min="3114" max="3116" width="8.625" style="20" customWidth="1"/>
    <col min="3117" max="3328" width="9" style="20"/>
    <col min="3329" max="3369" width="2.125" style="20" customWidth="1"/>
    <col min="3370" max="3372" width="8.625" style="20" customWidth="1"/>
    <col min="3373" max="3584" width="9" style="20"/>
    <col min="3585" max="3625" width="2.125" style="20" customWidth="1"/>
    <col min="3626" max="3628" width="8.625" style="20" customWidth="1"/>
    <col min="3629" max="3840" width="9" style="20"/>
    <col min="3841" max="3881" width="2.125" style="20" customWidth="1"/>
    <col min="3882" max="3884" width="8.625" style="20" customWidth="1"/>
    <col min="3885" max="4096" width="9" style="20"/>
    <col min="4097" max="4137" width="2.125" style="20" customWidth="1"/>
    <col min="4138" max="4140" width="8.625" style="20" customWidth="1"/>
    <col min="4141" max="4352" width="9" style="20"/>
    <col min="4353" max="4393" width="2.125" style="20" customWidth="1"/>
    <col min="4394" max="4396" width="8.625" style="20" customWidth="1"/>
    <col min="4397" max="4608" width="9" style="20"/>
    <col min="4609" max="4649" width="2.125" style="20" customWidth="1"/>
    <col min="4650" max="4652" width="8.625" style="20" customWidth="1"/>
    <col min="4653" max="4864" width="9" style="20"/>
    <col min="4865" max="4905" width="2.125" style="20" customWidth="1"/>
    <col min="4906" max="4908" width="8.625" style="20" customWidth="1"/>
    <col min="4909" max="5120" width="9" style="20"/>
    <col min="5121" max="5161" width="2.125" style="20" customWidth="1"/>
    <col min="5162" max="5164" width="8.625" style="20" customWidth="1"/>
    <col min="5165" max="5376" width="9" style="20"/>
    <col min="5377" max="5417" width="2.125" style="20" customWidth="1"/>
    <col min="5418" max="5420" width="8.625" style="20" customWidth="1"/>
    <col min="5421" max="5632" width="9" style="20"/>
    <col min="5633" max="5673" width="2.125" style="20" customWidth="1"/>
    <col min="5674" max="5676" width="8.625" style="20" customWidth="1"/>
    <col min="5677" max="5888" width="9" style="20"/>
    <col min="5889" max="5929" width="2.125" style="20" customWidth="1"/>
    <col min="5930" max="5932" width="8.625" style="20" customWidth="1"/>
    <col min="5933" max="6144" width="9" style="20"/>
    <col min="6145" max="6185" width="2.125" style="20" customWidth="1"/>
    <col min="6186" max="6188" width="8.625" style="20" customWidth="1"/>
    <col min="6189" max="6400" width="9" style="20"/>
    <col min="6401" max="6441" width="2.125" style="20" customWidth="1"/>
    <col min="6442" max="6444" width="8.625" style="20" customWidth="1"/>
    <col min="6445" max="6656" width="9" style="20"/>
    <col min="6657" max="6697" width="2.125" style="20" customWidth="1"/>
    <col min="6698" max="6700" width="8.625" style="20" customWidth="1"/>
    <col min="6701" max="6912" width="9" style="20"/>
    <col min="6913" max="6953" width="2.125" style="20" customWidth="1"/>
    <col min="6954" max="6956" width="8.625" style="20" customWidth="1"/>
    <col min="6957" max="7168" width="9" style="20"/>
    <col min="7169" max="7209" width="2.125" style="20" customWidth="1"/>
    <col min="7210" max="7212" width="8.625" style="20" customWidth="1"/>
    <col min="7213" max="7424" width="9" style="20"/>
    <col min="7425" max="7465" width="2.125" style="20" customWidth="1"/>
    <col min="7466" max="7468" width="8.625" style="20" customWidth="1"/>
    <col min="7469" max="7680" width="9" style="20"/>
    <col min="7681" max="7721" width="2.125" style="20" customWidth="1"/>
    <col min="7722" max="7724" width="8.625" style="20" customWidth="1"/>
    <col min="7725" max="7936" width="9" style="20"/>
    <col min="7937" max="7977" width="2.125" style="20" customWidth="1"/>
    <col min="7978" max="7980" width="8.625" style="20" customWidth="1"/>
    <col min="7981" max="8192" width="9" style="20"/>
    <col min="8193" max="8233" width="2.125" style="20" customWidth="1"/>
    <col min="8234" max="8236" width="8.625" style="20" customWidth="1"/>
    <col min="8237" max="8448" width="9" style="20"/>
    <col min="8449" max="8489" width="2.125" style="20" customWidth="1"/>
    <col min="8490" max="8492" width="8.625" style="20" customWidth="1"/>
    <col min="8493" max="8704" width="9" style="20"/>
    <col min="8705" max="8745" width="2.125" style="20" customWidth="1"/>
    <col min="8746" max="8748" width="8.625" style="20" customWidth="1"/>
    <col min="8749" max="8960" width="9" style="20"/>
    <col min="8961" max="9001" width="2.125" style="20" customWidth="1"/>
    <col min="9002" max="9004" width="8.625" style="20" customWidth="1"/>
    <col min="9005" max="9216" width="9" style="20"/>
    <col min="9217" max="9257" width="2.125" style="20" customWidth="1"/>
    <col min="9258" max="9260" width="8.625" style="20" customWidth="1"/>
    <col min="9261" max="9472" width="9" style="20"/>
    <col min="9473" max="9513" width="2.125" style="20" customWidth="1"/>
    <col min="9514" max="9516" width="8.625" style="20" customWidth="1"/>
    <col min="9517" max="9728" width="9" style="20"/>
    <col min="9729" max="9769" width="2.125" style="20" customWidth="1"/>
    <col min="9770" max="9772" width="8.625" style="20" customWidth="1"/>
    <col min="9773" max="9984" width="9" style="20"/>
    <col min="9985" max="10025" width="2.125" style="20" customWidth="1"/>
    <col min="10026" max="10028" width="8.625" style="20" customWidth="1"/>
    <col min="10029" max="10240" width="9" style="20"/>
    <col min="10241" max="10281" width="2.125" style="20" customWidth="1"/>
    <col min="10282" max="10284" width="8.625" style="20" customWidth="1"/>
    <col min="10285" max="10496" width="9" style="20"/>
    <col min="10497" max="10537" width="2.125" style="20" customWidth="1"/>
    <col min="10538" max="10540" width="8.625" style="20" customWidth="1"/>
    <col min="10541" max="10752" width="9" style="20"/>
    <col min="10753" max="10793" width="2.125" style="20" customWidth="1"/>
    <col min="10794" max="10796" width="8.625" style="20" customWidth="1"/>
    <col min="10797" max="11008" width="9" style="20"/>
    <col min="11009" max="11049" width="2.125" style="20" customWidth="1"/>
    <col min="11050" max="11052" width="8.625" style="20" customWidth="1"/>
    <col min="11053" max="11264" width="9" style="20"/>
    <col min="11265" max="11305" width="2.125" style="20" customWidth="1"/>
    <col min="11306" max="11308" width="8.625" style="20" customWidth="1"/>
    <col min="11309" max="11520" width="9" style="20"/>
    <col min="11521" max="11561" width="2.125" style="20" customWidth="1"/>
    <col min="11562" max="11564" width="8.625" style="20" customWidth="1"/>
    <col min="11565" max="11776" width="9" style="20"/>
    <col min="11777" max="11817" width="2.125" style="20" customWidth="1"/>
    <col min="11818" max="11820" width="8.625" style="20" customWidth="1"/>
    <col min="11821" max="12032" width="9" style="20"/>
    <col min="12033" max="12073" width="2.125" style="20" customWidth="1"/>
    <col min="12074" max="12076" width="8.625" style="20" customWidth="1"/>
    <col min="12077" max="12288" width="9" style="20"/>
    <col min="12289" max="12329" width="2.125" style="20" customWidth="1"/>
    <col min="12330" max="12332" width="8.625" style="20" customWidth="1"/>
    <col min="12333" max="12544" width="9" style="20"/>
    <col min="12545" max="12585" width="2.125" style="20" customWidth="1"/>
    <col min="12586" max="12588" width="8.625" style="20" customWidth="1"/>
    <col min="12589" max="12800" width="9" style="20"/>
    <col min="12801" max="12841" width="2.125" style="20" customWidth="1"/>
    <col min="12842" max="12844" width="8.625" style="20" customWidth="1"/>
    <col min="12845" max="13056" width="9" style="20"/>
    <col min="13057" max="13097" width="2.125" style="20" customWidth="1"/>
    <col min="13098" max="13100" width="8.625" style="20" customWidth="1"/>
    <col min="13101" max="13312" width="9" style="20"/>
    <col min="13313" max="13353" width="2.125" style="20" customWidth="1"/>
    <col min="13354" max="13356" width="8.625" style="20" customWidth="1"/>
    <col min="13357" max="13568" width="9" style="20"/>
    <col min="13569" max="13609" width="2.125" style="20" customWidth="1"/>
    <col min="13610" max="13612" width="8.625" style="20" customWidth="1"/>
    <col min="13613" max="13824" width="9" style="20"/>
    <col min="13825" max="13865" width="2.125" style="20" customWidth="1"/>
    <col min="13866" max="13868" width="8.625" style="20" customWidth="1"/>
    <col min="13869" max="14080" width="9" style="20"/>
    <col min="14081" max="14121" width="2.125" style="20" customWidth="1"/>
    <col min="14122" max="14124" width="8.625" style="20" customWidth="1"/>
    <col min="14125" max="14336" width="9" style="20"/>
    <col min="14337" max="14377" width="2.125" style="20" customWidth="1"/>
    <col min="14378" max="14380" width="8.625" style="20" customWidth="1"/>
    <col min="14381" max="14592" width="9" style="20"/>
    <col min="14593" max="14633" width="2.125" style="20" customWidth="1"/>
    <col min="14634" max="14636" width="8.625" style="20" customWidth="1"/>
    <col min="14637" max="14848" width="9" style="20"/>
    <col min="14849" max="14889" width="2.125" style="20" customWidth="1"/>
    <col min="14890" max="14892" width="8.625" style="20" customWidth="1"/>
    <col min="14893" max="15104" width="9" style="20"/>
    <col min="15105" max="15145" width="2.125" style="20" customWidth="1"/>
    <col min="15146" max="15148" width="8.625" style="20" customWidth="1"/>
    <col min="15149" max="15360" width="9" style="20"/>
    <col min="15361" max="15401" width="2.125" style="20" customWidth="1"/>
    <col min="15402" max="15404" width="8.625" style="20" customWidth="1"/>
    <col min="15405" max="15616" width="9" style="20"/>
    <col min="15617" max="15657" width="2.125" style="20" customWidth="1"/>
    <col min="15658" max="15660" width="8.625" style="20" customWidth="1"/>
    <col min="15661" max="15872" width="9" style="20"/>
    <col min="15873" max="15913" width="2.125" style="20" customWidth="1"/>
    <col min="15914" max="15916" width="8.625" style="20" customWidth="1"/>
    <col min="15917" max="16128" width="9" style="20"/>
    <col min="16129" max="16169" width="2.125" style="20" customWidth="1"/>
    <col min="16170" max="16172" width="8.625" style="20" customWidth="1"/>
    <col min="16173" max="16384" width="9" style="20"/>
  </cols>
  <sheetData>
    <row r="1" spans="1:44" ht="19.5" customHeight="1">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6"/>
      <c r="AJ1" s="6"/>
      <c r="AK1" s="6"/>
      <c r="AL1" s="6"/>
      <c r="AM1" s="6"/>
      <c r="AN1" s="6"/>
      <c r="AO1" s="6"/>
      <c r="AP1" s="6"/>
      <c r="AQ1" s="6"/>
      <c r="AR1" s="6"/>
    </row>
    <row r="2" spans="1:44" ht="19.5" customHeight="1">
      <c r="A2" s="7"/>
      <c r="B2" s="7"/>
      <c r="C2" s="7"/>
      <c r="D2" s="7"/>
      <c r="E2" s="7"/>
      <c r="F2" s="7"/>
      <c r="G2" s="7"/>
      <c r="H2" s="7"/>
      <c r="I2" s="7"/>
      <c r="J2" s="7"/>
      <c r="K2" s="7"/>
      <c r="L2" s="7"/>
      <c r="M2" s="7"/>
      <c r="N2" s="7"/>
      <c r="O2" s="7"/>
      <c r="P2" s="7"/>
      <c r="Q2" s="7"/>
      <c r="R2" s="7"/>
      <c r="S2" s="7"/>
      <c r="T2" s="7"/>
      <c r="U2" s="7"/>
      <c r="V2" s="3"/>
      <c r="W2" s="10" t="s">
        <v>5</v>
      </c>
      <c r="X2" s="203">
        <v>4</v>
      </c>
      <c r="Y2" s="203"/>
      <c r="Z2" s="7" t="s">
        <v>4</v>
      </c>
      <c r="AA2" s="203">
        <v>4</v>
      </c>
      <c r="AB2" s="203"/>
      <c r="AC2" s="7" t="s">
        <v>2</v>
      </c>
      <c r="AD2" s="203">
        <v>1</v>
      </c>
      <c r="AE2" s="203"/>
      <c r="AF2" s="7" t="s">
        <v>1</v>
      </c>
      <c r="AG2" s="7"/>
      <c r="AH2" s="7"/>
      <c r="AI2" s="17"/>
      <c r="AJ2" s="6"/>
      <c r="AK2" s="20"/>
      <c r="AL2" s="20"/>
      <c r="AM2" s="20"/>
      <c r="AN2" s="20"/>
      <c r="AO2" s="20"/>
      <c r="AP2" s="20"/>
      <c r="AQ2" s="20"/>
      <c r="AR2" s="20"/>
    </row>
    <row r="3" spans="1:44" ht="19.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6"/>
      <c r="AJ3" s="6"/>
      <c r="AK3" s="6"/>
      <c r="AL3" s="6"/>
      <c r="AM3" s="6"/>
      <c r="AN3" s="6"/>
      <c r="AO3" s="6"/>
      <c r="AP3" s="6"/>
      <c r="AQ3" s="6"/>
      <c r="AR3" s="6"/>
    </row>
    <row r="4" spans="1:44" ht="19.5" customHeight="1">
      <c r="A4" s="7"/>
      <c r="B4" s="7" t="s">
        <v>22</v>
      </c>
      <c r="C4" s="7"/>
      <c r="D4" s="7"/>
      <c r="E4" s="7"/>
      <c r="F4" s="7"/>
      <c r="G4" s="7" t="s">
        <v>21</v>
      </c>
      <c r="H4" s="7"/>
      <c r="I4" s="7"/>
      <c r="J4" s="7"/>
      <c r="K4" s="7"/>
      <c r="L4" s="7"/>
      <c r="M4" s="7"/>
      <c r="N4" s="7"/>
      <c r="O4" s="7"/>
      <c r="P4" s="7"/>
      <c r="Q4" s="7"/>
      <c r="R4" s="7"/>
      <c r="S4" s="7"/>
      <c r="T4" s="7"/>
      <c r="U4" s="7"/>
      <c r="V4" s="7"/>
      <c r="W4" s="7"/>
      <c r="X4" s="7"/>
      <c r="Y4" s="7"/>
      <c r="Z4" s="7"/>
      <c r="AA4" s="7"/>
      <c r="AB4" s="7"/>
      <c r="AC4" s="7"/>
      <c r="AD4" s="7"/>
      <c r="AE4" s="7"/>
      <c r="AF4" s="7"/>
      <c r="AG4" s="7"/>
      <c r="AH4" s="7"/>
      <c r="AI4" s="6"/>
      <c r="AJ4" s="6"/>
      <c r="AK4" s="6"/>
      <c r="AL4" s="6"/>
      <c r="AM4" s="6"/>
      <c r="AN4" s="6"/>
      <c r="AO4" s="6"/>
      <c r="AP4" s="6"/>
      <c r="AQ4" s="6"/>
      <c r="AR4" s="6"/>
    </row>
    <row r="5" spans="1:44" ht="19.5" customHeight="1">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6"/>
      <c r="AJ5" s="6"/>
      <c r="AK5" s="6"/>
      <c r="AL5" s="6"/>
      <c r="AM5" s="6"/>
      <c r="AN5" s="6"/>
      <c r="AO5" s="6"/>
      <c r="AP5" s="6"/>
      <c r="AQ5" s="6"/>
      <c r="AR5" s="6"/>
    </row>
    <row r="6" spans="1:44" ht="19.5" customHeight="1">
      <c r="A6" s="7"/>
      <c r="B6" s="7"/>
      <c r="C6" s="7"/>
      <c r="D6" s="7"/>
      <c r="E6" s="7"/>
      <c r="F6" s="7"/>
      <c r="G6" s="7"/>
      <c r="H6" s="7"/>
      <c r="I6" s="7"/>
      <c r="J6" s="7"/>
      <c r="K6" s="7"/>
      <c r="L6" s="7"/>
      <c r="M6" s="23"/>
      <c r="N6" s="14"/>
      <c r="O6" s="14"/>
      <c r="P6" s="23"/>
      <c r="Q6" s="201" t="s">
        <v>20</v>
      </c>
      <c r="R6" s="201"/>
      <c r="S6" s="201"/>
      <c r="T6" s="201"/>
      <c r="U6" s="201"/>
      <c r="V6" s="201"/>
      <c r="W6" s="202" t="s">
        <v>33</v>
      </c>
      <c r="X6" s="202"/>
      <c r="Y6" s="202"/>
      <c r="Z6" s="202"/>
      <c r="AA6" s="202"/>
      <c r="AB6" s="202"/>
      <c r="AC6" s="202"/>
      <c r="AD6" s="202"/>
      <c r="AE6" s="202"/>
      <c r="AF6" s="202"/>
      <c r="AG6" s="14"/>
      <c r="AH6" s="7"/>
      <c r="AI6" s="6"/>
      <c r="AJ6" s="6"/>
      <c r="AK6" s="20"/>
      <c r="AL6" s="20"/>
      <c r="AM6" s="20"/>
      <c r="AN6" s="20"/>
      <c r="AO6" s="20"/>
      <c r="AP6" s="20"/>
      <c r="AQ6" s="20"/>
      <c r="AR6" s="20"/>
    </row>
    <row r="7" spans="1:44" ht="19.5" customHeight="1">
      <c r="A7" s="7"/>
      <c r="B7" s="7"/>
      <c r="C7" s="7"/>
      <c r="D7" s="7"/>
      <c r="E7" s="7"/>
      <c r="F7" s="7"/>
      <c r="G7" s="7"/>
      <c r="H7" s="7"/>
      <c r="I7" s="7"/>
      <c r="J7" s="7"/>
      <c r="K7" s="7"/>
      <c r="L7" s="7"/>
      <c r="M7" s="23"/>
      <c r="N7" s="14"/>
      <c r="O7" s="14"/>
      <c r="P7" s="23"/>
      <c r="Q7" s="19"/>
      <c r="R7" s="19"/>
      <c r="S7" s="19"/>
      <c r="T7" s="19"/>
      <c r="U7" s="19"/>
      <c r="V7" s="19"/>
      <c r="W7" s="202"/>
      <c r="X7" s="202"/>
      <c r="Y7" s="202"/>
      <c r="Z7" s="202"/>
      <c r="AA7" s="202"/>
      <c r="AB7" s="202"/>
      <c r="AC7" s="202"/>
      <c r="AD7" s="202"/>
      <c r="AE7" s="202"/>
      <c r="AF7" s="202"/>
      <c r="AG7" s="14"/>
      <c r="AH7" s="7"/>
      <c r="AI7" s="6"/>
      <c r="AJ7" s="6"/>
      <c r="AK7" s="20"/>
      <c r="AL7" s="20"/>
      <c r="AM7" s="20"/>
      <c r="AN7" s="20"/>
      <c r="AO7" s="20"/>
      <c r="AP7" s="20"/>
      <c r="AQ7" s="20"/>
      <c r="AR7" s="20"/>
    </row>
    <row r="8" spans="1:44" ht="19.5" customHeight="1">
      <c r="A8" s="7"/>
      <c r="B8" s="7"/>
      <c r="C8" s="7"/>
      <c r="D8" s="7"/>
      <c r="E8" s="7"/>
      <c r="F8" s="7"/>
      <c r="G8" s="7"/>
      <c r="H8" s="7"/>
      <c r="I8" s="7"/>
      <c r="J8" s="7"/>
      <c r="K8" s="7"/>
      <c r="L8" s="7"/>
      <c r="M8" s="7"/>
      <c r="N8" s="7"/>
      <c r="O8" s="7"/>
      <c r="P8" s="23"/>
      <c r="Q8" s="180" t="s">
        <v>19</v>
      </c>
      <c r="R8" s="180"/>
      <c r="S8" s="180"/>
      <c r="T8" s="180"/>
      <c r="U8" s="180"/>
      <c r="V8" s="180"/>
      <c r="W8" s="202" t="s">
        <v>32</v>
      </c>
      <c r="X8" s="202"/>
      <c r="Y8" s="202"/>
      <c r="Z8" s="202"/>
      <c r="AA8" s="202"/>
      <c r="AB8" s="202"/>
      <c r="AC8" s="202"/>
      <c r="AD8" s="202"/>
      <c r="AE8" s="202"/>
      <c r="AF8" s="202"/>
      <c r="AG8" s="14"/>
      <c r="AH8" s="7"/>
      <c r="AI8" s="6"/>
      <c r="AJ8" s="6"/>
      <c r="AK8" s="20"/>
      <c r="AL8" s="20"/>
      <c r="AM8" s="20"/>
      <c r="AN8" s="20"/>
      <c r="AO8" s="20"/>
      <c r="AP8" s="20"/>
      <c r="AQ8" s="20"/>
      <c r="AR8" s="20"/>
    </row>
    <row r="9" spans="1:44" ht="9" customHeight="1">
      <c r="A9" s="7"/>
      <c r="B9" s="7"/>
      <c r="C9" s="7"/>
      <c r="D9" s="7"/>
      <c r="E9" s="7"/>
      <c r="F9" s="7"/>
      <c r="G9" s="7"/>
      <c r="H9" s="7"/>
      <c r="I9" s="7"/>
      <c r="J9" s="7"/>
      <c r="K9" s="7"/>
      <c r="L9" s="7"/>
      <c r="M9" s="7"/>
      <c r="N9" s="7"/>
      <c r="O9" s="7"/>
      <c r="P9" s="23"/>
      <c r="Q9" s="9"/>
      <c r="R9" s="9"/>
      <c r="S9" s="9"/>
      <c r="T9" s="9"/>
      <c r="U9" s="9"/>
      <c r="V9" s="9"/>
      <c r="W9" s="18"/>
      <c r="X9" s="18"/>
      <c r="Y9" s="18"/>
      <c r="Z9" s="18"/>
      <c r="AA9" s="18"/>
      <c r="AB9" s="18"/>
      <c r="AC9" s="18"/>
      <c r="AD9" s="18"/>
      <c r="AE9" s="18"/>
      <c r="AF9" s="18"/>
      <c r="AG9" s="14"/>
      <c r="AH9" s="7"/>
      <c r="AI9" s="6"/>
      <c r="AJ9" s="6"/>
      <c r="AK9" s="20"/>
      <c r="AL9" s="20"/>
      <c r="AM9" s="20"/>
      <c r="AN9" s="20"/>
      <c r="AO9" s="20"/>
      <c r="AP9" s="20"/>
      <c r="AQ9" s="20"/>
      <c r="AR9" s="20"/>
    </row>
    <row r="10" spans="1:44" ht="19.5" customHeight="1">
      <c r="A10" s="7"/>
      <c r="B10" s="7"/>
      <c r="C10" s="7"/>
      <c r="D10" s="7"/>
      <c r="E10" s="7"/>
      <c r="F10" s="7"/>
      <c r="G10" s="7"/>
      <c r="H10" s="7"/>
      <c r="I10" s="7"/>
      <c r="J10" s="7"/>
      <c r="K10" s="7"/>
      <c r="L10" s="7"/>
      <c r="M10" s="7"/>
      <c r="N10" s="7"/>
      <c r="O10" s="7"/>
      <c r="P10" s="23"/>
      <c r="Q10" s="201" t="s">
        <v>18</v>
      </c>
      <c r="R10" s="201"/>
      <c r="S10" s="201"/>
      <c r="T10" s="201"/>
      <c r="U10" s="201"/>
      <c r="V10" s="201"/>
      <c r="W10" s="204" t="s">
        <v>31</v>
      </c>
      <c r="X10" s="204"/>
      <c r="Y10" s="204"/>
      <c r="Z10" s="204"/>
      <c r="AA10" s="204"/>
      <c r="AB10" s="204"/>
      <c r="AC10" s="204"/>
      <c r="AD10" s="204"/>
      <c r="AE10" s="204"/>
      <c r="AF10" s="204"/>
      <c r="AG10" s="7"/>
      <c r="AH10" s="7"/>
      <c r="AI10" s="6"/>
      <c r="AJ10" s="6"/>
      <c r="AK10" s="20"/>
      <c r="AL10" s="20"/>
      <c r="AM10" s="20"/>
      <c r="AN10" s="20"/>
      <c r="AO10" s="20"/>
      <c r="AP10" s="20"/>
      <c r="AQ10" s="20"/>
      <c r="AR10" s="20"/>
    </row>
    <row r="11" spans="1:44" ht="19.5" customHeight="1">
      <c r="A11" s="7"/>
      <c r="B11" s="7"/>
      <c r="C11" s="7"/>
      <c r="D11" s="7"/>
      <c r="E11" s="7"/>
      <c r="F11" s="7"/>
      <c r="G11" s="7"/>
      <c r="H11" s="7"/>
      <c r="I11" s="7"/>
      <c r="J11" s="7"/>
      <c r="K11" s="7"/>
      <c r="L11" s="7"/>
      <c r="M11" s="7"/>
      <c r="N11" s="7"/>
      <c r="O11" s="7"/>
      <c r="P11" s="23"/>
      <c r="Q11" s="201" t="s">
        <v>17</v>
      </c>
      <c r="R11" s="201"/>
      <c r="S11" s="201"/>
      <c r="T11" s="201"/>
      <c r="U11" s="201"/>
      <c r="V11" s="201"/>
      <c r="W11" s="204" t="s">
        <v>30</v>
      </c>
      <c r="X11" s="204"/>
      <c r="Y11" s="204"/>
      <c r="Z11" s="204"/>
      <c r="AA11" s="204"/>
      <c r="AB11" s="204"/>
      <c r="AC11" s="204"/>
      <c r="AD11" s="204"/>
      <c r="AE11" s="27"/>
      <c r="AF11" s="26"/>
      <c r="AG11" s="7"/>
      <c r="AH11" s="7"/>
      <c r="AI11" s="6"/>
      <c r="AJ11" s="17" t="s">
        <v>16</v>
      </c>
      <c r="AK11" s="20"/>
      <c r="AL11" s="20"/>
      <c r="AM11" s="20"/>
      <c r="AN11" s="20"/>
      <c r="AO11" s="20"/>
      <c r="AP11" s="20"/>
      <c r="AQ11" s="20"/>
      <c r="AR11" s="20"/>
    </row>
    <row r="12" spans="1:44" ht="19.5" customHeight="1">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6"/>
      <c r="AJ12" s="6"/>
      <c r="AK12" s="6"/>
      <c r="AL12" s="6"/>
      <c r="AM12" s="6"/>
      <c r="AN12" s="6"/>
      <c r="AO12" s="6"/>
      <c r="AP12" s="6"/>
      <c r="AQ12" s="6"/>
      <c r="AR12" s="6"/>
    </row>
    <row r="13" spans="1:44" ht="19.5" customHeight="1">
      <c r="A13" s="184" t="s">
        <v>50</v>
      </c>
      <c r="B13" s="184"/>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6"/>
      <c r="AI13" s="25"/>
      <c r="AJ13" s="25"/>
      <c r="AK13" s="25"/>
      <c r="AL13" s="25"/>
      <c r="AM13" s="25"/>
      <c r="AN13" s="25"/>
      <c r="AO13" s="25"/>
      <c r="AP13" s="6"/>
      <c r="AQ13" s="6"/>
      <c r="AR13" s="6"/>
    </row>
    <row r="14" spans="1:44" s="1" customFormat="1" ht="19.5" customHeight="1">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6"/>
      <c r="AJ14" s="6"/>
      <c r="AK14" s="15"/>
      <c r="AL14" s="6"/>
      <c r="AM14" s="6"/>
      <c r="AN14" s="6"/>
      <c r="AO14" s="6"/>
      <c r="AP14" s="6"/>
      <c r="AQ14" s="6"/>
      <c r="AR14" s="6"/>
    </row>
    <row r="15" spans="1:44" s="1" customFormat="1" ht="19.5" customHeight="1">
      <c r="A15" s="7"/>
      <c r="B15" s="185" t="s">
        <v>150</v>
      </c>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7"/>
      <c r="AI15" s="6"/>
      <c r="AJ15" s="6"/>
      <c r="AK15" s="15"/>
      <c r="AL15" s="6"/>
      <c r="AM15" s="6"/>
      <c r="AN15" s="6"/>
      <c r="AO15" s="6"/>
      <c r="AP15" s="6"/>
      <c r="AQ15" s="6"/>
      <c r="AR15" s="6"/>
    </row>
    <row r="16" spans="1:44" s="1" customFormat="1" ht="19.5" customHeight="1">
      <c r="A16" s="7" t="s">
        <v>151</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7"/>
      <c r="AI16" s="6"/>
      <c r="AJ16" s="6"/>
      <c r="AK16" s="15"/>
      <c r="AL16" s="6"/>
      <c r="AM16" s="6"/>
      <c r="AN16" s="6"/>
      <c r="AO16" s="6"/>
      <c r="AP16" s="6"/>
      <c r="AQ16" s="6"/>
      <c r="AR16" s="6"/>
    </row>
    <row r="17" spans="1:44" ht="19.5" customHeight="1">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6"/>
      <c r="AJ17" s="6"/>
      <c r="AK17" s="6"/>
      <c r="AL17" s="6"/>
      <c r="AM17" s="6"/>
      <c r="AN17" s="6"/>
      <c r="AO17" s="6"/>
      <c r="AP17" s="6"/>
      <c r="AQ17" s="6"/>
      <c r="AR17" s="6"/>
    </row>
    <row r="18" spans="1:44" ht="19.5" customHeight="1">
      <c r="A18" s="7"/>
      <c r="B18" s="7" t="s">
        <v>142</v>
      </c>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6"/>
      <c r="AJ18" s="6"/>
      <c r="AK18" s="6"/>
      <c r="AL18" s="6"/>
      <c r="AM18" s="6"/>
      <c r="AN18" s="6"/>
      <c r="AO18" s="6"/>
      <c r="AP18" s="6"/>
      <c r="AQ18" s="6"/>
      <c r="AR18" s="6"/>
    </row>
    <row r="19" spans="1:44" ht="19.5" customHeight="1">
      <c r="A19" s="7"/>
      <c r="B19" s="7" t="s">
        <v>14</v>
      </c>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6"/>
      <c r="AJ19" s="6"/>
      <c r="AK19" s="6"/>
      <c r="AL19" s="6"/>
      <c r="AM19" s="6"/>
      <c r="AN19" s="6"/>
      <c r="AO19" s="6"/>
      <c r="AP19" s="6"/>
      <c r="AQ19" s="6"/>
      <c r="AR19" s="6"/>
    </row>
    <row r="20" spans="1:44" ht="19.5" customHeight="1">
      <c r="A20" s="7"/>
      <c r="B20" s="7"/>
      <c r="C20" s="7"/>
      <c r="D20" s="205" t="s">
        <v>29</v>
      </c>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7"/>
      <c r="AH20" s="7"/>
      <c r="AI20" s="6"/>
      <c r="AJ20" s="6"/>
      <c r="AK20" s="6"/>
      <c r="AL20" s="6"/>
      <c r="AM20" s="6"/>
      <c r="AN20" s="6"/>
      <c r="AO20" s="6"/>
      <c r="AP20" s="6"/>
      <c r="AQ20" s="6"/>
      <c r="AR20" s="6"/>
    </row>
    <row r="21" spans="1:44" ht="19.5" customHeight="1">
      <c r="A21" s="7"/>
      <c r="B21" s="7" t="s">
        <v>13</v>
      </c>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6"/>
      <c r="AJ21" s="6"/>
      <c r="AK21" s="6"/>
      <c r="AL21" s="6"/>
      <c r="AM21" s="6"/>
      <c r="AN21" s="6"/>
      <c r="AO21" s="6"/>
      <c r="AP21" s="6"/>
      <c r="AQ21" s="6"/>
      <c r="AR21" s="6"/>
    </row>
    <row r="22" spans="1:44" ht="19.5" customHeight="1">
      <c r="A22" s="7"/>
      <c r="B22" s="7"/>
      <c r="C22" s="7"/>
      <c r="D22" s="24" t="s">
        <v>28</v>
      </c>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7"/>
      <c r="AH22" s="7"/>
      <c r="AI22" s="6"/>
      <c r="AJ22" s="6"/>
      <c r="AK22" s="6"/>
      <c r="AL22" s="6"/>
      <c r="AM22" s="6"/>
      <c r="AN22" s="6"/>
      <c r="AO22" s="6"/>
      <c r="AP22" s="6"/>
      <c r="AQ22" s="6"/>
      <c r="AR22" s="6"/>
    </row>
    <row r="23" spans="1:44" ht="19.5" customHeight="1">
      <c r="A23" s="7"/>
      <c r="B23" s="7" t="s">
        <v>12</v>
      </c>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6"/>
      <c r="AJ23" s="6"/>
      <c r="AK23" s="6"/>
      <c r="AL23" s="6"/>
      <c r="AM23" s="6"/>
      <c r="AN23" s="6"/>
      <c r="AO23" s="6"/>
      <c r="AP23" s="6"/>
      <c r="AQ23" s="6"/>
      <c r="AR23" s="6"/>
    </row>
    <row r="24" spans="1:44" ht="19.5" customHeight="1">
      <c r="A24" s="7"/>
      <c r="B24" s="7"/>
      <c r="C24" s="7"/>
      <c r="D24" s="206" t="s">
        <v>27</v>
      </c>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7"/>
      <c r="AH24" s="7"/>
      <c r="AI24" s="6"/>
      <c r="AJ24" s="6"/>
      <c r="AK24" s="6"/>
      <c r="AL24" s="6"/>
      <c r="AM24" s="6"/>
      <c r="AN24" s="6"/>
      <c r="AO24" s="6"/>
      <c r="AP24" s="6"/>
      <c r="AQ24" s="6"/>
      <c r="AR24" s="6"/>
    </row>
    <row r="25" spans="1:44" ht="19.5" customHeight="1">
      <c r="A25" s="7"/>
      <c r="B25" s="7" t="s">
        <v>11</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6"/>
      <c r="AJ25" s="6"/>
      <c r="AK25" s="6"/>
      <c r="AL25" s="6"/>
      <c r="AM25" s="6"/>
      <c r="AN25" s="6"/>
      <c r="AO25" s="6"/>
      <c r="AP25" s="6"/>
      <c r="AQ25" s="6"/>
      <c r="AR25" s="6"/>
    </row>
    <row r="26" spans="1:44" ht="19.5" customHeight="1">
      <c r="A26" s="7"/>
      <c r="B26" s="23"/>
      <c r="C26" s="191" t="s">
        <v>49</v>
      </c>
      <c r="D26" s="192"/>
      <c r="E26" s="192"/>
      <c r="F26" s="192"/>
      <c r="G26" s="187" t="s">
        <v>48</v>
      </c>
      <c r="H26" s="188"/>
      <c r="I26" s="188"/>
      <c r="J26" s="188"/>
      <c r="K26" s="188"/>
      <c r="L26" s="189"/>
      <c r="M26" s="187" t="s">
        <v>9</v>
      </c>
      <c r="N26" s="188"/>
      <c r="O26" s="188"/>
      <c r="P26" s="188"/>
      <c r="Q26" s="188"/>
      <c r="R26" s="188"/>
      <c r="S26" s="188"/>
      <c r="T26" s="188"/>
      <c r="U26" s="188"/>
      <c r="V26" s="189"/>
      <c r="W26" s="187" t="s">
        <v>8</v>
      </c>
      <c r="X26" s="188"/>
      <c r="Y26" s="188"/>
      <c r="Z26" s="188"/>
      <c r="AA26" s="188"/>
      <c r="AB26" s="188"/>
      <c r="AC26" s="188"/>
      <c r="AD26" s="188"/>
      <c r="AE26" s="188"/>
      <c r="AF26" s="189"/>
      <c r="AG26" s="7"/>
      <c r="AH26" s="7"/>
      <c r="AI26" s="6"/>
      <c r="AJ26" s="6"/>
      <c r="AK26" s="6"/>
      <c r="AL26" s="6"/>
      <c r="AM26" s="6"/>
      <c r="AN26" s="6"/>
      <c r="AO26" s="6"/>
      <c r="AP26" s="6"/>
      <c r="AQ26" s="6"/>
      <c r="AR26" s="6"/>
    </row>
    <row r="27" spans="1:44" ht="19.5" customHeight="1">
      <c r="A27" s="7"/>
      <c r="B27" s="7"/>
      <c r="C27" s="243" t="s">
        <v>56</v>
      </c>
      <c r="D27" s="244"/>
      <c r="E27" s="244"/>
      <c r="F27" s="245"/>
      <c r="G27" s="180" t="s">
        <v>47</v>
      </c>
      <c r="H27" s="180"/>
      <c r="I27" s="180"/>
      <c r="J27" s="180"/>
      <c r="K27" s="180"/>
      <c r="L27" s="233"/>
      <c r="M27" s="252" t="s">
        <v>30</v>
      </c>
      <c r="N27" s="253"/>
      <c r="O27" s="253"/>
      <c r="P27" s="253"/>
      <c r="Q27" s="253"/>
      <c r="R27" s="253"/>
      <c r="S27" s="253"/>
      <c r="T27" s="253"/>
      <c r="U27" s="253"/>
      <c r="V27" s="254"/>
      <c r="W27" s="252" t="s">
        <v>55</v>
      </c>
      <c r="X27" s="253"/>
      <c r="Y27" s="253"/>
      <c r="Z27" s="253"/>
      <c r="AA27" s="253"/>
      <c r="AB27" s="253"/>
      <c r="AC27" s="253"/>
      <c r="AD27" s="253"/>
      <c r="AE27" s="253"/>
      <c r="AF27" s="254"/>
      <c r="AG27" s="7"/>
      <c r="AH27" s="7"/>
      <c r="AI27" s="6"/>
      <c r="AJ27" s="6"/>
      <c r="AK27" s="6"/>
      <c r="AL27" s="6"/>
      <c r="AM27" s="6"/>
      <c r="AN27" s="6"/>
      <c r="AO27" s="6"/>
      <c r="AP27" s="6"/>
      <c r="AQ27" s="6"/>
      <c r="AR27" s="6"/>
    </row>
    <row r="28" spans="1:44" ht="19.5" customHeight="1">
      <c r="A28" s="7"/>
      <c r="B28" s="7"/>
      <c r="C28" s="246"/>
      <c r="D28" s="247"/>
      <c r="E28" s="247"/>
      <c r="F28" s="248"/>
      <c r="G28" s="189" t="s">
        <v>46</v>
      </c>
      <c r="H28" s="190"/>
      <c r="I28" s="190"/>
      <c r="J28" s="190"/>
      <c r="K28" s="190"/>
      <c r="L28" s="190"/>
      <c r="M28" s="255">
        <v>65</v>
      </c>
      <c r="N28" s="256"/>
      <c r="O28" s="256"/>
      <c r="P28" s="256"/>
      <c r="Q28" s="256"/>
      <c r="R28" s="256"/>
      <c r="S28" s="256"/>
      <c r="T28" s="256"/>
      <c r="U28" s="256"/>
      <c r="V28" s="35" t="s">
        <v>45</v>
      </c>
      <c r="W28" s="255">
        <v>55</v>
      </c>
      <c r="X28" s="256"/>
      <c r="Y28" s="256"/>
      <c r="Z28" s="256"/>
      <c r="AA28" s="256"/>
      <c r="AB28" s="256"/>
      <c r="AC28" s="256"/>
      <c r="AD28" s="256"/>
      <c r="AE28" s="256"/>
      <c r="AF28" s="35" t="s">
        <v>45</v>
      </c>
      <c r="AG28" s="7"/>
      <c r="AH28" s="7"/>
      <c r="AI28" s="6"/>
      <c r="AJ28" s="6"/>
      <c r="AK28" s="6"/>
      <c r="AL28" s="6"/>
      <c r="AM28" s="6"/>
      <c r="AN28" s="6"/>
      <c r="AO28" s="6"/>
      <c r="AP28" s="6"/>
      <c r="AQ28" s="6"/>
      <c r="AR28" s="6"/>
    </row>
    <row r="29" spans="1:44" ht="19.5" customHeight="1">
      <c r="A29" s="7"/>
      <c r="B29" s="7"/>
      <c r="C29" s="246"/>
      <c r="D29" s="247"/>
      <c r="E29" s="247"/>
      <c r="F29" s="248"/>
      <c r="G29" s="239" t="s">
        <v>44</v>
      </c>
      <c r="H29" s="239"/>
      <c r="I29" s="239"/>
      <c r="J29" s="239"/>
      <c r="K29" s="239"/>
      <c r="L29" s="240"/>
      <c r="M29" s="38" t="s">
        <v>54</v>
      </c>
      <c r="N29" s="241" t="s">
        <v>43</v>
      </c>
      <c r="O29" s="241"/>
      <c r="P29" s="241"/>
      <c r="Q29" s="242"/>
      <c r="R29" s="38"/>
      <c r="S29" s="241" t="s">
        <v>42</v>
      </c>
      <c r="T29" s="241"/>
      <c r="U29" s="241"/>
      <c r="V29" s="220"/>
      <c r="W29" s="38" t="s">
        <v>54</v>
      </c>
      <c r="X29" s="241" t="s">
        <v>43</v>
      </c>
      <c r="Y29" s="241"/>
      <c r="Z29" s="241"/>
      <c r="AA29" s="242"/>
      <c r="AB29" s="38"/>
      <c r="AC29" s="241" t="s">
        <v>42</v>
      </c>
      <c r="AD29" s="241"/>
      <c r="AE29" s="241"/>
      <c r="AF29" s="220"/>
      <c r="AG29" s="7"/>
      <c r="AH29" s="7"/>
      <c r="AI29" s="6"/>
      <c r="AJ29" s="39"/>
      <c r="AK29" s="6"/>
      <c r="AL29" s="6"/>
      <c r="AM29" s="6"/>
      <c r="AN29" s="6"/>
      <c r="AO29" s="6"/>
      <c r="AP29" s="6"/>
      <c r="AQ29" s="6"/>
      <c r="AR29" s="6"/>
    </row>
    <row r="30" spans="1:44" ht="19.5" customHeight="1">
      <c r="A30" s="7"/>
      <c r="B30" s="7"/>
      <c r="C30" s="246"/>
      <c r="D30" s="247"/>
      <c r="E30" s="247"/>
      <c r="F30" s="248"/>
      <c r="G30" s="220" t="s">
        <v>41</v>
      </c>
      <c r="H30" s="190"/>
      <c r="I30" s="190"/>
      <c r="J30" s="190"/>
      <c r="K30" s="190"/>
      <c r="L30" s="190"/>
      <c r="M30" s="37" t="s">
        <v>54</v>
      </c>
      <c r="N30" s="241" t="s">
        <v>40</v>
      </c>
      <c r="O30" s="241"/>
      <c r="P30" s="241"/>
      <c r="Q30" s="242"/>
      <c r="R30" s="36"/>
      <c r="S30" s="241" t="s">
        <v>39</v>
      </c>
      <c r="T30" s="241"/>
      <c r="U30" s="241"/>
      <c r="V30" s="220"/>
      <c r="W30" s="37" t="s">
        <v>54</v>
      </c>
      <c r="X30" s="241" t="s">
        <v>40</v>
      </c>
      <c r="Y30" s="241"/>
      <c r="Z30" s="241"/>
      <c r="AA30" s="242"/>
      <c r="AB30" s="36"/>
      <c r="AC30" s="241" t="s">
        <v>39</v>
      </c>
      <c r="AD30" s="241"/>
      <c r="AE30" s="241"/>
      <c r="AF30" s="220"/>
      <c r="AG30" s="7"/>
      <c r="AH30" s="7"/>
      <c r="AI30" s="6"/>
      <c r="AJ30" s="6"/>
      <c r="AK30" s="6"/>
      <c r="AL30" s="6"/>
      <c r="AM30" s="6"/>
      <c r="AN30" s="6"/>
      <c r="AO30" s="6"/>
      <c r="AP30" s="6"/>
      <c r="AQ30" s="6"/>
      <c r="AR30" s="6"/>
    </row>
    <row r="31" spans="1:44" ht="19.5" customHeight="1">
      <c r="A31" s="7"/>
      <c r="B31" s="7"/>
      <c r="C31" s="246"/>
      <c r="D31" s="247"/>
      <c r="E31" s="247"/>
      <c r="F31" s="248"/>
      <c r="G31" s="189"/>
      <c r="H31" s="190"/>
      <c r="I31" s="190"/>
      <c r="J31" s="190"/>
      <c r="K31" s="190"/>
      <c r="L31" s="190"/>
      <c r="M31" s="221" t="s">
        <v>38</v>
      </c>
      <c r="N31" s="222"/>
      <c r="O31" s="222"/>
      <c r="P31" s="222"/>
      <c r="Q31" s="253" t="s">
        <v>53</v>
      </c>
      <c r="R31" s="253"/>
      <c r="S31" s="253"/>
      <c r="T31" s="253"/>
      <c r="U31" s="253"/>
      <c r="V31" s="254"/>
      <c r="W31" s="221" t="s">
        <v>38</v>
      </c>
      <c r="X31" s="222"/>
      <c r="Y31" s="222"/>
      <c r="Z31" s="222"/>
      <c r="AA31" s="253" t="s">
        <v>52</v>
      </c>
      <c r="AB31" s="253"/>
      <c r="AC31" s="253"/>
      <c r="AD31" s="253"/>
      <c r="AE31" s="253"/>
      <c r="AF31" s="254"/>
      <c r="AG31" s="7"/>
      <c r="AH31" s="7"/>
      <c r="AI31" s="6"/>
      <c r="AJ31" s="6"/>
      <c r="AK31" s="6"/>
      <c r="AL31" s="6"/>
      <c r="AM31" s="6"/>
      <c r="AN31" s="6"/>
      <c r="AO31" s="6"/>
      <c r="AP31" s="6"/>
      <c r="AQ31" s="6"/>
      <c r="AR31" s="6"/>
    </row>
    <row r="32" spans="1:44" ht="19.5" customHeight="1">
      <c r="A32" s="7"/>
      <c r="B32" s="7"/>
      <c r="C32" s="246"/>
      <c r="D32" s="247"/>
      <c r="E32" s="247"/>
      <c r="F32" s="248"/>
      <c r="G32" s="220" t="s">
        <v>37</v>
      </c>
      <c r="H32" s="190"/>
      <c r="I32" s="190"/>
      <c r="J32" s="190"/>
      <c r="K32" s="190"/>
      <c r="L32" s="190"/>
      <c r="M32" s="257">
        <v>20</v>
      </c>
      <c r="N32" s="258"/>
      <c r="O32" s="258"/>
      <c r="P32" s="258"/>
      <c r="Q32" s="258"/>
      <c r="R32" s="258"/>
      <c r="S32" s="258"/>
      <c r="T32" s="258"/>
      <c r="U32" s="258"/>
      <c r="V32" s="30" t="s">
        <v>3</v>
      </c>
      <c r="W32" s="257">
        <v>15</v>
      </c>
      <c r="X32" s="258"/>
      <c r="Y32" s="258"/>
      <c r="Z32" s="258"/>
      <c r="AA32" s="258"/>
      <c r="AB32" s="258"/>
      <c r="AC32" s="258"/>
      <c r="AD32" s="258"/>
      <c r="AE32" s="258"/>
      <c r="AF32" s="30" t="s">
        <v>3</v>
      </c>
      <c r="AG32" s="7"/>
      <c r="AH32" s="7"/>
      <c r="AI32" s="6"/>
      <c r="AJ32" s="6"/>
      <c r="AK32" s="6"/>
      <c r="AL32" s="6"/>
      <c r="AM32" s="6"/>
      <c r="AN32" s="6"/>
      <c r="AO32" s="6"/>
      <c r="AP32" s="6"/>
      <c r="AQ32" s="6"/>
      <c r="AR32" s="6"/>
    </row>
    <row r="33" spans="1:44" ht="19.5" customHeight="1">
      <c r="A33" s="7"/>
      <c r="B33" s="7"/>
      <c r="C33" s="249"/>
      <c r="D33" s="250"/>
      <c r="E33" s="250"/>
      <c r="F33" s="251"/>
      <c r="G33" s="189"/>
      <c r="H33" s="190"/>
      <c r="I33" s="190"/>
      <c r="J33" s="190"/>
      <c r="K33" s="190"/>
      <c r="L33" s="190"/>
      <c r="M33" s="221"/>
      <c r="N33" s="222"/>
      <c r="O33" s="222"/>
      <c r="P33" s="222"/>
      <c r="Q33" s="222"/>
      <c r="R33" s="222"/>
      <c r="S33" s="222"/>
      <c r="T33" s="222"/>
      <c r="U33" s="222"/>
      <c r="V33" s="223"/>
      <c r="W33" s="221" t="s">
        <v>36</v>
      </c>
      <c r="X33" s="222"/>
      <c r="Y33" s="222"/>
      <c r="Z33" s="222"/>
      <c r="AA33" s="222"/>
      <c r="AB33" s="222"/>
      <c r="AC33" s="222"/>
      <c r="AD33" s="222"/>
      <c r="AE33" s="222"/>
      <c r="AF33" s="223"/>
      <c r="AG33" s="7"/>
      <c r="AH33" s="7"/>
      <c r="AI33" s="6"/>
      <c r="AJ33" s="6"/>
      <c r="AK33" s="6"/>
      <c r="AL33" s="6"/>
      <c r="AM33" s="6"/>
      <c r="AN33" s="6"/>
      <c r="AO33" s="6"/>
      <c r="AP33" s="6"/>
      <c r="AQ33" s="6"/>
      <c r="AR33" s="6"/>
    </row>
    <row r="34" spans="1:44" ht="19.5" customHeight="1">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6"/>
      <c r="AJ34" s="6"/>
      <c r="AK34" s="6"/>
      <c r="AL34" s="6"/>
      <c r="AM34" s="6"/>
      <c r="AN34" s="6"/>
      <c r="AO34" s="6"/>
      <c r="AP34" s="6"/>
      <c r="AQ34" s="6"/>
      <c r="AR34" s="6"/>
    </row>
    <row r="35" spans="1:44" ht="19.5" customHeight="1">
      <c r="A35" s="7"/>
      <c r="B35" s="7" t="s">
        <v>7</v>
      </c>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6"/>
      <c r="AJ35" s="6"/>
      <c r="AK35" s="6"/>
      <c r="AL35" s="6"/>
      <c r="AM35" s="6"/>
      <c r="AN35" s="6"/>
      <c r="AO35" s="6"/>
      <c r="AP35" s="6"/>
      <c r="AQ35" s="6"/>
      <c r="AR35" s="6"/>
    </row>
    <row r="36" spans="1:44" ht="19.5" customHeight="1">
      <c r="A36" s="7"/>
      <c r="B36" s="7"/>
      <c r="C36" s="208" t="s">
        <v>51</v>
      </c>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7"/>
      <c r="AH36" s="7"/>
      <c r="AI36" s="6"/>
      <c r="AJ36" s="6"/>
      <c r="AK36" s="6"/>
      <c r="AL36" s="6"/>
      <c r="AM36" s="6"/>
      <c r="AN36" s="6"/>
      <c r="AO36" s="6"/>
      <c r="AP36" s="6"/>
      <c r="AQ36" s="6"/>
      <c r="AR36" s="6"/>
    </row>
    <row r="37" spans="1:44" ht="19.5" customHeight="1">
      <c r="A37" s="7"/>
      <c r="B37" s="7"/>
      <c r="C37" s="208"/>
      <c r="D37" s="208"/>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7"/>
      <c r="AH37" s="7"/>
      <c r="AI37" s="6"/>
      <c r="AJ37" s="6"/>
      <c r="AK37" s="6"/>
      <c r="AL37" s="6"/>
      <c r="AM37" s="6"/>
      <c r="AN37" s="6"/>
      <c r="AO37" s="6"/>
      <c r="AP37" s="6"/>
      <c r="AQ37" s="6"/>
      <c r="AR37" s="6"/>
    </row>
    <row r="38" spans="1:44" ht="19.5" customHeight="1">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6"/>
      <c r="AJ38" s="6"/>
      <c r="AK38" s="6"/>
      <c r="AL38" s="6"/>
      <c r="AM38" s="6"/>
      <c r="AN38" s="6"/>
      <c r="AO38" s="6"/>
      <c r="AP38" s="6"/>
      <c r="AQ38" s="6"/>
      <c r="AR38" s="6"/>
    </row>
    <row r="39" spans="1:44" ht="19.5" customHeight="1">
      <c r="A39" s="7"/>
      <c r="B39" s="7" t="s">
        <v>6</v>
      </c>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6"/>
      <c r="AJ39" s="6"/>
      <c r="AK39" s="6"/>
      <c r="AL39" s="6"/>
      <c r="AM39" s="6"/>
      <c r="AN39" s="6"/>
      <c r="AO39" s="6"/>
      <c r="AP39" s="6"/>
      <c r="AQ39" s="6"/>
      <c r="AR39" s="6"/>
    </row>
    <row r="40" spans="1:44" ht="19.5" customHeight="1">
      <c r="A40" s="7"/>
      <c r="B40" s="7"/>
      <c r="C40" s="180" t="s">
        <v>5</v>
      </c>
      <c r="D40" s="180"/>
      <c r="E40" s="203">
        <v>4</v>
      </c>
      <c r="F40" s="203"/>
      <c r="G40" s="7" t="s">
        <v>4</v>
      </c>
      <c r="H40" s="203">
        <v>4</v>
      </c>
      <c r="I40" s="203"/>
      <c r="J40" s="7" t="s">
        <v>2</v>
      </c>
      <c r="K40" s="203">
        <v>1</v>
      </c>
      <c r="L40" s="203"/>
      <c r="M40" s="7" t="s">
        <v>1</v>
      </c>
      <c r="N40" s="23"/>
      <c r="O40" s="7"/>
      <c r="P40" s="7"/>
      <c r="Q40" s="7"/>
      <c r="R40" s="7"/>
      <c r="S40" s="7"/>
      <c r="T40" s="7"/>
      <c r="U40" s="7"/>
      <c r="V40" s="7"/>
      <c r="W40" s="7"/>
      <c r="X40" s="7"/>
      <c r="Y40" s="7"/>
      <c r="Z40" s="7"/>
      <c r="AA40" s="7"/>
      <c r="AB40" s="7"/>
      <c r="AC40" s="7"/>
      <c r="AD40" s="7"/>
      <c r="AE40" s="7"/>
      <c r="AF40" s="7"/>
      <c r="AG40" s="7"/>
      <c r="AH40" s="7"/>
      <c r="AI40" s="6"/>
      <c r="AJ40" s="6"/>
      <c r="AK40" s="6"/>
      <c r="AL40" s="6"/>
      <c r="AM40" s="6"/>
      <c r="AN40" s="6"/>
      <c r="AO40" s="6"/>
      <c r="AP40" s="6"/>
      <c r="AQ40" s="6"/>
      <c r="AR40" s="6"/>
    </row>
    <row r="41" spans="1:44" ht="19.5" customHeight="1">
      <c r="A41" s="7"/>
      <c r="B41" s="7"/>
      <c r="C41" s="3"/>
      <c r="D41" s="10"/>
      <c r="E41" s="9"/>
      <c r="F41" s="9"/>
      <c r="G41" s="7"/>
      <c r="H41" s="9"/>
      <c r="I41" s="9"/>
      <c r="J41" s="7"/>
      <c r="K41" s="9"/>
      <c r="L41" s="9"/>
      <c r="M41" s="7"/>
      <c r="N41" s="23"/>
      <c r="O41" s="7"/>
      <c r="P41" s="7"/>
      <c r="Q41" s="7"/>
      <c r="R41" s="7"/>
      <c r="S41" s="7"/>
      <c r="T41" s="7"/>
      <c r="U41" s="7"/>
      <c r="V41" s="7"/>
      <c r="W41" s="7"/>
      <c r="X41" s="7"/>
      <c r="Y41" s="7"/>
      <c r="Z41" s="7"/>
      <c r="AA41" s="7"/>
      <c r="AB41" s="7"/>
      <c r="AC41" s="7"/>
      <c r="AD41" s="7"/>
      <c r="AE41" s="7"/>
      <c r="AF41" s="7"/>
      <c r="AG41" s="7"/>
      <c r="AH41" s="7"/>
      <c r="AI41" s="6"/>
      <c r="AJ41" s="6"/>
      <c r="AK41" s="6"/>
      <c r="AL41" s="6"/>
      <c r="AM41" s="6"/>
      <c r="AN41" s="6"/>
      <c r="AO41" s="6"/>
      <c r="AP41" s="6"/>
      <c r="AQ41" s="6"/>
      <c r="AR41" s="6"/>
    </row>
    <row r="42" spans="1:44" ht="19.5" customHeight="1">
      <c r="A42" s="7"/>
      <c r="B42" s="7"/>
      <c r="C42" s="3"/>
      <c r="D42" s="10"/>
      <c r="E42" s="9"/>
      <c r="F42" s="9"/>
      <c r="G42" s="7"/>
      <c r="H42" s="9"/>
      <c r="I42" s="9"/>
      <c r="J42" s="7"/>
      <c r="K42" s="9"/>
      <c r="L42" s="9"/>
      <c r="M42" s="7"/>
      <c r="N42" s="23"/>
      <c r="O42" s="7"/>
      <c r="P42" s="7"/>
      <c r="Q42" s="7"/>
      <c r="R42" s="7"/>
      <c r="S42" s="7"/>
      <c r="T42" s="7"/>
      <c r="U42" s="7"/>
      <c r="V42" s="7"/>
      <c r="W42" s="7"/>
      <c r="X42" s="7"/>
      <c r="Y42" s="7"/>
      <c r="Z42" s="7"/>
      <c r="AA42" s="7"/>
      <c r="AB42" s="7"/>
      <c r="AC42" s="7"/>
      <c r="AD42" s="7"/>
      <c r="AE42" s="7"/>
      <c r="AF42" s="7"/>
      <c r="AG42" s="7"/>
      <c r="AH42" s="7"/>
      <c r="AI42" s="6"/>
      <c r="AJ42" s="6"/>
      <c r="AK42" s="6"/>
      <c r="AL42" s="6"/>
      <c r="AM42" s="6"/>
      <c r="AN42" s="6"/>
      <c r="AO42" s="6"/>
      <c r="AP42" s="6"/>
      <c r="AQ42" s="6"/>
      <c r="AR42" s="6"/>
    </row>
    <row r="43" spans="1:44" ht="19.5" customHeight="1">
      <c r="A43" s="7"/>
      <c r="B43" s="22"/>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6"/>
      <c r="AJ43" s="6"/>
      <c r="AK43" s="6"/>
      <c r="AL43" s="6"/>
      <c r="AM43" s="6"/>
      <c r="AN43" s="6"/>
      <c r="AO43" s="6"/>
      <c r="AP43" s="6"/>
      <c r="AQ43" s="6"/>
      <c r="AR43" s="6"/>
    </row>
    <row r="44" spans="1:44" ht="19.5" customHeight="1">
      <c r="A44" s="3"/>
      <c r="B44" s="22"/>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row>
    <row r="45" spans="1:44" ht="19.5" customHeight="1">
      <c r="A45" s="3"/>
      <c r="B45" s="22"/>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1:44" ht="20.100000000000001"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1:44" ht="20.100000000000001"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row r="48" spans="1:44" ht="20.100000000000001"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row>
    <row r="49" spans="1:34" ht="20.100000000000001" customHeigh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row>
    <row r="50" spans="1:34" ht="20.100000000000001"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row>
    <row r="51" spans="1:34" ht="20.100000000000001"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row>
    <row r="52" spans="1:34" ht="20.100000000000001" customHeight="1">
      <c r="A52" s="3"/>
      <c r="B52" s="3"/>
      <c r="C52" s="3"/>
      <c r="D52" s="3"/>
      <c r="E52" s="3"/>
      <c r="F52" s="3"/>
      <c r="G52" s="3"/>
      <c r="H52" s="3"/>
      <c r="I52" s="3"/>
      <c r="J52" s="3"/>
      <c r="K52" s="3"/>
      <c r="L52" s="3"/>
      <c r="M52" s="3"/>
      <c r="N52" s="3"/>
      <c r="O52" s="3"/>
      <c r="P52" s="3"/>
      <c r="Q52" s="3"/>
      <c r="R52" s="3"/>
      <c r="S52" s="3"/>
      <c r="T52" s="3"/>
      <c r="U52" s="21"/>
      <c r="V52" s="3"/>
      <c r="W52" s="3"/>
      <c r="X52" s="3"/>
      <c r="Y52" s="3"/>
      <c r="Z52" s="3"/>
      <c r="AA52" s="3"/>
      <c r="AB52" s="3"/>
      <c r="AC52" s="3"/>
      <c r="AD52" s="3"/>
      <c r="AE52" s="3"/>
      <c r="AF52" s="3"/>
      <c r="AG52" s="3"/>
      <c r="AH52" s="3"/>
    </row>
    <row r="53" spans="1:34" ht="20.100000000000001" customHeight="1">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row>
    <row r="54" spans="1:34" ht="20.100000000000001" customHeigh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row>
    <row r="55" spans="1:34" ht="20.100000000000001"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row>
    <row r="56" spans="1:34" ht="20.100000000000001"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34" ht="20.100000000000001"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4" ht="20.100000000000001"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4" ht="20.100000000000001"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34" ht="20.100000000000001"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34" ht="20.100000000000001"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row r="62" spans="1:34" ht="20.100000000000001"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row>
    <row r="63" spans="1:34" ht="20.100000000000001"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row>
    <row r="64" spans="1:34" ht="20.100000000000001" customHeight="1">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row>
    <row r="65" spans="1:34" ht="20.100000000000001" customHeight="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row>
    <row r="66" spans="1:34" ht="20.100000000000001" customHeight="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row>
    <row r="67" spans="1:34" ht="20.100000000000001" customHeight="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row>
    <row r="68" spans="1:34" s="2" customFormat="1" ht="20.100000000000001" customHeight="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row>
  </sheetData>
  <mergeCells count="51">
    <mergeCell ref="C36:AF37"/>
    <mergeCell ref="C40:D40"/>
    <mergeCell ref="E40:F40"/>
    <mergeCell ref="H40:I40"/>
    <mergeCell ref="K40:L40"/>
    <mergeCell ref="G32:L33"/>
    <mergeCell ref="M32:U32"/>
    <mergeCell ref="W32:AE32"/>
    <mergeCell ref="M33:V33"/>
    <mergeCell ref="W33:AF33"/>
    <mergeCell ref="AC30:AF30"/>
    <mergeCell ref="M31:P31"/>
    <mergeCell ref="Q31:V31"/>
    <mergeCell ref="W31:Z31"/>
    <mergeCell ref="AA31:AF31"/>
    <mergeCell ref="C27:F33"/>
    <mergeCell ref="G27:L27"/>
    <mergeCell ref="M27:V27"/>
    <mergeCell ref="W27:AF27"/>
    <mergeCell ref="G28:L28"/>
    <mergeCell ref="M28:U28"/>
    <mergeCell ref="W28:AE28"/>
    <mergeCell ref="G29:L29"/>
    <mergeCell ref="N29:Q29"/>
    <mergeCell ref="S29:V29"/>
    <mergeCell ref="X29:AA29"/>
    <mergeCell ref="AC29:AF29"/>
    <mergeCell ref="G30:L31"/>
    <mergeCell ref="N30:Q30"/>
    <mergeCell ref="S30:V30"/>
    <mergeCell ref="X30:AA30"/>
    <mergeCell ref="A13:AG13"/>
    <mergeCell ref="D20:AF20"/>
    <mergeCell ref="D24:AF24"/>
    <mergeCell ref="C26:F26"/>
    <mergeCell ref="G26:L26"/>
    <mergeCell ref="M26:V26"/>
    <mergeCell ref="W26:AF26"/>
    <mergeCell ref="B15:AG15"/>
    <mergeCell ref="Q8:V8"/>
    <mergeCell ref="W8:AF8"/>
    <mergeCell ref="Q10:V10"/>
    <mergeCell ref="W10:AF10"/>
    <mergeCell ref="Q11:V11"/>
    <mergeCell ref="W11:AD11"/>
    <mergeCell ref="W7:AF7"/>
    <mergeCell ref="X2:Y2"/>
    <mergeCell ref="AA2:AB2"/>
    <mergeCell ref="AD2:AE2"/>
    <mergeCell ref="Q6:V6"/>
    <mergeCell ref="W6:AF6"/>
  </mergeCells>
  <phoneticPr fontId="3"/>
  <pageMargins left="0.70866141732283472" right="0.70866141732283472" top="0.74803149606299213" bottom="0.74803149606299213" header="0.31496062992125984" footer="0.31496062992125984"/>
  <pageSetup paperSize="9" scale="93"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130"/>
  <sheetViews>
    <sheetView showZeros="0" view="pageBreakPreview" zoomScaleNormal="100" zoomScaleSheetLayoutView="100" workbookViewId="0">
      <selection activeCell="P11" sqref="P11"/>
    </sheetView>
  </sheetViews>
  <sheetFormatPr defaultRowHeight="13.5"/>
  <cols>
    <col min="1" max="1" width="3.25" style="40" customWidth="1"/>
    <col min="2" max="2" width="6.625" style="40" customWidth="1"/>
    <col min="3" max="3" width="10.125" style="40" customWidth="1"/>
    <col min="4" max="4" width="3.5" style="40" customWidth="1"/>
    <col min="5" max="5" width="15.875" style="40" customWidth="1"/>
    <col min="6" max="6" width="5" style="40" customWidth="1"/>
    <col min="7" max="7" width="12.875" style="40" customWidth="1"/>
    <col min="8" max="8" width="3.375" style="40" customWidth="1"/>
    <col min="9" max="9" width="15.125" style="40" customWidth="1"/>
    <col min="10" max="10" width="4.875" style="40" customWidth="1"/>
    <col min="11" max="11" width="9" style="40"/>
    <col min="12" max="12" width="11.5" style="40" customWidth="1"/>
    <col min="13" max="14" width="4.125" style="40" customWidth="1"/>
    <col min="15" max="16384" width="9" style="40"/>
  </cols>
  <sheetData>
    <row r="1" spans="1:15" ht="16.5" customHeight="1">
      <c r="A1" s="67" t="s">
        <v>101</v>
      </c>
      <c r="B1" s="67"/>
      <c r="C1" s="67"/>
      <c r="D1" s="67"/>
      <c r="E1" s="67"/>
      <c r="F1" s="67"/>
      <c r="G1" s="67"/>
      <c r="H1" s="67"/>
      <c r="J1" s="67"/>
      <c r="K1" s="66"/>
      <c r="L1" s="66"/>
    </row>
    <row r="2" spans="1:15" ht="16.5" customHeight="1">
      <c r="B2" s="67"/>
      <c r="C2" s="67"/>
      <c r="D2" s="67"/>
      <c r="E2" s="67"/>
      <c r="F2" s="67"/>
      <c r="G2" s="67"/>
      <c r="H2" s="67"/>
      <c r="I2" s="67"/>
      <c r="J2" s="67"/>
      <c r="K2" s="66"/>
      <c r="L2" s="66"/>
    </row>
    <row r="3" spans="1:15" ht="16.5" customHeight="1">
      <c r="B3" s="67" t="s">
        <v>99</v>
      </c>
      <c r="C3" s="67"/>
      <c r="D3" s="67"/>
      <c r="E3" s="67"/>
      <c r="F3" s="67"/>
      <c r="G3" s="67"/>
      <c r="H3" s="67"/>
      <c r="I3" s="67"/>
      <c r="J3" s="67"/>
      <c r="K3" s="66"/>
      <c r="L3" s="66"/>
    </row>
    <row r="4" spans="1:15" ht="16.5" customHeight="1">
      <c r="B4" s="74"/>
      <c r="C4" s="69" t="s">
        <v>98</v>
      </c>
      <c r="E4" s="73"/>
      <c r="F4" s="71" t="s">
        <v>97</v>
      </c>
      <c r="G4" s="69" t="s">
        <v>96</v>
      </c>
      <c r="I4" s="73"/>
      <c r="J4" s="71" t="s">
        <v>95</v>
      </c>
      <c r="K4" s="66"/>
      <c r="L4" s="66"/>
    </row>
    <row r="5" spans="1:15" ht="16.5" customHeight="1">
      <c r="B5" s="74"/>
      <c r="C5" s="69" t="s">
        <v>94</v>
      </c>
      <c r="E5" s="73"/>
      <c r="F5" s="71" t="s">
        <v>93</v>
      </c>
      <c r="G5" s="69" t="s">
        <v>92</v>
      </c>
      <c r="I5" s="72"/>
      <c r="J5" s="71" t="s">
        <v>91</v>
      </c>
      <c r="K5" s="66"/>
      <c r="L5" s="66"/>
    </row>
    <row r="6" spans="1:15" ht="16.5" customHeight="1">
      <c r="B6" s="67"/>
      <c r="C6" s="67"/>
      <c r="D6" s="67"/>
      <c r="E6" s="66"/>
      <c r="F6" s="66"/>
      <c r="G6" s="67"/>
      <c r="H6" s="67"/>
      <c r="I6" s="67"/>
      <c r="J6" s="67"/>
      <c r="K6" s="66"/>
      <c r="L6" s="66"/>
    </row>
    <row r="7" spans="1:15" ht="16.5" customHeight="1">
      <c r="B7" s="67" t="s">
        <v>90</v>
      </c>
      <c r="C7" s="67"/>
      <c r="D7" s="67"/>
      <c r="E7" s="66"/>
      <c r="F7" s="66"/>
      <c r="G7" s="67"/>
      <c r="H7" s="67"/>
      <c r="I7" s="67"/>
      <c r="J7" s="67"/>
      <c r="K7" s="66"/>
      <c r="L7" s="66"/>
    </row>
    <row r="8" spans="1:15" ht="16.5" customHeight="1">
      <c r="B8" s="67"/>
      <c r="C8" s="69" t="s">
        <v>89</v>
      </c>
      <c r="D8" s="68"/>
      <c r="E8" s="69" t="s">
        <v>88</v>
      </c>
      <c r="F8" s="70"/>
      <c r="G8" s="69" t="s">
        <v>87</v>
      </c>
      <c r="H8" s="68"/>
      <c r="I8" s="67"/>
      <c r="J8" s="67"/>
      <c r="K8" s="66"/>
      <c r="L8" s="66"/>
      <c r="N8" s="40" t="s">
        <v>100</v>
      </c>
    </row>
    <row r="9" spans="1:15" ht="16.5" customHeight="1">
      <c r="B9" s="67"/>
      <c r="C9" s="67"/>
      <c r="D9" s="67"/>
      <c r="E9" s="67"/>
      <c r="F9" s="67"/>
      <c r="G9" s="67"/>
      <c r="H9" s="67"/>
      <c r="I9" s="67"/>
      <c r="J9" s="67"/>
      <c r="K9" s="66"/>
      <c r="L9" s="66"/>
    </row>
    <row r="10" spans="1:15" ht="16.5" customHeight="1">
      <c r="B10" s="67" t="s">
        <v>86</v>
      </c>
      <c r="C10" s="67"/>
      <c r="D10" s="67"/>
      <c r="E10" s="67"/>
      <c r="F10" s="67" t="s">
        <v>202</v>
      </c>
      <c r="G10" s="67"/>
      <c r="H10" s="67"/>
      <c r="I10" s="67"/>
      <c r="J10" s="67"/>
      <c r="K10" s="66"/>
      <c r="L10" s="66"/>
    </row>
    <row r="11" spans="1:15" ht="16.5" customHeight="1">
      <c r="B11" s="267" t="s">
        <v>67</v>
      </c>
      <c r="C11" s="268"/>
      <c r="D11" s="269"/>
      <c r="E11" s="273" t="s">
        <v>205</v>
      </c>
      <c r="F11" s="150"/>
      <c r="G11" s="268" t="s">
        <v>66</v>
      </c>
      <c r="H11" s="268"/>
      <c r="I11" s="267" t="s">
        <v>65</v>
      </c>
      <c r="J11" s="269"/>
      <c r="K11" s="268" t="s">
        <v>84</v>
      </c>
      <c r="L11" s="269"/>
      <c r="N11" s="75"/>
    </row>
    <row r="12" spans="1:15" ht="16.5" customHeight="1">
      <c r="B12" s="270"/>
      <c r="C12" s="271"/>
      <c r="D12" s="272"/>
      <c r="E12" s="274"/>
      <c r="F12" s="151"/>
      <c r="G12" s="271"/>
      <c r="H12" s="271"/>
      <c r="I12" s="270"/>
      <c r="J12" s="272"/>
      <c r="K12" s="271"/>
      <c r="L12" s="272"/>
    </row>
    <row r="13" spans="1:15" ht="16.5" customHeight="1">
      <c r="B13" s="275" t="s">
        <v>177</v>
      </c>
      <c r="C13" s="276"/>
      <c r="D13" s="158"/>
      <c r="E13" s="62"/>
      <c r="F13" s="158"/>
      <c r="G13" s="171"/>
      <c r="H13" s="159" t="s">
        <v>62</v>
      </c>
      <c r="I13" s="317">
        <f>SUM(G13:G18)/3.3</f>
        <v>0</v>
      </c>
      <c r="J13" s="320" t="s">
        <v>61</v>
      </c>
      <c r="K13" s="277" t="s">
        <v>199</v>
      </c>
      <c r="L13" s="278"/>
      <c r="O13" s="40" t="s">
        <v>198</v>
      </c>
    </row>
    <row r="14" spans="1:15" ht="16.5" customHeight="1">
      <c r="B14" s="259" t="s">
        <v>178</v>
      </c>
      <c r="C14" s="260"/>
      <c r="D14" s="51"/>
      <c r="E14" s="62"/>
      <c r="F14" s="51"/>
      <c r="G14" s="165"/>
      <c r="H14" s="49" t="s">
        <v>62</v>
      </c>
      <c r="I14" s="318"/>
      <c r="J14" s="321"/>
      <c r="K14" s="261" t="s">
        <v>199</v>
      </c>
      <c r="L14" s="262"/>
    </row>
    <row r="15" spans="1:15" ht="16.5" customHeight="1">
      <c r="B15" s="259" t="s">
        <v>179</v>
      </c>
      <c r="C15" s="260"/>
      <c r="D15" s="51"/>
      <c r="E15" s="62"/>
      <c r="F15" s="51"/>
      <c r="G15" s="165"/>
      <c r="H15" s="49" t="s">
        <v>62</v>
      </c>
      <c r="I15" s="318"/>
      <c r="J15" s="321"/>
      <c r="K15" s="261" t="s">
        <v>199</v>
      </c>
      <c r="L15" s="262"/>
    </row>
    <row r="16" spans="1:15" ht="16.5" customHeight="1">
      <c r="B16" s="259" t="s">
        <v>180</v>
      </c>
      <c r="C16" s="260"/>
      <c r="D16" s="51"/>
      <c r="E16" s="62"/>
      <c r="F16" s="51"/>
      <c r="G16" s="165"/>
      <c r="H16" s="49" t="s">
        <v>62</v>
      </c>
      <c r="I16" s="318"/>
      <c r="J16" s="321"/>
      <c r="K16" s="261" t="s">
        <v>199</v>
      </c>
      <c r="L16" s="262"/>
    </row>
    <row r="17" spans="2:12" ht="16.5" customHeight="1">
      <c r="B17" s="279" t="s">
        <v>181</v>
      </c>
      <c r="C17" s="280"/>
      <c r="D17" s="155"/>
      <c r="E17" s="62"/>
      <c r="F17" s="155"/>
      <c r="G17" s="166"/>
      <c r="H17" s="61" t="s">
        <v>62</v>
      </c>
      <c r="I17" s="318"/>
      <c r="J17" s="321"/>
      <c r="K17" s="261" t="s">
        <v>199</v>
      </c>
      <c r="L17" s="262"/>
    </row>
    <row r="18" spans="2:12" ht="16.5" customHeight="1">
      <c r="B18" s="263" t="s">
        <v>182</v>
      </c>
      <c r="C18" s="264"/>
      <c r="D18" s="156"/>
      <c r="E18" s="59"/>
      <c r="F18" s="156"/>
      <c r="G18" s="167"/>
      <c r="H18" s="44" t="s">
        <v>62</v>
      </c>
      <c r="I18" s="319"/>
      <c r="J18" s="322"/>
      <c r="K18" s="265" t="s">
        <v>199</v>
      </c>
      <c r="L18" s="266"/>
    </row>
    <row r="19" spans="2:12" ht="16.5" customHeight="1">
      <c r="B19" s="259" t="s">
        <v>183</v>
      </c>
      <c r="C19" s="260"/>
      <c r="D19" s="51"/>
      <c r="E19" s="160"/>
      <c r="F19" s="51"/>
      <c r="G19" s="165"/>
      <c r="H19" s="49" t="s">
        <v>62</v>
      </c>
      <c r="I19" s="317">
        <f>SUM(G19:G30)/1.98</f>
        <v>0</v>
      </c>
      <c r="J19" s="320" t="s">
        <v>61</v>
      </c>
      <c r="K19" s="261" t="s">
        <v>199</v>
      </c>
      <c r="L19" s="262"/>
    </row>
    <row r="20" spans="2:12" ht="16.5" customHeight="1">
      <c r="B20" s="279" t="s">
        <v>184</v>
      </c>
      <c r="C20" s="280"/>
      <c r="D20" s="155"/>
      <c r="E20" s="62"/>
      <c r="F20" s="155"/>
      <c r="G20" s="166"/>
      <c r="H20" s="61" t="s">
        <v>62</v>
      </c>
      <c r="I20" s="318"/>
      <c r="J20" s="321"/>
      <c r="K20" s="261" t="s">
        <v>199</v>
      </c>
      <c r="L20" s="262"/>
    </row>
    <row r="21" spans="2:12" ht="16.5" customHeight="1">
      <c r="B21" s="279" t="s">
        <v>185</v>
      </c>
      <c r="C21" s="280"/>
      <c r="D21" s="155"/>
      <c r="E21" s="62"/>
      <c r="F21" s="155"/>
      <c r="G21" s="166"/>
      <c r="H21" s="61" t="s">
        <v>62</v>
      </c>
      <c r="I21" s="318"/>
      <c r="J21" s="321"/>
      <c r="K21" s="261" t="s">
        <v>199</v>
      </c>
      <c r="L21" s="262"/>
    </row>
    <row r="22" spans="2:12" ht="16.5" customHeight="1">
      <c r="B22" s="279" t="s">
        <v>186</v>
      </c>
      <c r="C22" s="280"/>
      <c r="D22" s="155"/>
      <c r="E22" s="62"/>
      <c r="F22" s="155"/>
      <c r="G22" s="166"/>
      <c r="H22" s="61" t="s">
        <v>62</v>
      </c>
      <c r="I22" s="318"/>
      <c r="J22" s="321"/>
      <c r="K22" s="261" t="s">
        <v>199</v>
      </c>
      <c r="L22" s="262"/>
    </row>
    <row r="23" spans="2:12" ht="16.5" customHeight="1">
      <c r="B23" s="279" t="s">
        <v>187</v>
      </c>
      <c r="C23" s="280"/>
      <c r="D23" s="155"/>
      <c r="E23" s="62"/>
      <c r="F23" s="155"/>
      <c r="G23" s="166"/>
      <c r="H23" s="61" t="s">
        <v>62</v>
      </c>
      <c r="I23" s="318"/>
      <c r="J23" s="321"/>
      <c r="K23" s="261" t="s">
        <v>199</v>
      </c>
      <c r="L23" s="262"/>
    </row>
    <row r="24" spans="2:12" ht="16.5" customHeight="1">
      <c r="B24" s="279" t="s">
        <v>188</v>
      </c>
      <c r="C24" s="280"/>
      <c r="D24" s="155"/>
      <c r="E24" s="62"/>
      <c r="F24" s="155"/>
      <c r="G24" s="166"/>
      <c r="H24" s="61" t="s">
        <v>62</v>
      </c>
      <c r="I24" s="318"/>
      <c r="J24" s="321"/>
      <c r="K24" s="261" t="s">
        <v>199</v>
      </c>
      <c r="L24" s="262"/>
    </row>
    <row r="25" spans="2:12" ht="16.5" customHeight="1">
      <c r="B25" s="279" t="s">
        <v>189</v>
      </c>
      <c r="C25" s="280"/>
      <c r="D25" s="155"/>
      <c r="E25" s="62"/>
      <c r="F25" s="155"/>
      <c r="G25" s="166"/>
      <c r="H25" s="61" t="s">
        <v>62</v>
      </c>
      <c r="I25" s="318"/>
      <c r="J25" s="321"/>
      <c r="K25" s="261" t="s">
        <v>199</v>
      </c>
      <c r="L25" s="262"/>
    </row>
    <row r="26" spans="2:12" ht="16.5" customHeight="1">
      <c r="B26" s="279" t="s">
        <v>190</v>
      </c>
      <c r="C26" s="280"/>
      <c r="D26" s="155"/>
      <c r="E26" s="62"/>
      <c r="F26" s="155"/>
      <c r="G26" s="166"/>
      <c r="H26" s="61" t="s">
        <v>62</v>
      </c>
      <c r="I26" s="318"/>
      <c r="J26" s="321"/>
      <c r="K26" s="261" t="s">
        <v>199</v>
      </c>
      <c r="L26" s="262"/>
    </row>
    <row r="27" spans="2:12" ht="16.5" customHeight="1">
      <c r="B27" s="279" t="s">
        <v>191</v>
      </c>
      <c r="C27" s="280"/>
      <c r="D27" s="155"/>
      <c r="E27" s="62"/>
      <c r="F27" s="155"/>
      <c r="G27" s="166"/>
      <c r="H27" s="61" t="s">
        <v>62</v>
      </c>
      <c r="I27" s="318"/>
      <c r="J27" s="321"/>
      <c r="K27" s="261" t="s">
        <v>199</v>
      </c>
      <c r="L27" s="262"/>
    </row>
    <row r="28" spans="2:12" ht="16.5" customHeight="1">
      <c r="B28" s="279" t="s">
        <v>192</v>
      </c>
      <c r="C28" s="280"/>
      <c r="D28" s="155"/>
      <c r="E28" s="62"/>
      <c r="F28" s="155"/>
      <c r="G28" s="166"/>
      <c r="H28" s="61" t="s">
        <v>62</v>
      </c>
      <c r="I28" s="318"/>
      <c r="J28" s="321"/>
      <c r="K28" s="261" t="s">
        <v>199</v>
      </c>
      <c r="L28" s="262"/>
    </row>
    <row r="29" spans="2:12" ht="16.5" customHeight="1">
      <c r="B29" s="279" t="s">
        <v>193</v>
      </c>
      <c r="C29" s="280"/>
      <c r="D29" s="155"/>
      <c r="E29" s="62"/>
      <c r="F29" s="155"/>
      <c r="G29" s="166"/>
      <c r="H29" s="61" t="s">
        <v>62</v>
      </c>
      <c r="I29" s="318"/>
      <c r="J29" s="321"/>
      <c r="K29" s="261" t="s">
        <v>199</v>
      </c>
      <c r="L29" s="262"/>
    </row>
    <row r="30" spans="2:12" ht="16.5" customHeight="1">
      <c r="B30" s="263" t="s">
        <v>194</v>
      </c>
      <c r="C30" s="264"/>
      <c r="D30" s="156"/>
      <c r="E30" s="59"/>
      <c r="F30" s="156"/>
      <c r="G30" s="167"/>
      <c r="H30" s="44" t="s">
        <v>62</v>
      </c>
      <c r="I30" s="319"/>
      <c r="J30" s="322"/>
      <c r="K30" s="265" t="s">
        <v>199</v>
      </c>
      <c r="L30" s="266"/>
    </row>
    <row r="31" spans="2:12" ht="16.5" customHeight="1">
      <c r="B31" s="259" t="s">
        <v>195</v>
      </c>
      <c r="C31" s="260"/>
      <c r="D31" s="51"/>
      <c r="E31" s="160"/>
      <c r="F31" s="51"/>
      <c r="G31" s="165"/>
      <c r="H31" s="49" t="s">
        <v>62</v>
      </c>
      <c r="I31" s="317">
        <f>SUM(G31:G33)/1.98</f>
        <v>0</v>
      </c>
      <c r="J31" s="320" t="s">
        <v>204</v>
      </c>
      <c r="K31" s="261"/>
      <c r="L31" s="262"/>
    </row>
    <row r="32" spans="2:12" ht="16.5" customHeight="1">
      <c r="B32" s="279" t="s">
        <v>196</v>
      </c>
      <c r="C32" s="280"/>
      <c r="D32" s="155"/>
      <c r="E32" s="62"/>
      <c r="F32" s="155"/>
      <c r="G32" s="166"/>
      <c r="H32" s="61" t="s">
        <v>62</v>
      </c>
      <c r="I32" s="318"/>
      <c r="J32" s="321"/>
      <c r="K32" s="261"/>
      <c r="L32" s="262"/>
    </row>
    <row r="33" spans="2:12" ht="16.5" customHeight="1">
      <c r="B33" s="263" t="s">
        <v>197</v>
      </c>
      <c r="C33" s="264"/>
      <c r="D33" s="156"/>
      <c r="E33" s="59"/>
      <c r="F33" s="156"/>
      <c r="G33" s="167"/>
      <c r="H33" s="44" t="s">
        <v>62</v>
      </c>
      <c r="I33" s="319"/>
      <c r="J33" s="322"/>
      <c r="K33" s="265"/>
      <c r="L33" s="266"/>
    </row>
    <row r="34" spans="2:12" ht="16.5" customHeight="1">
      <c r="B34" s="259" t="s">
        <v>83</v>
      </c>
      <c r="C34" s="260"/>
      <c r="D34" s="51"/>
      <c r="E34" s="65"/>
      <c r="F34" s="51"/>
      <c r="G34" s="165"/>
      <c r="H34" s="49" t="s">
        <v>62</v>
      </c>
      <c r="I34" s="281"/>
      <c r="J34" s="282"/>
      <c r="K34" s="287"/>
      <c r="L34" s="288"/>
    </row>
    <row r="35" spans="2:12" ht="16.5" customHeight="1">
      <c r="B35" s="289" t="s">
        <v>201</v>
      </c>
      <c r="C35" s="290"/>
      <c r="D35" s="51"/>
      <c r="E35" s="65"/>
      <c r="F35" s="51"/>
      <c r="G35" s="165"/>
      <c r="H35" s="49" t="s">
        <v>62</v>
      </c>
      <c r="I35" s="281"/>
      <c r="J35" s="282"/>
      <c r="K35" s="287"/>
      <c r="L35" s="288"/>
    </row>
    <row r="36" spans="2:12" ht="16.5" customHeight="1">
      <c r="B36" s="289" t="s">
        <v>200</v>
      </c>
      <c r="C36" s="290"/>
      <c r="D36" s="51"/>
      <c r="E36" s="65"/>
      <c r="F36" s="51"/>
      <c r="G36" s="165"/>
      <c r="H36" s="49" t="s">
        <v>62</v>
      </c>
      <c r="I36" s="281"/>
      <c r="J36" s="282"/>
      <c r="K36" s="287"/>
      <c r="L36" s="288"/>
    </row>
    <row r="37" spans="2:12" ht="16.5" customHeight="1">
      <c r="B37" s="289" t="s">
        <v>203</v>
      </c>
      <c r="C37" s="290"/>
      <c r="D37" s="51"/>
      <c r="E37" s="65"/>
      <c r="F37" s="51"/>
      <c r="G37" s="165"/>
      <c r="H37" s="49" t="s">
        <v>62</v>
      </c>
      <c r="I37" s="281"/>
      <c r="J37" s="282"/>
      <c r="K37" s="287"/>
      <c r="L37" s="288"/>
    </row>
    <row r="38" spans="2:12" ht="16.5" customHeight="1">
      <c r="B38" s="279" t="s">
        <v>82</v>
      </c>
      <c r="C38" s="280"/>
      <c r="D38" s="155"/>
      <c r="E38" s="64"/>
      <c r="F38" s="155"/>
      <c r="G38" s="166"/>
      <c r="H38" s="61" t="s">
        <v>62</v>
      </c>
      <c r="I38" s="283"/>
      <c r="J38" s="284"/>
      <c r="K38" s="287"/>
      <c r="L38" s="288"/>
    </row>
    <row r="39" spans="2:12" ht="16.5" customHeight="1">
      <c r="B39" s="279" t="s">
        <v>81</v>
      </c>
      <c r="C39" s="280"/>
      <c r="D39" s="155"/>
      <c r="E39" s="64"/>
      <c r="F39" s="155"/>
      <c r="G39" s="166"/>
      <c r="H39" s="61" t="s">
        <v>62</v>
      </c>
      <c r="I39" s="283"/>
      <c r="J39" s="284"/>
      <c r="K39" s="287"/>
      <c r="L39" s="288"/>
    </row>
    <row r="40" spans="2:12" ht="16.5" customHeight="1">
      <c r="B40" s="289" t="s">
        <v>80</v>
      </c>
      <c r="C40" s="290"/>
      <c r="D40" s="63"/>
      <c r="E40" s="64"/>
      <c r="F40" s="155"/>
      <c r="G40" s="166"/>
      <c r="H40" s="61" t="s">
        <v>62</v>
      </c>
      <c r="I40" s="283"/>
      <c r="J40" s="284"/>
      <c r="K40" s="287"/>
      <c r="L40" s="288"/>
    </row>
    <row r="41" spans="2:12" ht="16.5" customHeight="1">
      <c r="B41" s="279" t="s">
        <v>79</v>
      </c>
      <c r="C41" s="280"/>
      <c r="D41" s="155"/>
      <c r="E41" s="64"/>
      <c r="F41" s="155"/>
      <c r="G41" s="166"/>
      <c r="H41" s="61" t="s">
        <v>62</v>
      </c>
      <c r="I41" s="283"/>
      <c r="J41" s="284"/>
      <c r="K41" s="287"/>
      <c r="L41" s="288"/>
    </row>
    <row r="42" spans="2:12" ht="16.5" customHeight="1">
      <c r="B42" s="279" t="s">
        <v>78</v>
      </c>
      <c r="C42" s="280"/>
      <c r="D42" s="155"/>
      <c r="E42" s="64"/>
      <c r="F42" s="155"/>
      <c r="G42" s="166"/>
      <c r="H42" s="61" t="s">
        <v>62</v>
      </c>
      <c r="I42" s="283"/>
      <c r="J42" s="284"/>
      <c r="K42" s="287"/>
      <c r="L42" s="288"/>
    </row>
    <row r="43" spans="2:12" ht="16.5" customHeight="1">
      <c r="B43" s="279" t="s">
        <v>77</v>
      </c>
      <c r="C43" s="280"/>
      <c r="D43" s="155"/>
      <c r="E43" s="64"/>
      <c r="F43" s="155"/>
      <c r="G43" s="166"/>
      <c r="H43" s="61" t="s">
        <v>62</v>
      </c>
      <c r="I43" s="283"/>
      <c r="J43" s="284"/>
      <c r="K43" s="287"/>
      <c r="L43" s="288"/>
    </row>
    <row r="44" spans="2:12" ht="16.5" customHeight="1">
      <c r="B44" s="279" t="s">
        <v>76</v>
      </c>
      <c r="C44" s="280"/>
      <c r="D44" s="155"/>
      <c r="E44" s="64"/>
      <c r="F44" s="155"/>
      <c r="G44" s="166"/>
      <c r="H44" s="61" t="s">
        <v>62</v>
      </c>
      <c r="I44" s="283"/>
      <c r="J44" s="284"/>
      <c r="K44" s="287"/>
      <c r="L44" s="288"/>
    </row>
    <row r="45" spans="2:12" ht="16.5" customHeight="1">
      <c r="B45" s="289" t="s">
        <v>75</v>
      </c>
      <c r="C45" s="290"/>
      <c r="D45" s="63"/>
      <c r="E45" s="64"/>
      <c r="F45" s="155"/>
      <c r="G45" s="166"/>
      <c r="H45" s="61" t="s">
        <v>62</v>
      </c>
      <c r="I45" s="283"/>
      <c r="J45" s="284"/>
      <c r="K45" s="287"/>
      <c r="L45" s="288"/>
    </row>
    <row r="46" spans="2:12" ht="16.5" customHeight="1">
      <c r="B46" s="289" t="s">
        <v>74</v>
      </c>
      <c r="C46" s="290"/>
      <c r="D46" s="63"/>
      <c r="E46" s="62"/>
      <c r="F46" s="58"/>
      <c r="G46" s="168"/>
      <c r="H46" s="61" t="s">
        <v>62</v>
      </c>
      <c r="I46" s="285"/>
      <c r="J46" s="286"/>
      <c r="K46" s="287"/>
      <c r="L46" s="288"/>
    </row>
    <row r="47" spans="2:12" ht="16.5" customHeight="1">
      <c r="B47" s="289" t="s">
        <v>73</v>
      </c>
      <c r="C47" s="290"/>
      <c r="D47" s="63"/>
      <c r="E47" s="62"/>
      <c r="F47" s="58"/>
      <c r="G47" s="168"/>
      <c r="H47" s="61" t="s">
        <v>62</v>
      </c>
      <c r="I47" s="285"/>
      <c r="J47" s="286"/>
      <c r="K47" s="287"/>
      <c r="L47" s="288"/>
    </row>
    <row r="48" spans="2:12" ht="16.5" customHeight="1">
      <c r="B48" s="289" t="s">
        <v>72</v>
      </c>
      <c r="C48" s="290"/>
      <c r="D48" s="63"/>
      <c r="E48" s="62"/>
      <c r="F48" s="58"/>
      <c r="G48" s="168"/>
      <c r="H48" s="61" t="s">
        <v>62</v>
      </c>
      <c r="I48" s="285"/>
      <c r="J48" s="286"/>
      <c r="K48" s="287"/>
      <c r="L48" s="288"/>
    </row>
    <row r="49" spans="2:12" ht="16.5" customHeight="1">
      <c r="B49" s="289" t="s">
        <v>71</v>
      </c>
      <c r="C49" s="290"/>
      <c r="D49" s="63"/>
      <c r="E49" s="62"/>
      <c r="F49" s="58"/>
      <c r="G49" s="168"/>
      <c r="H49" s="61" t="s">
        <v>62</v>
      </c>
      <c r="I49" s="285"/>
      <c r="J49" s="286"/>
      <c r="K49" s="287"/>
      <c r="L49" s="288"/>
    </row>
    <row r="50" spans="2:12" ht="16.5" customHeight="1">
      <c r="B50" s="299" t="s">
        <v>70</v>
      </c>
      <c r="C50" s="300"/>
      <c r="D50" s="60"/>
      <c r="E50" s="59"/>
      <c r="F50" s="58"/>
      <c r="G50" s="169">
        <f>I5-SUM(G13:G49)</f>
        <v>0</v>
      </c>
      <c r="H50" s="57" t="s">
        <v>62</v>
      </c>
      <c r="I50" s="285"/>
      <c r="J50" s="286"/>
      <c r="K50" s="291"/>
      <c r="L50" s="292"/>
    </row>
    <row r="51" spans="2:12" ht="16.5" customHeight="1">
      <c r="B51" s="293" t="s">
        <v>69</v>
      </c>
      <c r="C51" s="294"/>
      <c r="D51" s="55"/>
      <c r="E51" s="56"/>
      <c r="F51" s="55"/>
      <c r="G51" s="170">
        <f>SUM(G13:G50)</f>
        <v>0</v>
      </c>
      <c r="H51" s="54" t="s">
        <v>62</v>
      </c>
      <c r="I51" s="295"/>
      <c r="J51" s="296"/>
      <c r="K51" s="297"/>
      <c r="L51" s="298"/>
    </row>
    <row r="52" spans="2:12" ht="16.5" customHeight="1">
      <c r="G52" s="40" t="str">
        <f>IF(G51&gt;I5,"建物面積を超過しています","")</f>
        <v/>
      </c>
    </row>
    <row r="53" spans="2:12" ht="16.5" customHeight="1">
      <c r="B53" s="53" t="s">
        <v>68</v>
      </c>
      <c r="C53" s="53"/>
      <c r="D53" s="53"/>
      <c r="E53" s="53"/>
      <c r="F53" s="53"/>
      <c r="G53" s="53"/>
      <c r="H53" s="53"/>
      <c r="I53" s="53"/>
      <c r="J53" s="53"/>
    </row>
    <row r="54" spans="2:12" ht="16.5" customHeight="1" thickBot="1">
      <c r="B54" s="301" t="s">
        <v>67</v>
      </c>
      <c r="C54" s="302"/>
      <c r="D54" s="152"/>
      <c r="E54" s="305"/>
      <c r="F54" s="150"/>
      <c r="G54" s="268" t="s">
        <v>66</v>
      </c>
      <c r="H54" s="268"/>
      <c r="I54" s="267" t="s">
        <v>65</v>
      </c>
      <c r="J54" s="269"/>
    </row>
    <row r="55" spans="2:12" ht="16.5" customHeight="1">
      <c r="B55" s="303"/>
      <c r="C55" s="304"/>
      <c r="D55" s="151"/>
      <c r="E55" s="306"/>
      <c r="F55" s="151"/>
      <c r="G55" s="271"/>
      <c r="H55" s="271"/>
      <c r="I55" s="270"/>
      <c r="J55" s="272"/>
    </row>
    <row r="56" spans="2:12" ht="16.5" customHeight="1">
      <c r="B56" s="307" t="s">
        <v>64</v>
      </c>
      <c r="C56" s="308"/>
      <c r="D56" s="153"/>
      <c r="E56" s="52"/>
      <c r="F56" s="51"/>
      <c r="G56" s="50"/>
      <c r="H56" s="49" t="s">
        <v>62</v>
      </c>
      <c r="I56" s="48"/>
      <c r="J56" s="47" t="s">
        <v>61</v>
      </c>
    </row>
    <row r="57" spans="2:12" ht="16.5" customHeight="1">
      <c r="B57" s="309" t="s">
        <v>63</v>
      </c>
      <c r="C57" s="310"/>
      <c r="D57" s="154"/>
      <c r="E57" s="46"/>
      <c r="F57" s="156"/>
      <c r="G57" s="45"/>
      <c r="H57" s="44" t="s">
        <v>62</v>
      </c>
      <c r="I57" s="43">
        <f>G57/3.3</f>
        <v>0</v>
      </c>
      <c r="J57" s="42" t="s">
        <v>61</v>
      </c>
    </row>
    <row r="58" spans="2:12" ht="16.5" customHeight="1"/>
    <row r="59" spans="2:12" ht="16.5" customHeight="1">
      <c r="B59" s="40" t="s">
        <v>60</v>
      </c>
    </row>
    <row r="60" spans="2:12" ht="16.5" customHeight="1">
      <c r="B60" s="267" t="s">
        <v>59</v>
      </c>
      <c r="C60" s="268"/>
      <c r="D60" s="269"/>
      <c r="E60" s="311" t="s">
        <v>58</v>
      </c>
      <c r="F60" s="311"/>
      <c r="G60" s="312" t="s">
        <v>59</v>
      </c>
      <c r="H60" s="312"/>
      <c r="I60" s="311" t="s">
        <v>58</v>
      </c>
      <c r="J60" s="311"/>
    </row>
    <row r="61" spans="2:12" ht="16.5" customHeight="1">
      <c r="B61" s="270"/>
      <c r="C61" s="271"/>
      <c r="D61" s="272"/>
      <c r="E61" s="311"/>
      <c r="F61" s="311"/>
      <c r="G61" s="312"/>
      <c r="H61" s="312"/>
      <c r="I61" s="311"/>
      <c r="J61" s="311"/>
    </row>
    <row r="62" spans="2:12" ht="16.5" customHeight="1">
      <c r="B62" s="313"/>
      <c r="C62" s="314"/>
      <c r="D62" s="315"/>
      <c r="E62" s="149"/>
      <c r="F62" s="41" t="s">
        <v>57</v>
      </c>
      <c r="G62" s="316"/>
      <c r="H62" s="316"/>
      <c r="I62" s="149"/>
      <c r="J62" s="41" t="s">
        <v>57</v>
      </c>
    </row>
    <row r="63" spans="2:12" ht="16.5" customHeight="1">
      <c r="B63" s="313"/>
      <c r="C63" s="314"/>
      <c r="D63" s="315"/>
      <c r="E63" s="149"/>
      <c r="F63" s="41" t="s">
        <v>57</v>
      </c>
      <c r="G63" s="316"/>
      <c r="H63" s="316"/>
      <c r="I63" s="149"/>
      <c r="J63" s="41" t="s">
        <v>57</v>
      </c>
    </row>
    <row r="64" spans="2:12" ht="16.5" customHeight="1">
      <c r="B64" s="313"/>
      <c r="C64" s="314"/>
      <c r="D64" s="315"/>
      <c r="E64" s="149"/>
      <c r="F64" s="41" t="s">
        <v>57</v>
      </c>
      <c r="G64" s="316"/>
      <c r="H64" s="316"/>
      <c r="I64" s="149"/>
      <c r="J64" s="41" t="s">
        <v>57</v>
      </c>
    </row>
    <row r="65" spans="1:15" ht="16.5" customHeight="1"/>
    <row r="66" spans="1:15" ht="16.5" customHeight="1">
      <c r="A66" s="67" t="s">
        <v>145</v>
      </c>
      <c r="B66" s="67"/>
      <c r="C66" s="67"/>
      <c r="D66" s="67"/>
      <c r="E66" s="67"/>
      <c r="F66" s="67"/>
      <c r="G66" s="67"/>
      <c r="H66" s="67"/>
      <c r="J66" s="67"/>
      <c r="K66" s="66"/>
      <c r="L66" s="66"/>
    </row>
    <row r="67" spans="1:15" ht="16.5" customHeight="1">
      <c r="B67" s="67"/>
      <c r="C67" s="67"/>
      <c r="D67" s="67"/>
      <c r="E67" s="67"/>
      <c r="F67" s="67"/>
      <c r="G67" s="67"/>
      <c r="H67" s="67"/>
      <c r="I67" s="67"/>
      <c r="J67" s="67"/>
      <c r="K67" s="66"/>
      <c r="L67" s="66"/>
    </row>
    <row r="68" spans="1:15" ht="16.5" customHeight="1">
      <c r="B68" s="67" t="s">
        <v>99</v>
      </c>
      <c r="C68" s="67"/>
      <c r="D68" s="67"/>
      <c r="E68" s="67"/>
      <c r="F68" s="67"/>
      <c r="G68" s="67"/>
      <c r="H68" s="67"/>
      <c r="I68" s="67"/>
      <c r="J68" s="67"/>
      <c r="K68" s="66"/>
      <c r="L68" s="66"/>
    </row>
    <row r="69" spans="1:15" ht="16.5" customHeight="1">
      <c r="B69" s="74"/>
      <c r="C69" s="69" t="s">
        <v>98</v>
      </c>
      <c r="E69" s="73"/>
      <c r="F69" s="71" t="s">
        <v>97</v>
      </c>
      <c r="G69" s="69" t="s">
        <v>96</v>
      </c>
      <c r="I69" s="73"/>
      <c r="J69" s="71" t="s">
        <v>95</v>
      </c>
      <c r="K69" s="66"/>
      <c r="L69" s="66"/>
    </row>
    <row r="70" spans="1:15" ht="16.5" customHeight="1">
      <c r="B70" s="74"/>
      <c r="C70" s="69" t="s">
        <v>94</v>
      </c>
      <c r="E70" s="73"/>
      <c r="F70" s="71" t="s">
        <v>93</v>
      </c>
      <c r="G70" s="69" t="s">
        <v>92</v>
      </c>
      <c r="I70" s="72"/>
      <c r="J70" s="71" t="s">
        <v>91</v>
      </c>
      <c r="K70" s="66"/>
      <c r="L70" s="66"/>
    </row>
    <row r="71" spans="1:15" ht="16.5" customHeight="1">
      <c r="B71" s="67"/>
      <c r="C71" s="67"/>
      <c r="D71" s="67"/>
      <c r="E71" s="66"/>
      <c r="F71" s="66"/>
      <c r="G71" s="67"/>
      <c r="H71" s="67"/>
      <c r="I71" s="67"/>
      <c r="J71" s="67"/>
      <c r="K71" s="66"/>
      <c r="L71" s="66"/>
    </row>
    <row r="72" spans="1:15" ht="16.5" customHeight="1">
      <c r="B72" s="67" t="s">
        <v>90</v>
      </c>
      <c r="C72" s="67"/>
      <c r="D72" s="67"/>
      <c r="E72" s="66"/>
      <c r="F72" s="66"/>
      <c r="G72" s="67"/>
      <c r="H72" s="67"/>
      <c r="I72" s="67"/>
      <c r="J72" s="67"/>
      <c r="K72" s="66"/>
      <c r="L72" s="66"/>
    </row>
    <row r="73" spans="1:15" ht="16.5" customHeight="1">
      <c r="B73" s="67"/>
      <c r="C73" s="69" t="s">
        <v>89</v>
      </c>
      <c r="D73" s="68"/>
      <c r="E73" s="69" t="s">
        <v>88</v>
      </c>
      <c r="F73" s="70"/>
      <c r="G73" s="69" t="s">
        <v>87</v>
      </c>
      <c r="H73" s="68"/>
      <c r="I73" s="67"/>
      <c r="J73" s="67"/>
      <c r="K73" s="66"/>
      <c r="L73" s="66"/>
      <c r="N73" s="40" t="s">
        <v>100</v>
      </c>
    </row>
    <row r="74" spans="1:15" ht="16.5" customHeight="1">
      <c r="B74" s="67"/>
      <c r="C74" s="67"/>
      <c r="D74" s="67"/>
      <c r="E74" s="67"/>
      <c r="F74" s="67"/>
      <c r="G74" s="67"/>
      <c r="H74" s="67"/>
      <c r="I74" s="67"/>
      <c r="J74" s="67"/>
      <c r="K74" s="66"/>
      <c r="L74" s="66"/>
    </row>
    <row r="75" spans="1:15" ht="16.5" customHeight="1">
      <c r="B75" s="67" t="s">
        <v>86</v>
      </c>
      <c r="C75" s="67"/>
      <c r="D75" s="67"/>
      <c r="E75" s="67"/>
      <c r="F75" s="67" t="s">
        <v>202</v>
      </c>
      <c r="G75" s="67"/>
      <c r="H75" s="67"/>
      <c r="I75" s="67"/>
      <c r="J75" s="67"/>
      <c r="K75" s="66"/>
      <c r="L75" s="66"/>
    </row>
    <row r="76" spans="1:15" ht="16.5" customHeight="1" thickBot="1">
      <c r="B76" s="267" t="s">
        <v>67</v>
      </c>
      <c r="C76" s="268"/>
      <c r="D76" s="269"/>
      <c r="E76" s="305" t="s">
        <v>85</v>
      </c>
      <c r="F76" s="150"/>
      <c r="G76" s="268" t="s">
        <v>66</v>
      </c>
      <c r="H76" s="268"/>
      <c r="I76" s="267" t="s">
        <v>65</v>
      </c>
      <c r="J76" s="269"/>
      <c r="K76" s="268" t="s">
        <v>84</v>
      </c>
      <c r="L76" s="269"/>
      <c r="N76" s="75"/>
    </row>
    <row r="77" spans="1:15" ht="16.5" customHeight="1">
      <c r="B77" s="270"/>
      <c r="C77" s="271"/>
      <c r="D77" s="272"/>
      <c r="E77" s="306"/>
      <c r="F77" s="151"/>
      <c r="G77" s="271"/>
      <c r="H77" s="271"/>
      <c r="I77" s="270"/>
      <c r="J77" s="272"/>
      <c r="K77" s="271"/>
      <c r="L77" s="272"/>
    </row>
    <row r="78" spans="1:15" ht="16.5" customHeight="1">
      <c r="B78" s="275" t="s">
        <v>177</v>
      </c>
      <c r="C78" s="276"/>
      <c r="D78" s="158"/>
      <c r="E78" s="62"/>
      <c r="F78" s="158"/>
      <c r="G78" s="171"/>
      <c r="H78" s="159" t="s">
        <v>62</v>
      </c>
      <c r="I78" s="317">
        <f>SUM(G78:G83)/3.3</f>
        <v>0</v>
      </c>
      <c r="J78" s="320" t="s">
        <v>61</v>
      </c>
      <c r="K78" s="277" t="s">
        <v>199</v>
      </c>
      <c r="L78" s="278"/>
      <c r="O78" s="40" t="s">
        <v>198</v>
      </c>
    </row>
    <row r="79" spans="1:15" ht="16.5" customHeight="1">
      <c r="B79" s="259" t="s">
        <v>178</v>
      </c>
      <c r="C79" s="260"/>
      <c r="D79" s="51"/>
      <c r="E79" s="62"/>
      <c r="F79" s="51"/>
      <c r="G79" s="165"/>
      <c r="H79" s="49" t="s">
        <v>62</v>
      </c>
      <c r="I79" s="318"/>
      <c r="J79" s="321"/>
      <c r="K79" s="261" t="s">
        <v>199</v>
      </c>
      <c r="L79" s="262"/>
    </row>
    <row r="80" spans="1:15" ht="16.5" customHeight="1">
      <c r="B80" s="259" t="s">
        <v>179</v>
      </c>
      <c r="C80" s="260"/>
      <c r="D80" s="51"/>
      <c r="E80" s="62"/>
      <c r="F80" s="51"/>
      <c r="G80" s="165"/>
      <c r="H80" s="49" t="s">
        <v>62</v>
      </c>
      <c r="I80" s="318"/>
      <c r="J80" s="321"/>
      <c r="K80" s="261" t="s">
        <v>199</v>
      </c>
      <c r="L80" s="262"/>
    </row>
    <row r="81" spans="2:12" ht="16.5" customHeight="1">
      <c r="B81" s="259" t="s">
        <v>180</v>
      </c>
      <c r="C81" s="260"/>
      <c r="D81" s="51"/>
      <c r="E81" s="62"/>
      <c r="F81" s="51"/>
      <c r="G81" s="165"/>
      <c r="H81" s="49" t="s">
        <v>62</v>
      </c>
      <c r="I81" s="318"/>
      <c r="J81" s="321"/>
      <c r="K81" s="261" t="s">
        <v>199</v>
      </c>
      <c r="L81" s="262"/>
    </row>
    <row r="82" spans="2:12" ht="16.5" customHeight="1">
      <c r="B82" s="279" t="s">
        <v>181</v>
      </c>
      <c r="C82" s="280"/>
      <c r="D82" s="155"/>
      <c r="E82" s="62"/>
      <c r="F82" s="155"/>
      <c r="G82" s="166"/>
      <c r="H82" s="61" t="s">
        <v>62</v>
      </c>
      <c r="I82" s="318"/>
      <c r="J82" s="321"/>
      <c r="K82" s="261" t="s">
        <v>199</v>
      </c>
      <c r="L82" s="262"/>
    </row>
    <row r="83" spans="2:12" ht="16.5" customHeight="1">
      <c r="B83" s="263" t="s">
        <v>182</v>
      </c>
      <c r="C83" s="264"/>
      <c r="D83" s="156"/>
      <c r="E83" s="59"/>
      <c r="F83" s="156"/>
      <c r="G83" s="167"/>
      <c r="H83" s="44" t="s">
        <v>62</v>
      </c>
      <c r="I83" s="319"/>
      <c r="J83" s="322"/>
      <c r="K83" s="265" t="s">
        <v>199</v>
      </c>
      <c r="L83" s="266"/>
    </row>
    <row r="84" spans="2:12" ht="16.5" customHeight="1">
      <c r="B84" s="259" t="s">
        <v>183</v>
      </c>
      <c r="C84" s="260"/>
      <c r="D84" s="51"/>
      <c r="E84" s="160"/>
      <c r="F84" s="51"/>
      <c r="G84" s="165"/>
      <c r="H84" s="49" t="s">
        <v>62</v>
      </c>
      <c r="I84" s="317">
        <f>SUM(G84:G95)/1.98</f>
        <v>0</v>
      </c>
      <c r="J84" s="320" t="s">
        <v>61</v>
      </c>
      <c r="K84" s="261" t="s">
        <v>199</v>
      </c>
      <c r="L84" s="262"/>
    </row>
    <row r="85" spans="2:12" ht="16.5" customHeight="1">
      <c r="B85" s="279" t="s">
        <v>184</v>
      </c>
      <c r="C85" s="280"/>
      <c r="D85" s="155"/>
      <c r="E85" s="62"/>
      <c r="F85" s="155"/>
      <c r="G85" s="166"/>
      <c r="H85" s="61" t="s">
        <v>62</v>
      </c>
      <c r="I85" s="318"/>
      <c r="J85" s="321"/>
      <c r="K85" s="261" t="s">
        <v>199</v>
      </c>
      <c r="L85" s="262"/>
    </row>
    <row r="86" spans="2:12" ht="16.5" customHeight="1">
      <c r="B86" s="279" t="s">
        <v>185</v>
      </c>
      <c r="C86" s="280"/>
      <c r="D86" s="155"/>
      <c r="E86" s="62"/>
      <c r="F86" s="155"/>
      <c r="G86" s="166"/>
      <c r="H86" s="61" t="s">
        <v>62</v>
      </c>
      <c r="I86" s="318"/>
      <c r="J86" s="321"/>
      <c r="K86" s="261" t="s">
        <v>199</v>
      </c>
      <c r="L86" s="262"/>
    </row>
    <row r="87" spans="2:12" ht="16.5" customHeight="1">
      <c r="B87" s="279" t="s">
        <v>186</v>
      </c>
      <c r="C87" s="280"/>
      <c r="D87" s="155"/>
      <c r="E87" s="62"/>
      <c r="F87" s="155"/>
      <c r="G87" s="166"/>
      <c r="H87" s="61" t="s">
        <v>62</v>
      </c>
      <c r="I87" s="318"/>
      <c r="J87" s="321"/>
      <c r="K87" s="261" t="s">
        <v>199</v>
      </c>
      <c r="L87" s="262"/>
    </row>
    <row r="88" spans="2:12" ht="16.5" customHeight="1">
      <c r="B88" s="279" t="s">
        <v>187</v>
      </c>
      <c r="C88" s="280"/>
      <c r="D88" s="155"/>
      <c r="E88" s="62"/>
      <c r="F88" s="155"/>
      <c r="G88" s="166"/>
      <c r="H88" s="61" t="s">
        <v>62</v>
      </c>
      <c r="I88" s="318"/>
      <c r="J88" s="321"/>
      <c r="K88" s="261" t="s">
        <v>199</v>
      </c>
      <c r="L88" s="262"/>
    </row>
    <row r="89" spans="2:12" ht="16.5" customHeight="1">
      <c r="B89" s="279" t="s">
        <v>188</v>
      </c>
      <c r="C89" s="280"/>
      <c r="D89" s="155"/>
      <c r="E89" s="62"/>
      <c r="F89" s="155"/>
      <c r="G89" s="166"/>
      <c r="H89" s="61" t="s">
        <v>62</v>
      </c>
      <c r="I89" s="318"/>
      <c r="J89" s="321"/>
      <c r="K89" s="261" t="s">
        <v>199</v>
      </c>
      <c r="L89" s="262"/>
    </row>
    <row r="90" spans="2:12" ht="16.5" customHeight="1">
      <c r="B90" s="279" t="s">
        <v>189</v>
      </c>
      <c r="C90" s="280"/>
      <c r="D90" s="155"/>
      <c r="E90" s="62"/>
      <c r="F90" s="155"/>
      <c r="G90" s="166"/>
      <c r="H90" s="61" t="s">
        <v>62</v>
      </c>
      <c r="I90" s="318"/>
      <c r="J90" s="321"/>
      <c r="K90" s="261" t="s">
        <v>199</v>
      </c>
      <c r="L90" s="262"/>
    </row>
    <row r="91" spans="2:12" ht="16.5" customHeight="1">
      <c r="B91" s="279" t="s">
        <v>190</v>
      </c>
      <c r="C91" s="280"/>
      <c r="D91" s="155"/>
      <c r="E91" s="62"/>
      <c r="F91" s="155"/>
      <c r="G91" s="166"/>
      <c r="H91" s="61" t="s">
        <v>62</v>
      </c>
      <c r="I91" s="318"/>
      <c r="J91" s="321"/>
      <c r="K91" s="261" t="s">
        <v>199</v>
      </c>
      <c r="L91" s="262"/>
    </row>
    <row r="92" spans="2:12" ht="16.5" customHeight="1">
      <c r="B92" s="279" t="s">
        <v>191</v>
      </c>
      <c r="C92" s="280"/>
      <c r="D92" s="155"/>
      <c r="E92" s="62"/>
      <c r="F92" s="155"/>
      <c r="G92" s="166"/>
      <c r="H92" s="61" t="s">
        <v>62</v>
      </c>
      <c r="I92" s="318"/>
      <c r="J92" s="321"/>
      <c r="K92" s="261" t="s">
        <v>199</v>
      </c>
      <c r="L92" s="262"/>
    </row>
    <row r="93" spans="2:12" ht="16.5" customHeight="1">
      <c r="B93" s="279" t="s">
        <v>192</v>
      </c>
      <c r="C93" s="280"/>
      <c r="D93" s="155"/>
      <c r="E93" s="62"/>
      <c r="F93" s="155"/>
      <c r="G93" s="166"/>
      <c r="H93" s="61" t="s">
        <v>62</v>
      </c>
      <c r="I93" s="318"/>
      <c r="J93" s="321"/>
      <c r="K93" s="261" t="s">
        <v>199</v>
      </c>
      <c r="L93" s="262"/>
    </row>
    <row r="94" spans="2:12" ht="16.5" customHeight="1">
      <c r="B94" s="279" t="s">
        <v>193</v>
      </c>
      <c r="C94" s="280"/>
      <c r="D94" s="155"/>
      <c r="E94" s="62"/>
      <c r="F94" s="155"/>
      <c r="G94" s="166"/>
      <c r="H94" s="61" t="s">
        <v>62</v>
      </c>
      <c r="I94" s="318"/>
      <c r="J94" s="321"/>
      <c r="K94" s="261" t="s">
        <v>199</v>
      </c>
      <c r="L94" s="262"/>
    </row>
    <row r="95" spans="2:12" ht="16.5" customHeight="1">
      <c r="B95" s="263" t="s">
        <v>194</v>
      </c>
      <c r="C95" s="264"/>
      <c r="D95" s="156"/>
      <c r="E95" s="59"/>
      <c r="F95" s="156"/>
      <c r="G95" s="167"/>
      <c r="H95" s="44" t="s">
        <v>62</v>
      </c>
      <c r="I95" s="319"/>
      <c r="J95" s="322"/>
      <c r="K95" s="265" t="s">
        <v>199</v>
      </c>
      <c r="L95" s="266"/>
    </row>
    <row r="96" spans="2:12" ht="16.5" customHeight="1">
      <c r="B96" s="259" t="s">
        <v>195</v>
      </c>
      <c r="C96" s="260"/>
      <c r="D96" s="51"/>
      <c r="E96" s="160"/>
      <c r="F96" s="51"/>
      <c r="G96" s="165"/>
      <c r="H96" s="49" t="s">
        <v>62</v>
      </c>
      <c r="I96" s="317">
        <f>SUM(G96:G98)/1.98</f>
        <v>0</v>
      </c>
      <c r="J96" s="320" t="s">
        <v>204</v>
      </c>
      <c r="K96" s="261"/>
      <c r="L96" s="262"/>
    </row>
    <row r="97" spans="2:12" ht="16.5" customHeight="1">
      <c r="B97" s="279" t="s">
        <v>196</v>
      </c>
      <c r="C97" s="280"/>
      <c r="D97" s="155"/>
      <c r="E97" s="62"/>
      <c r="F97" s="155"/>
      <c r="G97" s="166"/>
      <c r="H97" s="61" t="s">
        <v>62</v>
      </c>
      <c r="I97" s="318"/>
      <c r="J97" s="321"/>
      <c r="K97" s="261"/>
      <c r="L97" s="262"/>
    </row>
    <row r="98" spans="2:12" ht="16.5" customHeight="1">
      <c r="B98" s="263" t="s">
        <v>197</v>
      </c>
      <c r="C98" s="264"/>
      <c r="D98" s="156"/>
      <c r="E98" s="59"/>
      <c r="F98" s="156"/>
      <c r="G98" s="167"/>
      <c r="H98" s="44" t="s">
        <v>62</v>
      </c>
      <c r="I98" s="319"/>
      <c r="J98" s="322"/>
      <c r="K98" s="265"/>
      <c r="L98" s="266"/>
    </row>
    <row r="99" spans="2:12" ht="16.5" customHeight="1">
      <c r="B99" s="259" t="s">
        <v>83</v>
      </c>
      <c r="C99" s="260"/>
      <c r="D99" s="51"/>
      <c r="E99" s="65"/>
      <c r="F99" s="51"/>
      <c r="G99" s="165"/>
      <c r="H99" s="49" t="s">
        <v>62</v>
      </c>
      <c r="I99" s="281"/>
      <c r="J99" s="282"/>
      <c r="K99" s="287"/>
      <c r="L99" s="288"/>
    </row>
    <row r="100" spans="2:12" ht="16.5" customHeight="1">
      <c r="B100" s="289" t="s">
        <v>201</v>
      </c>
      <c r="C100" s="290"/>
      <c r="D100" s="51"/>
      <c r="E100" s="65"/>
      <c r="F100" s="51"/>
      <c r="G100" s="165"/>
      <c r="H100" s="49" t="s">
        <v>62</v>
      </c>
      <c r="I100" s="281"/>
      <c r="J100" s="282"/>
      <c r="K100" s="287"/>
      <c r="L100" s="288"/>
    </row>
    <row r="101" spans="2:12" ht="16.5" customHeight="1">
      <c r="B101" s="289" t="s">
        <v>200</v>
      </c>
      <c r="C101" s="290"/>
      <c r="D101" s="51"/>
      <c r="E101" s="65"/>
      <c r="F101" s="51"/>
      <c r="G101" s="165"/>
      <c r="H101" s="49" t="s">
        <v>62</v>
      </c>
      <c r="I101" s="281"/>
      <c r="J101" s="282"/>
      <c r="K101" s="287"/>
      <c r="L101" s="288"/>
    </row>
    <row r="102" spans="2:12" ht="16.5" customHeight="1">
      <c r="B102" s="289" t="s">
        <v>203</v>
      </c>
      <c r="C102" s="290"/>
      <c r="D102" s="51"/>
      <c r="E102" s="65"/>
      <c r="F102" s="51"/>
      <c r="G102" s="165"/>
      <c r="H102" s="49" t="s">
        <v>62</v>
      </c>
      <c r="I102" s="281"/>
      <c r="J102" s="282"/>
      <c r="K102" s="287"/>
      <c r="L102" s="288"/>
    </row>
    <row r="103" spans="2:12" ht="16.5" customHeight="1">
      <c r="B103" s="279" t="s">
        <v>82</v>
      </c>
      <c r="C103" s="280"/>
      <c r="D103" s="155"/>
      <c r="E103" s="64"/>
      <c r="F103" s="155"/>
      <c r="G103" s="166"/>
      <c r="H103" s="61" t="s">
        <v>62</v>
      </c>
      <c r="I103" s="283"/>
      <c r="J103" s="284"/>
      <c r="K103" s="287"/>
      <c r="L103" s="288"/>
    </row>
    <row r="104" spans="2:12" ht="16.5" customHeight="1">
      <c r="B104" s="279" t="s">
        <v>81</v>
      </c>
      <c r="C104" s="280"/>
      <c r="D104" s="155"/>
      <c r="E104" s="64"/>
      <c r="F104" s="155"/>
      <c r="G104" s="166"/>
      <c r="H104" s="61" t="s">
        <v>62</v>
      </c>
      <c r="I104" s="283"/>
      <c r="J104" s="284"/>
      <c r="K104" s="287"/>
      <c r="L104" s="288"/>
    </row>
    <row r="105" spans="2:12" ht="16.5" customHeight="1">
      <c r="B105" s="289" t="s">
        <v>80</v>
      </c>
      <c r="C105" s="290"/>
      <c r="D105" s="63"/>
      <c r="E105" s="64"/>
      <c r="F105" s="155"/>
      <c r="G105" s="166"/>
      <c r="H105" s="61" t="s">
        <v>62</v>
      </c>
      <c r="I105" s="283"/>
      <c r="J105" s="284"/>
      <c r="K105" s="287"/>
      <c r="L105" s="288"/>
    </row>
    <row r="106" spans="2:12" ht="16.5" customHeight="1">
      <c r="B106" s="279" t="s">
        <v>79</v>
      </c>
      <c r="C106" s="280"/>
      <c r="D106" s="155"/>
      <c r="E106" s="64"/>
      <c r="F106" s="155"/>
      <c r="G106" s="166"/>
      <c r="H106" s="61" t="s">
        <v>62</v>
      </c>
      <c r="I106" s="283"/>
      <c r="J106" s="284"/>
      <c r="K106" s="287"/>
      <c r="L106" s="288"/>
    </row>
    <row r="107" spans="2:12" ht="16.5" customHeight="1">
      <c r="B107" s="279" t="s">
        <v>78</v>
      </c>
      <c r="C107" s="280"/>
      <c r="D107" s="155"/>
      <c r="E107" s="64"/>
      <c r="F107" s="155"/>
      <c r="G107" s="166"/>
      <c r="H107" s="61" t="s">
        <v>62</v>
      </c>
      <c r="I107" s="283"/>
      <c r="J107" s="284"/>
      <c r="K107" s="287"/>
      <c r="L107" s="288"/>
    </row>
    <row r="108" spans="2:12" ht="16.5" customHeight="1">
      <c r="B108" s="279" t="s">
        <v>77</v>
      </c>
      <c r="C108" s="280"/>
      <c r="D108" s="155"/>
      <c r="E108" s="64"/>
      <c r="F108" s="155"/>
      <c r="G108" s="166"/>
      <c r="H108" s="61" t="s">
        <v>62</v>
      </c>
      <c r="I108" s="283"/>
      <c r="J108" s="284"/>
      <c r="K108" s="287"/>
      <c r="L108" s="288"/>
    </row>
    <row r="109" spans="2:12" ht="16.5" customHeight="1">
      <c r="B109" s="279" t="s">
        <v>76</v>
      </c>
      <c r="C109" s="280"/>
      <c r="D109" s="155"/>
      <c r="E109" s="64"/>
      <c r="F109" s="155"/>
      <c r="G109" s="166"/>
      <c r="H109" s="61" t="s">
        <v>62</v>
      </c>
      <c r="I109" s="283"/>
      <c r="J109" s="284"/>
      <c r="K109" s="287"/>
      <c r="L109" s="288"/>
    </row>
    <row r="110" spans="2:12" ht="16.5" customHeight="1">
      <c r="B110" s="289" t="s">
        <v>75</v>
      </c>
      <c r="C110" s="290"/>
      <c r="D110" s="63"/>
      <c r="E110" s="64"/>
      <c r="F110" s="155"/>
      <c r="G110" s="166"/>
      <c r="H110" s="61" t="s">
        <v>62</v>
      </c>
      <c r="I110" s="283"/>
      <c r="J110" s="284"/>
      <c r="K110" s="287"/>
      <c r="L110" s="288"/>
    </row>
    <row r="111" spans="2:12" ht="16.5" customHeight="1">
      <c r="B111" s="289" t="s">
        <v>74</v>
      </c>
      <c r="C111" s="290"/>
      <c r="D111" s="63"/>
      <c r="E111" s="62"/>
      <c r="F111" s="58"/>
      <c r="G111" s="168"/>
      <c r="H111" s="61" t="s">
        <v>62</v>
      </c>
      <c r="I111" s="285"/>
      <c r="J111" s="286"/>
      <c r="K111" s="287"/>
      <c r="L111" s="288"/>
    </row>
    <row r="112" spans="2:12" ht="16.5" customHeight="1">
      <c r="B112" s="289" t="s">
        <v>73</v>
      </c>
      <c r="C112" s="290"/>
      <c r="D112" s="63"/>
      <c r="E112" s="62"/>
      <c r="F112" s="58"/>
      <c r="G112" s="168"/>
      <c r="H112" s="61" t="s">
        <v>62</v>
      </c>
      <c r="I112" s="285"/>
      <c r="J112" s="286"/>
      <c r="K112" s="287"/>
      <c r="L112" s="288"/>
    </row>
    <row r="113" spans="2:12" ht="16.5" customHeight="1">
      <c r="B113" s="289" t="s">
        <v>72</v>
      </c>
      <c r="C113" s="290"/>
      <c r="D113" s="63"/>
      <c r="E113" s="62"/>
      <c r="F113" s="58"/>
      <c r="G113" s="168"/>
      <c r="H113" s="61" t="s">
        <v>62</v>
      </c>
      <c r="I113" s="285"/>
      <c r="J113" s="286"/>
      <c r="K113" s="287"/>
      <c r="L113" s="288"/>
    </row>
    <row r="114" spans="2:12" ht="16.5" customHeight="1">
      <c r="B114" s="289" t="s">
        <v>71</v>
      </c>
      <c r="C114" s="290"/>
      <c r="D114" s="63"/>
      <c r="E114" s="62"/>
      <c r="F114" s="58"/>
      <c r="G114" s="168"/>
      <c r="H114" s="61" t="s">
        <v>62</v>
      </c>
      <c r="I114" s="285"/>
      <c r="J114" s="286"/>
      <c r="K114" s="287"/>
      <c r="L114" s="288"/>
    </row>
    <row r="115" spans="2:12" ht="16.5" customHeight="1">
      <c r="B115" s="299" t="s">
        <v>70</v>
      </c>
      <c r="C115" s="300"/>
      <c r="D115" s="60"/>
      <c r="E115" s="59"/>
      <c r="F115" s="58"/>
      <c r="G115" s="169">
        <f>I70-SUM(G78:G114)</f>
        <v>0</v>
      </c>
      <c r="H115" s="57" t="s">
        <v>62</v>
      </c>
      <c r="I115" s="285"/>
      <c r="J115" s="286"/>
      <c r="K115" s="291"/>
      <c r="L115" s="292"/>
    </row>
    <row r="116" spans="2:12" ht="16.5" customHeight="1">
      <c r="B116" s="293" t="s">
        <v>69</v>
      </c>
      <c r="C116" s="294"/>
      <c r="D116" s="55"/>
      <c r="E116" s="56"/>
      <c r="F116" s="55"/>
      <c r="G116" s="170">
        <f>SUM(G78:G115)</f>
        <v>0</v>
      </c>
      <c r="H116" s="54" t="s">
        <v>62</v>
      </c>
      <c r="I116" s="295"/>
      <c r="J116" s="296"/>
      <c r="K116" s="297"/>
      <c r="L116" s="298"/>
    </row>
    <row r="117" spans="2:12" ht="16.5" customHeight="1">
      <c r="G117" s="40" t="str">
        <f>IF(G116&gt;I70,"建物面積を超過しています","")</f>
        <v/>
      </c>
    </row>
    <row r="118" spans="2:12" ht="16.5" customHeight="1">
      <c r="B118" s="53" t="s">
        <v>68</v>
      </c>
      <c r="C118" s="53"/>
      <c r="D118" s="53"/>
      <c r="E118" s="53"/>
      <c r="F118" s="53"/>
      <c r="G118" s="53"/>
      <c r="H118" s="53"/>
      <c r="I118" s="53"/>
      <c r="J118" s="53"/>
    </row>
    <row r="119" spans="2:12" ht="16.5" customHeight="1" thickBot="1">
      <c r="B119" s="301" t="s">
        <v>67</v>
      </c>
      <c r="C119" s="302"/>
      <c r="D119" s="152"/>
      <c r="E119" s="305"/>
      <c r="F119" s="150"/>
      <c r="G119" s="268" t="s">
        <v>66</v>
      </c>
      <c r="H119" s="268"/>
      <c r="I119" s="267" t="s">
        <v>65</v>
      </c>
      <c r="J119" s="269"/>
    </row>
    <row r="120" spans="2:12" ht="16.5" customHeight="1">
      <c r="B120" s="303"/>
      <c r="C120" s="304"/>
      <c r="D120" s="151"/>
      <c r="E120" s="306"/>
      <c r="F120" s="151"/>
      <c r="G120" s="271"/>
      <c r="H120" s="271"/>
      <c r="I120" s="270"/>
      <c r="J120" s="272"/>
    </row>
    <row r="121" spans="2:12" ht="16.5" customHeight="1">
      <c r="B121" s="307" t="s">
        <v>64</v>
      </c>
      <c r="C121" s="308"/>
      <c r="D121" s="153"/>
      <c r="E121" s="52"/>
      <c r="F121" s="51"/>
      <c r="G121" s="50"/>
      <c r="H121" s="49" t="s">
        <v>62</v>
      </c>
      <c r="I121" s="48"/>
      <c r="J121" s="47" t="s">
        <v>61</v>
      </c>
    </row>
    <row r="122" spans="2:12" ht="16.5" customHeight="1">
      <c r="B122" s="309" t="s">
        <v>63</v>
      </c>
      <c r="C122" s="310"/>
      <c r="D122" s="154"/>
      <c r="E122" s="46"/>
      <c r="F122" s="156"/>
      <c r="G122" s="45"/>
      <c r="H122" s="44" t="s">
        <v>62</v>
      </c>
      <c r="I122" s="43">
        <f>G122/3.3</f>
        <v>0</v>
      </c>
      <c r="J122" s="42" t="s">
        <v>61</v>
      </c>
    </row>
    <row r="123" spans="2:12" ht="16.5" customHeight="1"/>
    <row r="124" spans="2:12" ht="16.5" customHeight="1">
      <c r="B124" s="40" t="s">
        <v>60</v>
      </c>
    </row>
    <row r="125" spans="2:12" ht="16.5" customHeight="1">
      <c r="B125" s="267" t="s">
        <v>59</v>
      </c>
      <c r="C125" s="268"/>
      <c r="D125" s="269"/>
      <c r="E125" s="311" t="s">
        <v>58</v>
      </c>
      <c r="F125" s="311"/>
      <c r="G125" s="312" t="s">
        <v>59</v>
      </c>
      <c r="H125" s="312"/>
      <c r="I125" s="311" t="s">
        <v>58</v>
      </c>
      <c r="J125" s="311"/>
    </row>
    <row r="126" spans="2:12" ht="16.5" customHeight="1">
      <c r="B126" s="270"/>
      <c r="C126" s="271"/>
      <c r="D126" s="272"/>
      <c r="E126" s="311"/>
      <c r="F126" s="311"/>
      <c r="G126" s="312"/>
      <c r="H126" s="312"/>
      <c r="I126" s="311"/>
      <c r="J126" s="311"/>
    </row>
    <row r="127" spans="2:12" ht="16.5" customHeight="1">
      <c r="B127" s="313"/>
      <c r="C127" s="314"/>
      <c r="D127" s="315"/>
      <c r="E127" s="149"/>
      <c r="F127" s="41" t="s">
        <v>57</v>
      </c>
      <c r="G127" s="316"/>
      <c r="H127" s="316"/>
      <c r="I127" s="149"/>
      <c r="J127" s="41" t="s">
        <v>57</v>
      </c>
    </row>
    <row r="128" spans="2:12" ht="16.5" customHeight="1">
      <c r="B128" s="313"/>
      <c r="C128" s="314"/>
      <c r="D128" s="315"/>
      <c r="E128" s="149"/>
      <c r="F128" s="41" t="s">
        <v>57</v>
      </c>
      <c r="G128" s="316"/>
      <c r="H128" s="316"/>
      <c r="I128" s="149"/>
      <c r="J128" s="41" t="s">
        <v>57</v>
      </c>
    </row>
    <row r="129" spans="2:10" ht="16.5" customHeight="1">
      <c r="B129" s="313"/>
      <c r="C129" s="314"/>
      <c r="D129" s="315"/>
      <c r="E129" s="149"/>
      <c r="F129" s="41" t="s">
        <v>57</v>
      </c>
      <c r="G129" s="316"/>
      <c r="H129" s="316"/>
      <c r="I129" s="149"/>
      <c r="J129" s="41" t="s">
        <v>57</v>
      </c>
    </row>
    <row r="130" spans="2:10" ht="16.5" customHeight="1"/>
  </sheetData>
  <mergeCells count="214">
    <mergeCell ref="B30:C30"/>
    <mergeCell ref="K30:L30"/>
    <mergeCell ref="B22:C22"/>
    <mergeCell ref="K22:L22"/>
    <mergeCell ref="B23:C23"/>
    <mergeCell ref="K23:L23"/>
    <mergeCell ref="B24:C24"/>
    <mergeCell ref="K24:L24"/>
    <mergeCell ref="B25:C25"/>
    <mergeCell ref="I19:I30"/>
    <mergeCell ref="J19:J30"/>
    <mergeCell ref="I31:I33"/>
    <mergeCell ref="J31:J33"/>
    <mergeCell ref="I84:I95"/>
    <mergeCell ref="J84:J95"/>
    <mergeCell ref="I96:I98"/>
    <mergeCell ref="J96:J98"/>
    <mergeCell ref="K95:L95"/>
    <mergeCell ref="K96:L96"/>
    <mergeCell ref="K97:L97"/>
    <mergeCell ref="B128:D128"/>
    <mergeCell ref="G128:H128"/>
    <mergeCell ref="B129:D129"/>
    <mergeCell ref="G129:H129"/>
    <mergeCell ref="B125:D126"/>
    <mergeCell ref="E125:F126"/>
    <mergeCell ref="G125:H126"/>
    <mergeCell ref="I125:J126"/>
    <mergeCell ref="B127:D127"/>
    <mergeCell ref="G127:H127"/>
    <mergeCell ref="B107:C107"/>
    <mergeCell ref="K107:L107"/>
    <mergeCell ref="B108:C108"/>
    <mergeCell ref="K108:L108"/>
    <mergeCell ref="B109:C109"/>
    <mergeCell ref="K109:L109"/>
    <mergeCell ref="B115:C115"/>
    <mergeCell ref="K115:L115"/>
    <mergeCell ref="B122:C122"/>
    <mergeCell ref="B119:C120"/>
    <mergeCell ref="E119:E120"/>
    <mergeCell ref="G119:H120"/>
    <mergeCell ref="I119:J120"/>
    <mergeCell ref="B121:C121"/>
    <mergeCell ref="B112:C112"/>
    <mergeCell ref="K112:L112"/>
    <mergeCell ref="B113:C113"/>
    <mergeCell ref="K113:L113"/>
    <mergeCell ref="B114:C114"/>
    <mergeCell ref="K114:L114"/>
    <mergeCell ref="B116:C116"/>
    <mergeCell ref="K116:L116"/>
    <mergeCell ref="I99:J115"/>
    <mergeCell ref="I116:J116"/>
    <mergeCell ref="B110:C110"/>
    <mergeCell ref="K110:L110"/>
    <mergeCell ref="B111:C111"/>
    <mergeCell ref="K111:L111"/>
    <mergeCell ref="B31:C31"/>
    <mergeCell ref="K31:L31"/>
    <mergeCell ref="B32:C32"/>
    <mergeCell ref="K32:L32"/>
    <mergeCell ref="K14:L14"/>
    <mergeCell ref="K15:L15"/>
    <mergeCell ref="K17:L17"/>
    <mergeCell ref="K18:L18"/>
    <mergeCell ref="J13:J18"/>
    <mergeCell ref="I13:I18"/>
    <mergeCell ref="B35:C35"/>
    <mergeCell ref="B36:C36"/>
    <mergeCell ref="K35:L35"/>
    <mergeCell ref="K36:L36"/>
    <mergeCell ref="B27:C27"/>
    <mergeCell ref="K27:L27"/>
    <mergeCell ref="B28:C28"/>
    <mergeCell ref="K28:L28"/>
    <mergeCell ref="B29:C29"/>
    <mergeCell ref="K29:L29"/>
    <mergeCell ref="K98:L98"/>
    <mergeCell ref="B99:C99"/>
    <mergeCell ref="K99:L99"/>
    <mergeCell ref="B105:C105"/>
    <mergeCell ref="B106:C106"/>
    <mergeCell ref="K93:L93"/>
    <mergeCell ref="K94:L94"/>
    <mergeCell ref="B96:C96"/>
    <mergeCell ref="B97:C97"/>
    <mergeCell ref="B98:C98"/>
    <mergeCell ref="B104:C104"/>
    <mergeCell ref="K104:L104"/>
    <mergeCell ref="K105:L105"/>
    <mergeCell ref="K106:L106"/>
    <mergeCell ref="B100:C100"/>
    <mergeCell ref="K100:L100"/>
    <mergeCell ref="B101:C101"/>
    <mergeCell ref="K101:L101"/>
    <mergeCell ref="B103:C103"/>
    <mergeCell ref="K103:L103"/>
    <mergeCell ref="B102:C102"/>
    <mergeCell ref="K102:L102"/>
    <mergeCell ref="B91:C91"/>
    <mergeCell ref="K91:L91"/>
    <mergeCell ref="B92:C92"/>
    <mergeCell ref="K92:L92"/>
    <mergeCell ref="B93:C93"/>
    <mergeCell ref="B94:C94"/>
    <mergeCell ref="B95:C95"/>
    <mergeCell ref="K86:L86"/>
    <mergeCell ref="B87:C87"/>
    <mergeCell ref="K87:L87"/>
    <mergeCell ref="B88:C88"/>
    <mergeCell ref="K88:L88"/>
    <mergeCell ref="B89:C89"/>
    <mergeCell ref="K89:L89"/>
    <mergeCell ref="B90:C90"/>
    <mergeCell ref="K90:L90"/>
    <mergeCell ref="K84:L84"/>
    <mergeCell ref="B85:C85"/>
    <mergeCell ref="K85:L85"/>
    <mergeCell ref="B86:C86"/>
    <mergeCell ref="B80:C80"/>
    <mergeCell ref="K80:L80"/>
    <mergeCell ref="B81:C81"/>
    <mergeCell ref="K81:L81"/>
    <mergeCell ref="I78:I83"/>
    <mergeCell ref="J78:J83"/>
    <mergeCell ref="B79:C79"/>
    <mergeCell ref="K79:L79"/>
    <mergeCell ref="B82:C82"/>
    <mergeCell ref="K82:L82"/>
    <mergeCell ref="B83:C83"/>
    <mergeCell ref="K83:L83"/>
    <mergeCell ref="B84:C84"/>
    <mergeCell ref="K76:L77"/>
    <mergeCell ref="B78:C78"/>
    <mergeCell ref="K78:L78"/>
    <mergeCell ref="B54:C55"/>
    <mergeCell ref="E54:E55"/>
    <mergeCell ref="G54:H55"/>
    <mergeCell ref="I54:J55"/>
    <mergeCell ref="B56:C56"/>
    <mergeCell ref="B57:C57"/>
    <mergeCell ref="B60:D61"/>
    <mergeCell ref="E60:F61"/>
    <mergeCell ref="G60:H61"/>
    <mergeCell ref="I60:J61"/>
    <mergeCell ref="B76:D77"/>
    <mergeCell ref="E76:E77"/>
    <mergeCell ref="G76:H77"/>
    <mergeCell ref="I76:J77"/>
    <mergeCell ref="B62:D62"/>
    <mergeCell ref="G62:H62"/>
    <mergeCell ref="B63:D63"/>
    <mergeCell ref="G63:H63"/>
    <mergeCell ref="B64:D64"/>
    <mergeCell ref="G64:H64"/>
    <mergeCell ref="B51:C51"/>
    <mergeCell ref="I51:J51"/>
    <mergeCell ref="K51:L51"/>
    <mergeCell ref="B48:C48"/>
    <mergeCell ref="B49:C49"/>
    <mergeCell ref="B50:C50"/>
    <mergeCell ref="K46:L46"/>
    <mergeCell ref="K47:L47"/>
    <mergeCell ref="K48:L48"/>
    <mergeCell ref="K49:L49"/>
    <mergeCell ref="B34:C34"/>
    <mergeCell ref="I34:J50"/>
    <mergeCell ref="K34:L34"/>
    <mergeCell ref="B38:C38"/>
    <mergeCell ref="K38:L38"/>
    <mergeCell ref="B39:C39"/>
    <mergeCell ref="K39:L39"/>
    <mergeCell ref="B40:C40"/>
    <mergeCell ref="K40:L40"/>
    <mergeCell ref="B41:C41"/>
    <mergeCell ref="K41:L41"/>
    <mergeCell ref="B42:C42"/>
    <mergeCell ref="K42:L42"/>
    <mergeCell ref="B43:C43"/>
    <mergeCell ref="K43:L43"/>
    <mergeCell ref="B44:C44"/>
    <mergeCell ref="K44:L44"/>
    <mergeCell ref="B45:C45"/>
    <mergeCell ref="K45:L45"/>
    <mergeCell ref="B46:C46"/>
    <mergeCell ref="B47:C47"/>
    <mergeCell ref="K50:L50"/>
    <mergeCell ref="B37:C37"/>
    <mergeCell ref="K37:L37"/>
    <mergeCell ref="B19:C19"/>
    <mergeCell ref="K19:L19"/>
    <mergeCell ref="B33:C33"/>
    <mergeCell ref="K33:L33"/>
    <mergeCell ref="B11:D12"/>
    <mergeCell ref="E11:E12"/>
    <mergeCell ref="G11:H12"/>
    <mergeCell ref="I11:J12"/>
    <mergeCell ref="K11:L12"/>
    <mergeCell ref="B13:C13"/>
    <mergeCell ref="K13:L13"/>
    <mergeCell ref="B16:C16"/>
    <mergeCell ref="K16:L16"/>
    <mergeCell ref="B14:C14"/>
    <mergeCell ref="B15:C15"/>
    <mergeCell ref="B17:C17"/>
    <mergeCell ref="B18:C18"/>
    <mergeCell ref="B20:C20"/>
    <mergeCell ref="K20:L20"/>
    <mergeCell ref="B21:C21"/>
    <mergeCell ref="K21:L21"/>
    <mergeCell ref="K25:L25"/>
    <mergeCell ref="B26:C26"/>
    <mergeCell ref="K26:L26"/>
  </mergeCells>
  <phoneticPr fontId="3"/>
  <pageMargins left="0.23622047244094491" right="0.23622047244094491" top="0.74803149606299213" bottom="0.74803149606299213" header="0.31496062992125984" footer="0.31496062992125984"/>
  <pageSetup paperSize="9" scale="86" fitToHeight="0" orientation="portrait" blackAndWhite="1" r:id="rId1"/>
  <rowBreaks count="3" manualBreakCount="3">
    <brk id="52" max="12" man="1"/>
    <brk id="65" max="16383" man="1"/>
    <brk id="117" max="1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130"/>
  <sheetViews>
    <sheetView showZeros="0" tabSelected="1" view="pageBreakPreview" zoomScaleNormal="100" zoomScaleSheetLayoutView="100" workbookViewId="0">
      <selection activeCell="O11" sqref="O11"/>
    </sheetView>
  </sheetViews>
  <sheetFormatPr defaultRowHeight="13.5"/>
  <cols>
    <col min="1" max="1" width="3.25" style="40" customWidth="1"/>
    <col min="2" max="2" width="6.625" style="40" customWidth="1"/>
    <col min="3" max="3" width="10.125" style="40" customWidth="1"/>
    <col min="4" max="4" width="3.5" style="40" customWidth="1"/>
    <col min="5" max="5" width="15.875" style="40" customWidth="1"/>
    <col min="6" max="6" width="5" style="40" customWidth="1"/>
    <col min="7" max="7" width="12.875" style="40" customWidth="1"/>
    <col min="8" max="8" width="3.375" style="40" customWidth="1"/>
    <col min="9" max="9" width="15.125" style="40" customWidth="1"/>
    <col min="10" max="10" width="4.875" style="40" customWidth="1"/>
    <col min="11" max="11" width="9" style="40"/>
    <col min="12" max="12" width="11.5" style="40" customWidth="1"/>
    <col min="13" max="14" width="4.125" style="40" customWidth="1"/>
    <col min="15" max="16384" width="9" style="40"/>
  </cols>
  <sheetData>
    <row r="1" spans="1:15" ht="16.5" customHeight="1">
      <c r="A1" s="67" t="s">
        <v>101</v>
      </c>
      <c r="B1" s="67"/>
      <c r="C1" s="67"/>
      <c r="D1" s="67"/>
      <c r="E1" s="67"/>
      <c r="F1" s="67"/>
      <c r="G1" s="67"/>
      <c r="H1" s="67"/>
      <c r="J1" s="67"/>
      <c r="K1" s="66"/>
      <c r="L1" s="66"/>
    </row>
    <row r="2" spans="1:15" ht="16.5" customHeight="1">
      <c r="B2" s="67"/>
      <c r="C2" s="67"/>
      <c r="D2" s="67"/>
      <c r="E2" s="67"/>
      <c r="F2" s="67"/>
      <c r="G2" s="67"/>
      <c r="H2" s="67"/>
      <c r="I2" s="67"/>
      <c r="J2" s="67"/>
      <c r="K2" s="66"/>
      <c r="L2" s="66"/>
    </row>
    <row r="3" spans="1:15" ht="16.5" customHeight="1">
      <c r="B3" s="67" t="s">
        <v>99</v>
      </c>
      <c r="C3" s="67"/>
      <c r="D3" s="67"/>
      <c r="E3" s="67"/>
      <c r="F3" s="67"/>
      <c r="G3" s="67"/>
      <c r="H3" s="67"/>
      <c r="I3" s="67"/>
      <c r="J3" s="67"/>
      <c r="K3" s="66"/>
      <c r="L3" s="66"/>
    </row>
    <row r="4" spans="1:15" ht="16.5" customHeight="1">
      <c r="B4" s="74"/>
      <c r="C4" s="69" t="s">
        <v>98</v>
      </c>
      <c r="E4" s="85" t="s">
        <v>103</v>
      </c>
      <c r="F4" s="83" t="s">
        <v>97</v>
      </c>
      <c r="G4" s="81" t="s">
        <v>96</v>
      </c>
      <c r="H4" s="76"/>
      <c r="I4" s="85">
        <v>1</v>
      </c>
      <c r="J4" s="83" t="s">
        <v>95</v>
      </c>
      <c r="K4" s="66"/>
      <c r="L4" s="66"/>
    </row>
    <row r="5" spans="1:15" ht="16.5" customHeight="1">
      <c r="B5" s="74"/>
      <c r="C5" s="69" t="s">
        <v>94</v>
      </c>
      <c r="E5" s="85">
        <v>1</v>
      </c>
      <c r="F5" s="83" t="s">
        <v>93</v>
      </c>
      <c r="G5" s="81" t="s">
        <v>92</v>
      </c>
      <c r="H5" s="76"/>
      <c r="I5" s="84">
        <v>218</v>
      </c>
      <c r="J5" s="83" t="s">
        <v>91</v>
      </c>
      <c r="K5" s="66"/>
      <c r="L5" s="66"/>
    </row>
    <row r="6" spans="1:15" ht="16.5" customHeight="1">
      <c r="B6" s="67"/>
      <c r="C6" s="67"/>
      <c r="D6" s="67"/>
      <c r="E6" s="66"/>
      <c r="F6" s="66"/>
      <c r="G6" s="67"/>
      <c r="H6" s="67"/>
      <c r="I6" s="67"/>
      <c r="J6" s="67"/>
      <c r="K6" s="66"/>
      <c r="L6" s="66"/>
    </row>
    <row r="7" spans="1:15" ht="16.5" customHeight="1">
      <c r="B7" s="67" t="s">
        <v>90</v>
      </c>
      <c r="C7" s="67"/>
      <c r="D7" s="67"/>
      <c r="E7" s="66"/>
      <c r="F7" s="66"/>
      <c r="G7" s="67"/>
      <c r="H7" s="67"/>
      <c r="I7" s="67"/>
      <c r="J7" s="67"/>
      <c r="K7" s="66"/>
      <c r="L7" s="66"/>
    </row>
    <row r="8" spans="1:15" ht="16.5" customHeight="1">
      <c r="B8" s="67"/>
      <c r="C8" s="69" t="s">
        <v>89</v>
      </c>
      <c r="D8" s="82"/>
      <c r="E8" s="69" t="s">
        <v>88</v>
      </c>
      <c r="F8" s="70"/>
      <c r="G8" s="69" t="s">
        <v>87</v>
      </c>
      <c r="H8" s="82" t="s">
        <v>54</v>
      </c>
      <c r="I8" s="67"/>
      <c r="J8" s="67"/>
      <c r="K8" s="66"/>
      <c r="L8" s="66"/>
      <c r="N8" s="40" t="s">
        <v>100</v>
      </c>
    </row>
    <row r="9" spans="1:15" ht="16.5" customHeight="1">
      <c r="B9" s="67"/>
      <c r="C9" s="67"/>
      <c r="D9" s="67"/>
      <c r="E9" s="67"/>
      <c r="F9" s="67"/>
      <c r="G9" s="67"/>
      <c r="H9" s="67"/>
      <c r="I9" s="67"/>
      <c r="J9" s="67"/>
      <c r="K9" s="66"/>
      <c r="L9" s="66"/>
    </row>
    <row r="10" spans="1:15" ht="16.5" customHeight="1">
      <c r="B10" s="67" t="s">
        <v>86</v>
      </c>
      <c r="C10" s="67"/>
      <c r="D10" s="67"/>
      <c r="E10" s="67"/>
      <c r="F10" s="67" t="s">
        <v>202</v>
      </c>
      <c r="G10" s="67"/>
      <c r="H10" s="67"/>
      <c r="I10" s="67"/>
      <c r="J10" s="67"/>
      <c r="K10" s="66"/>
      <c r="L10" s="66"/>
    </row>
    <row r="11" spans="1:15" ht="16.5" customHeight="1">
      <c r="B11" s="267" t="s">
        <v>67</v>
      </c>
      <c r="C11" s="268"/>
      <c r="D11" s="269"/>
      <c r="E11" s="273" t="s">
        <v>205</v>
      </c>
      <c r="F11" s="150"/>
      <c r="G11" s="268" t="s">
        <v>66</v>
      </c>
      <c r="H11" s="268"/>
      <c r="I11" s="267" t="s">
        <v>65</v>
      </c>
      <c r="J11" s="269"/>
      <c r="K11" s="268" t="s">
        <v>84</v>
      </c>
      <c r="L11" s="269"/>
      <c r="N11" s="75"/>
    </row>
    <row r="12" spans="1:15" ht="16.5" customHeight="1">
      <c r="B12" s="270"/>
      <c r="C12" s="271"/>
      <c r="D12" s="272"/>
      <c r="E12" s="274"/>
      <c r="F12" s="151"/>
      <c r="G12" s="271"/>
      <c r="H12" s="271"/>
      <c r="I12" s="270"/>
      <c r="J12" s="272"/>
      <c r="K12" s="271"/>
      <c r="L12" s="272"/>
    </row>
    <row r="13" spans="1:15" ht="16.5" customHeight="1">
      <c r="B13" s="275" t="s">
        <v>177</v>
      </c>
      <c r="C13" s="276"/>
      <c r="D13" s="158"/>
      <c r="E13" s="62"/>
      <c r="F13" s="158"/>
      <c r="G13" s="161">
        <v>15</v>
      </c>
      <c r="H13" s="159" t="s">
        <v>62</v>
      </c>
      <c r="I13" s="317">
        <f>SUM(G13:G18)/3.3</f>
        <v>14.636363636363637</v>
      </c>
      <c r="J13" s="320" t="s">
        <v>61</v>
      </c>
      <c r="K13" s="327" t="s">
        <v>206</v>
      </c>
      <c r="L13" s="328"/>
      <c r="O13" s="40" t="s">
        <v>198</v>
      </c>
    </row>
    <row r="14" spans="1:15" ht="16.5" customHeight="1">
      <c r="B14" s="259" t="s">
        <v>178</v>
      </c>
      <c r="C14" s="260"/>
      <c r="D14" s="51"/>
      <c r="E14" s="62"/>
      <c r="F14" s="51"/>
      <c r="G14" s="162">
        <v>22.5</v>
      </c>
      <c r="H14" s="49" t="s">
        <v>62</v>
      </c>
      <c r="I14" s="318"/>
      <c r="J14" s="321"/>
      <c r="K14" s="323" t="s">
        <v>208</v>
      </c>
      <c r="L14" s="324"/>
    </row>
    <row r="15" spans="1:15" ht="16.5" customHeight="1">
      <c r="B15" s="259" t="s">
        <v>179</v>
      </c>
      <c r="C15" s="260"/>
      <c r="D15" s="51"/>
      <c r="E15" s="62"/>
      <c r="F15" s="51"/>
      <c r="G15" s="162"/>
      <c r="H15" s="49" t="s">
        <v>62</v>
      </c>
      <c r="I15" s="318"/>
      <c r="J15" s="321"/>
      <c r="K15" s="323"/>
      <c r="L15" s="324"/>
    </row>
    <row r="16" spans="1:15" ht="16.5" customHeight="1">
      <c r="B16" s="259" t="s">
        <v>180</v>
      </c>
      <c r="C16" s="260"/>
      <c r="D16" s="51"/>
      <c r="E16" s="62"/>
      <c r="F16" s="51"/>
      <c r="G16" s="162">
        <v>10.8</v>
      </c>
      <c r="H16" s="49" t="s">
        <v>62</v>
      </c>
      <c r="I16" s="318"/>
      <c r="J16" s="321"/>
      <c r="K16" s="325" t="s">
        <v>207</v>
      </c>
      <c r="L16" s="326"/>
    </row>
    <row r="17" spans="2:12" ht="16.5" customHeight="1">
      <c r="B17" s="279" t="s">
        <v>181</v>
      </c>
      <c r="C17" s="280"/>
      <c r="D17" s="155"/>
      <c r="E17" s="62"/>
      <c r="F17" s="155"/>
      <c r="G17" s="163"/>
      <c r="H17" s="61" t="s">
        <v>62</v>
      </c>
      <c r="I17" s="318"/>
      <c r="J17" s="321"/>
      <c r="K17" s="325"/>
      <c r="L17" s="326"/>
    </row>
    <row r="18" spans="2:12" ht="16.5" customHeight="1">
      <c r="B18" s="263" t="s">
        <v>182</v>
      </c>
      <c r="C18" s="264"/>
      <c r="D18" s="156"/>
      <c r="E18" s="59"/>
      <c r="F18" s="156"/>
      <c r="G18" s="164"/>
      <c r="H18" s="44" t="s">
        <v>62</v>
      </c>
      <c r="I18" s="319"/>
      <c r="J18" s="322"/>
      <c r="K18" s="265"/>
      <c r="L18" s="266"/>
    </row>
    <row r="19" spans="2:12" ht="16.5" customHeight="1">
      <c r="B19" s="259" t="s">
        <v>183</v>
      </c>
      <c r="C19" s="260"/>
      <c r="D19" s="51"/>
      <c r="E19" s="160"/>
      <c r="F19" s="51"/>
      <c r="G19" s="162">
        <v>29.8</v>
      </c>
      <c r="H19" s="49" t="s">
        <v>62</v>
      </c>
      <c r="I19" s="317">
        <f>SUM(G19:G30)/1.98</f>
        <v>15.05050505050505</v>
      </c>
      <c r="J19" s="320" t="s">
        <v>61</v>
      </c>
      <c r="K19" s="323" t="s">
        <v>209</v>
      </c>
      <c r="L19" s="324"/>
    </row>
    <row r="20" spans="2:12" ht="16.5" customHeight="1">
      <c r="B20" s="279" t="s">
        <v>184</v>
      </c>
      <c r="C20" s="280"/>
      <c r="D20" s="155"/>
      <c r="E20" s="62"/>
      <c r="F20" s="155"/>
      <c r="G20" s="163"/>
      <c r="H20" s="61" t="s">
        <v>62</v>
      </c>
      <c r="I20" s="318"/>
      <c r="J20" s="321"/>
      <c r="K20" s="323"/>
      <c r="L20" s="324"/>
    </row>
    <row r="21" spans="2:12" ht="16.5" customHeight="1">
      <c r="B21" s="279" t="s">
        <v>185</v>
      </c>
      <c r="C21" s="280"/>
      <c r="D21" s="155"/>
      <c r="E21" s="62"/>
      <c r="F21" s="155"/>
      <c r="G21" s="163"/>
      <c r="H21" s="61" t="s">
        <v>62</v>
      </c>
      <c r="I21" s="318"/>
      <c r="J21" s="321"/>
      <c r="K21" s="323"/>
      <c r="L21" s="324"/>
    </row>
    <row r="22" spans="2:12" ht="16.5" customHeight="1">
      <c r="B22" s="279" t="s">
        <v>186</v>
      </c>
      <c r="C22" s="280"/>
      <c r="D22" s="155"/>
      <c r="E22" s="62"/>
      <c r="F22" s="155"/>
      <c r="G22" s="163"/>
      <c r="H22" s="61" t="s">
        <v>62</v>
      </c>
      <c r="I22" s="318"/>
      <c r="J22" s="321"/>
      <c r="K22" s="323"/>
      <c r="L22" s="324"/>
    </row>
    <row r="23" spans="2:12" ht="16.5" customHeight="1">
      <c r="B23" s="279" t="s">
        <v>187</v>
      </c>
      <c r="C23" s="280"/>
      <c r="D23" s="155"/>
      <c r="E23" s="62"/>
      <c r="F23" s="155"/>
      <c r="G23" s="163"/>
      <c r="H23" s="61" t="s">
        <v>62</v>
      </c>
      <c r="I23" s="318"/>
      <c r="J23" s="321"/>
      <c r="K23" s="323"/>
      <c r="L23" s="324"/>
    </row>
    <row r="24" spans="2:12" ht="16.5" customHeight="1">
      <c r="B24" s="279" t="s">
        <v>188</v>
      </c>
      <c r="C24" s="280"/>
      <c r="D24" s="155"/>
      <c r="E24" s="62"/>
      <c r="F24" s="155"/>
      <c r="G24" s="163"/>
      <c r="H24" s="61" t="s">
        <v>62</v>
      </c>
      <c r="I24" s="318"/>
      <c r="J24" s="321"/>
      <c r="K24" s="323"/>
      <c r="L24" s="324"/>
    </row>
    <row r="25" spans="2:12" ht="16.5" customHeight="1">
      <c r="B25" s="279" t="s">
        <v>189</v>
      </c>
      <c r="C25" s="280"/>
      <c r="D25" s="155"/>
      <c r="E25" s="62"/>
      <c r="F25" s="155"/>
      <c r="G25" s="163"/>
      <c r="H25" s="61" t="s">
        <v>62</v>
      </c>
      <c r="I25" s="318"/>
      <c r="J25" s="321"/>
      <c r="K25" s="323"/>
      <c r="L25" s="324"/>
    </row>
    <row r="26" spans="2:12" ht="16.5" customHeight="1">
      <c r="B26" s="279" t="s">
        <v>190</v>
      </c>
      <c r="C26" s="280"/>
      <c r="D26" s="155"/>
      <c r="E26" s="62"/>
      <c r="F26" s="155"/>
      <c r="G26" s="163"/>
      <c r="H26" s="61" t="s">
        <v>62</v>
      </c>
      <c r="I26" s="318"/>
      <c r="J26" s="321"/>
      <c r="K26" s="325"/>
      <c r="L26" s="326"/>
    </row>
    <row r="27" spans="2:12" ht="16.5" customHeight="1">
      <c r="B27" s="279" t="s">
        <v>191</v>
      </c>
      <c r="C27" s="280"/>
      <c r="D27" s="155"/>
      <c r="E27" s="62"/>
      <c r="F27" s="155"/>
      <c r="G27" s="166"/>
      <c r="H27" s="61" t="s">
        <v>62</v>
      </c>
      <c r="I27" s="318"/>
      <c r="J27" s="321"/>
      <c r="K27" s="261"/>
      <c r="L27" s="262"/>
    </row>
    <row r="28" spans="2:12" ht="16.5" customHeight="1">
      <c r="B28" s="279" t="s">
        <v>192</v>
      </c>
      <c r="C28" s="280"/>
      <c r="D28" s="155"/>
      <c r="E28" s="62"/>
      <c r="F28" s="155"/>
      <c r="G28" s="166"/>
      <c r="H28" s="61" t="s">
        <v>62</v>
      </c>
      <c r="I28" s="318"/>
      <c r="J28" s="321"/>
      <c r="K28" s="261"/>
      <c r="L28" s="262"/>
    </row>
    <row r="29" spans="2:12" ht="16.5" customHeight="1">
      <c r="B29" s="279" t="s">
        <v>193</v>
      </c>
      <c r="C29" s="280"/>
      <c r="D29" s="155"/>
      <c r="E29" s="62"/>
      <c r="F29" s="155"/>
      <c r="G29" s="166"/>
      <c r="H29" s="61" t="s">
        <v>62</v>
      </c>
      <c r="I29" s="318"/>
      <c r="J29" s="321"/>
      <c r="K29" s="261"/>
      <c r="L29" s="262"/>
    </row>
    <row r="30" spans="2:12" ht="16.5" customHeight="1">
      <c r="B30" s="263" t="s">
        <v>194</v>
      </c>
      <c r="C30" s="264"/>
      <c r="D30" s="156"/>
      <c r="E30" s="59"/>
      <c r="F30" s="156"/>
      <c r="G30" s="167"/>
      <c r="H30" s="44" t="s">
        <v>62</v>
      </c>
      <c r="I30" s="319"/>
      <c r="J30" s="322"/>
      <c r="K30" s="265"/>
      <c r="L30" s="266"/>
    </row>
    <row r="31" spans="2:12" ht="16.5" customHeight="1">
      <c r="B31" s="259" t="s">
        <v>195</v>
      </c>
      <c r="C31" s="260"/>
      <c r="D31" s="51"/>
      <c r="E31" s="160"/>
      <c r="F31" s="51"/>
      <c r="G31" s="162"/>
      <c r="H31" s="49" t="s">
        <v>62</v>
      </c>
      <c r="I31" s="317">
        <f>SUM(G31:G33)/1.98</f>
        <v>0</v>
      </c>
      <c r="J31" s="320" t="s">
        <v>204</v>
      </c>
      <c r="K31" s="261"/>
      <c r="L31" s="262"/>
    </row>
    <row r="32" spans="2:12" ht="16.5" customHeight="1">
      <c r="B32" s="279" t="s">
        <v>196</v>
      </c>
      <c r="C32" s="280"/>
      <c r="D32" s="155"/>
      <c r="E32" s="62"/>
      <c r="F32" s="155"/>
      <c r="G32" s="166"/>
      <c r="H32" s="61" t="s">
        <v>62</v>
      </c>
      <c r="I32" s="318"/>
      <c r="J32" s="321"/>
      <c r="K32" s="261"/>
      <c r="L32" s="262"/>
    </row>
    <row r="33" spans="2:12" ht="16.5" customHeight="1">
      <c r="B33" s="263" t="s">
        <v>197</v>
      </c>
      <c r="C33" s="264"/>
      <c r="D33" s="156"/>
      <c r="E33" s="59"/>
      <c r="F33" s="156"/>
      <c r="G33" s="167"/>
      <c r="H33" s="44" t="s">
        <v>62</v>
      </c>
      <c r="I33" s="319"/>
      <c r="J33" s="322"/>
      <c r="K33" s="265"/>
      <c r="L33" s="266"/>
    </row>
    <row r="34" spans="2:12" ht="16.5" customHeight="1">
      <c r="B34" s="259" t="s">
        <v>83</v>
      </c>
      <c r="C34" s="260"/>
      <c r="D34" s="51"/>
      <c r="E34" s="80"/>
      <c r="F34" s="51"/>
      <c r="G34" s="162"/>
      <c r="H34" s="49" t="s">
        <v>62</v>
      </c>
      <c r="I34" s="281"/>
      <c r="J34" s="282"/>
      <c r="K34" s="287"/>
      <c r="L34" s="288"/>
    </row>
    <row r="35" spans="2:12" ht="16.5" customHeight="1">
      <c r="B35" s="289" t="s">
        <v>201</v>
      </c>
      <c r="C35" s="290"/>
      <c r="D35" s="51"/>
      <c r="E35" s="80"/>
      <c r="F35" s="51"/>
      <c r="G35" s="162"/>
      <c r="H35" s="49" t="s">
        <v>62</v>
      </c>
      <c r="I35" s="281"/>
      <c r="J35" s="282"/>
      <c r="K35" s="287"/>
      <c r="L35" s="288"/>
    </row>
    <row r="36" spans="2:12" ht="16.5" customHeight="1">
      <c r="B36" s="289" t="s">
        <v>200</v>
      </c>
      <c r="C36" s="290"/>
      <c r="D36" s="51"/>
      <c r="E36" s="80"/>
      <c r="F36" s="51"/>
      <c r="G36" s="162"/>
      <c r="H36" s="49" t="s">
        <v>62</v>
      </c>
      <c r="I36" s="281"/>
      <c r="J36" s="282"/>
      <c r="K36" s="287"/>
      <c r="L36" s="288"/>
    </row>
    <row r="37" spans="2:12" ht="16.5" customHeight="1">
      <c r="B37" s="289" t="s">
        <v>203</v>
      </c>
      <c r="C37" s="290"/>
      <c r="D37" s="51"/>
      <c r="E37" s="80"/>
      <c r="F37" s="51"/>
      <c r="G37" s="162"/>
      <c r="H37" s="49" t="s">
        <v>62</v>
      </c>
      <c r="I37" s="281"/>
      <c r="J37" s="282"/>
      <c r="K37" s="287"/>
      <c r="L37" s="288"/>
    </row>
    <row r="38" spans="2:12" ht="16.5" customHeight="1">
      <c r="B38" s="279" t="s">
        <v>82</v>
      </c>
      <c r="C38" s="280"/>
      <c r="D38" s="155"/>
      <c r="E38" s="79">
        <v>1</v>
      </c>
      <c r="F38" s="155"/>
      <c r="G38" s="163">
        <v>15.5</v>
      </c>
      <c r="H38" s="61" t="s">
        <v>62</v>
      </c>
      <c r="I38" s="283"/>
      <c r="J38" s="284"/>
      <c r="K38" s="287"/>
      <c r="L38" s="288"/>
    </row>
    <row r="39" spans="2:12" ht="16.5" customHeight="1">
      <c r="B39" s="279" t="s">
        <v>81</v>
      </c>
      <c r="C39" s="280"/>
      <c r="D39" s="155"/>
      <c r="E39" s="79">
        <v>1</v>
      </c>
      <c r="F39" s="155"/>
      <c r="G39" s="163">
        <v>11.1</v>
      </c>
      <c r="H39" s="61" t="s">
        <v>62</v>
      </c>
      <c r="I39" s="283"/>
      <c r="J39" s="284"/>
      <c r="K39" s="287"/>
      <c r="L39" s="288"/>
    </row>
    <row r="40" spans="2:12" ht="16.5" customHeight="1">
      <c r="B40" s="289" t="s">
        <v>80</v>
      </c>
      <c r="C40" s="290"/>
      <c r="D40" s="63"/>
      <c r="E40" s="79">
        <v>1</v>
      </c>
      <c r="F40" s="155"/>
      <c r="G40" s="163">
        <v>8.8000000000000007</v>
      </c>
      <c r="H40" s="61" t="s">
        <v>62</v>
      </c>
      <c r="I40" s="283"/>
      <c r="J40" s="284"/>
      <c r="K40" s="287"/>
      <c r="L40" s="288"/>
    </row>
    <row r="41" spans="2:12" ht="16.5" customHeight="1">
      <c r="B41" s="279" t="s">
        <v>79</v>
      </c>
      <c r="C41" s="280"/>
      <c r="D41" s="155"/>
      <c r="E41" s="79">
        <v>1</v>
      </c>
      <c r="F41" s="155"/>
      <c r="G41" s="163">
        <v>9.1</v>
      </c>
      <c r="H41" s="61" t="s">
        <v>62</v>
      </c>
      <c r="I41" s="283"/>
      <c r="J41" s="284"/>
      <c r="K41" s="287"/>
      <c r="L41" s="288"/>
    </row>
    <row r="42" spans="2:12" ht="16.5" customHeight="1">
      <c r="B42" s="279" t="s">
        <v>78</v>
      </c>
      <c r="C42" s="280"/>
      <c r="D42" s="155"/>
      <c r="E42" s="79">
        <v>1</v>
      </c>
      <c r="F42" s="155"/>
      <c r="G42" s="163">
        <v>10</v>
      </c>
      <c r="H42" s="61" t="s">
        <v>62</v>
      </c>
      <c r="I42" s="283"/>
      <c r="J42" s="284"/>
      <c r="K42" s="287"/>
      <c r="L42" s="288"/>
    </row>
    <row r="43" spans="2:12" ht="16.5" customHeight="1">
      <c r="B43" s="279" t="s">
        <v>77</v>
      </c>
      <c r="C43" s="280"/>
      <c r="D43" s="155"/>
      <c r="E43" s="79">
        <v>1</v>
      </c>
      <c r="F43" s="155"/>
      <c r="G43" s="163">
        <v>19.8</v>
      </c>
      <c r="H43" s="61" t="s">
        <v>62</v>
      </c>
      <c r="I43" s="283"/>
      <c r="J43" s="284"/>
      <c r="K43" s="287"/>
      <c r="L43" s="288"/>
    </row>
    <row r="44" spans="2:12" ht="16.5" customHeight="1">
      <c r="B44" s="279" t="s">
        <v>76</v>
      </c>
      <c r="C44" s="280"/>
      <c r="D44" s="155"/>
      <c r="E44" s="79"/>
      <c r="F44" s="155"/>
      <c r="G44" s="163"/>
      <c r="H44" s="61" t="s">
        <v>62</v>
      </c>
      <c r="I44" s="283"/>
      <c r="J44" s="284"/>
      <c r="K44" s="287"/>
      <c r="L44" s="288"/>
    </row>
    <row r="45" spans="2:12" ht="16.5" customHeight="1">
      <c r="B45" s="289" t="s">
        <v>75</v>
      </c>
      <c r="C45" s="290"/>
      <c r="D45" s="63"/>
      <c r="E45" s="79"/>
      <c r="F45" s="155"/>
      <c r="G45" s="163"/>
      <c r="H45" s="61" t="s">
        <v>62</v>
      </c>
      <c r="I45" s="283"/>
      <c r="J45" s="284"/>
      <c r="K45" s="287"/>
      <c r="L45" s="288"/>
    </row>
    <row r="46" spans="2:12" ht="16.5" customHeight="1">
      <c r="B46" s="289" t="s">
        <v>74</v>
      </c>
      <c r="C46" s="290"/>
      <c r="D46" s="63"/>
      <c r="E46" s="62"/>
      <c r="F46" s="58"/>
      <c r="G46" s="172">
        <v>40</v>
      </c>
      <c r="H46" s="61" t="s">
        <v>62</v>
      </c>
      <c r="I46" s="285"/>
      <c r="J46" s="286"/>
      <c r="K46" s="287"/>
      <c r="L46" s="288"/>
    </row>
    <row r="47" spans="2:12" ht="16.5" customHeight="1">
      <c r="B47" s="289" t="s">
        <v>73</v>
      </c>
      <c r="C47" s="290"/>
      <c r="D47" s="63"/>
      <c r="E47" s="62"/>
      <c r="F47" s="58"/>
      <c r="G47" s="172">
        <v>20</v>
      </c>
      <c r="H47" s="61" t="s">
        <v>62</v>
      </c>
      <c r="I47" s="285"/>
      <c r="J47" s="286"/>
      <c r="K47" s="287"/>
      <c r="L47" s="288"/>
    </row>
    <row r="48" spans="2:12" ht="16.5" customHeight="1">
      <c r="B48" s="289" t="s">
        <v>72</v>
      </c>
      <c r="C48" s="290"/>
      <c r="D48" s="63"/>
      <c r="E48" s="62"/>
      <c r="F48" s="58"/>
      <c r="G48" s="172"/>
      <c r="H48" s="61" t="s">
        <v>62</v>
      </c>
      <c r="I48" s="285"/>
      <c r="J48" s="286"/>
      <c r="K48" s="287"/>
      <c r="L48" s="288"/>
    </row>
    <row r="49" spans="2:12" ht="16.5" customHeight="1">
      <c r="B49" s="289" t="s">
        <v>71</v>
      </c>
      <c r="C49" s="290"/>
      <c r="D49" s="63"/>
      <c r="E49" s="62"/>
      <c r="F49" s="58"/>
      <c r="G49" s="172"/>
      <c r="H49" s="61" t="s">
        <v>62</v>
      </c>
      <c r="I49" s="285"/>
      <c r="J49" s="286"/>
      <c r="K49" s="287"/>
      <c r="L49" s="288"/>
    </row>
    <row r="50" spans="2:12" ht="16.5" customHeight="1">
      <c r="B50" s="299" t="s">
        <v>70</v>
      </c>
      <c r="C50" s="300"/>
      <c r="D50" s="60"/>
      <c r="E50" s="59"/>
      <c r="F50" s="58"/>
      <c r="G50" s="169">
        <f>I5-SUM(G13:G49)</f>
        <v>5.6000000000000227</v>
      </c>
      <c r="H50" s="57" t="s">
        <v>62</v>
      </c>
      <c r="I50" s="285"/>
      <c r="J50" s="286"/>
      <c r="K50" s="291"/>
      <c r="L50" s="292"/>
    </row>
    <row r="51" spans="2:12" ht="16.5" customHeight="1">
      <c r="B51" s="293" t="s">
        <v>69</v>
      </c>
      <c r="C51" s="294"/>
      <c r="D51" s="55"/>
      <c r="E51" s="56"/>
      <c r="F51" s="55"/>
      <c r="G51" s="170">
        <f>SUM(G13:G50)</f>
        <v>218</v>
      </c>
      <c r="H51" s="54" t="s">
        <v>62</v>
      </c>
      <c r="I51" s="295"/>
      <c r="J51" s="296"/>
      <c r="K51" s="297"/>
      <c r="L51" s="298"/>
    </row>
    <row r="52" spans="2:12" ht="16.5" customHeight="1">
      <c r="G52" s="40" t="str">
        <f>IF(G51&gt;I5,"建物面積を超過しています","")</f>
        <v/>
      </c>
    </row>
    <row r="53" spans="2:12" ht="16.5" customHeight="1">
      <c r="B53" s="53" t="s">
        <v>68</v>
      </c>
      <c r="C53" s="53"/>
      <c r="D53" s="53"/>
      <c r="E53" s="53"/>
      <c r="F53" s="53"/>
      <c r="G53" s="53"/>
      <c r="H53" s="53"/>
      <c r="I53" s="53"/>
      <c r="J53" s="53"/>
    </row>
    <row r="54" spans="2:12" ht="16.5" customHeight="1" thickBot="1">
      <c r="B54" s="301" t="s">
        <v>67</v>
      </c>
      <c r="C54" s="302"/>
      <c r="D54" s="152"/>
      <c r="E54" s="305"/>
      <c r="F54" s="150"/>
      <c r="G54" s="268" t="s">
        <v>66</v>
      </c>
      <c r="H54" s="268"/>
      <c r="I54" s="267" t="s">
        <v>65</v>
      </c>
      <c r="J54" s="269"/>
    </row>
    <row r="55" spans="2:12" ht="16.5" customHeight="1">
      <c r="B55" s="303"/>
      <c r="C55" s="304"/>
      <c r="D55" s="151"/>
      <c r="E55" s="306"/>
      <c r="F55" s="151"/>
      <c r="G55" s="271"/>
      <c r="H55" s="271"/>
      <c r="I55" s="270"/>
      <c r="J55" s="272"/>
    </row>
    <row r="56" spans="2:12" ht="16.5" customHeight="1">
      <c r="B56" s="307" t="s">
        <v>64</v>
      </c>
      <c r="C56" s="308"/>
      <c r="D56" s="153"/>
      <c r="E56" s="52"/>
      <c r="F56" s="51"/>
      <c r="G56" s="78">
        <v>300</v>
      </c>
      <c r="H56" s="49" t="s">
        <v>62</v>
      </c>
      <c r="I56" s="48"/>
      <c r="J56" s="47" t="s">
        <v>61</v>
      </c>
    </row>
    <row r="57" spans="2:12" ht="16.5" customHeight="1">
      <c r="B57" s="309" t="s">
        <v>63</v>
      </c>
      <c r="C57" s="310"/>
      <c r="D57" s="154"/>
      <c r="E57" s="46"/>
      <c r="F57" s="156"/>
      <c r="G57" s="77">
        <v>25</v>
      </c>
      <c r="H57" s="44" t="s">
        <v>62</v>
      </c>
      <c r="I57" s="43">
        <f>G57/3.3</f>
        <v>7.5757575757575761</v>
      </c>
      <c r="J57" s="42" t="s">
        <v>61</v>
      </c>
    </row>
    <row r="58" spans="2:12" ht="16.5" customHeight="1"/>
    <row r="59" spans="2:12" ht="16.5" customHeight="1">
      <c r="B59" s="40" t="s">
        <v>60</v>
      </c>
    </row>
    <row r="60" spans="2:12" ht="16.5" customHeight="1">
      <c r="B60" s="267" t="s">
        <v>59</v>
      </c>
      <c r="C60" s="268"/>
      <c r="D60" s="269"/>
      <c r="E60" s="311" t="s">
        <v>58</v>
      </c>
      <c r="F60" s="311"/>
      <c r="G60" s="312" t="s">
        <v>59</v>
      </c>
      <c r="H60" s="312"/>
      <c r="I60" s="311" t="s">
        <v>58</v>
      </c>
      <c r="J60" s="311"/>
    </row>
    <row r="61" spans="2:12" ht="16.5" customHeight="1">
      <c r="B61" s="270"/>
      <c r="C61" s="271"/>
      <c r="D61" s="272"/>
      <c r="E61" s="311"/>
      <c r="F61" s="311"/>
      <c r="G61" s="312"/>
      <c r="H61" s="312"/>
      <c r="I61" s="311"/>
      <c r="J61" s="311"/>
    </row>
    <row r="62" spans="2:12" ht="16.5" customHeight="1">
      <c r="B62" s="329" t="s">
        <v>102</v>
      </c>
      <c r="C62" s="330"/>
      <c r="D62" s="331"/>
      <c r="E62" s="157">
        <v>1</v>
      </c>
      <c r="F62" s="41" t="s">
        <v>57</v>
      </c>
      <c r="G62" s="316"/>
      <c r="H62" s="316"/>
      <c r="I62" s="149"/>
      <c r="J62" s="41" t="s">
        <v>57</v>
      </c>
    </row>
    <row r="63" spans="2:12" ht="16.5" customHeight="1">
      <c r="B63" s="313"/>
      <c r="C63" s="314"/>
      <c r="D63" s="315"/>
      <c r="E63" s="149"/>
      <c r="F63" s="41" t="s">
        <v>57</v>
      </c>
      <c r="G63" s="316"/>
      <c r="H63" s="316"/>
      <c r="I63" s="149"/>
      <c r="J63" s="41" t="s">
        <v>57</v>
      </c>
    </row>
    <row r="64" spans="2:12" ht="16.5" customHeight="1">
      <c r="B64" s="313"/>
      <c r="C64" s="314"/>
      <c r="D64" s="315"/>
      <c r="E64" s="149"/>
      <c r="F64" s="41" t="s">
        <v>57</v>
      </c>
      <c r="G64" s="316"/>
      <c r="H64" s="316"/>
      <c r="I64" s="149"/>
      <c r="J64" s="41" t="s">
        <v>57</v>
      </c>
    </row>
    <row r="65" spans="1:15" ht="16.5" customHeight="1"/>
    <row r="66" spans="1:15" ht="16.5" customHeight="1">
      <c r="A66" s="67" t="s">
        <v>145</v>
      </c>
      <c r="B66" s="67"/>
      <c r="C66" s="67"/>
      <c r="D66" s="67"/>
      <c r="E66" s="67"/>
      <c r="F66" s="67"/>
      <c r="G66" s="67"/>
      <c r="H66" s="67"/>
      <c r="J66" s="67"/>
      <c r="K66" s="66"/>
      <c r="L66" s="66"/>
    </row>
    <row r="67" spans="1:15" ht="16.5" customHeight="1">
      <c r="B67" s="67"/>
      <c r="C67" s="67"/>
      <c r="D67" s="67"/>
      <c r="E67" s="67"/>
      <c r="F67" s="67"/>
      <c r="G67" s="67"/>
      <c r="H67" s="67"/>
      <c r="I67" s="67"/>
      <c r="J67" s="67"/>
      <c r="K67" s="66"/>
      <c r="L67" s="66"/>
    </row>
    <row r="68" spans="1:15" ht="16.5" customHeight="1">
      <c r="B68" s="67" t="s">
        <v>99</v>
      </c>
      <c r="C68" s="67"/>
      <c r="D68" s="67"/>
      <c r="E68" s="67"/>
      <c r="F68" s="67"/>
      <c r="G68" s="67"/>
      <c r="H68" s="67"/>
      <c r="I68" s="67"/>
      <c r="J68" s="67"/>
      <c r="K68" s="66"/>
      <c r="L68" s="66"/>
    </row>
    <row r="69" spans="1:15" ht="16.5" customHeight="1">
      <c r="B69" s="74"/>
      <c r="C69" s="69" t="s">
        <v>98</v>
      </c>
      <c r="E69" s="85" t="s">
        <v>103</v>
      </c>
      <c r="F69" s="83" t="s">
        <v>97</v>
      </c>
      <c r="G69" s="81" t="s">
        <v>96</v>
      </c>
      <c r="H69" s="76"/>
      <c r="I69" s="85">
        <v>1</v>
      </c>
      <c r="J69" s="83" t="s">
        <v>95</v>
      </c>
      <c r="K69" s="66"/>
      <c r="L69" s="66"/>
    </row>
    <row r="70" spans="1:15" ht="16.5" customHeight="1">
      <c r="B70" s="74"/>
      <c r="C70" s="69" t="s">
        <v>94</v>
      </c>
      <c r="E70" s="85">
        <v>1</v>
      </c>
      <c r="F70" s="83" t="s">
        <v>93</v>
      </c>
      <c r="G70" s="81" t="s">
        <v>92</v>
      </c>
      <c r="H70" s="76"/>
      <c r="I70" s="84">
        <v>218</v>
      </c>
      <c r="J70" s="83" t="s">
        <v>91</v>
      </c>
      <c r="K70" s="66"/>
      <c r="L70" s="66"/>
    </row>
    <row r="71" spans="1:15" ht="16.5" customHeight="1">
      <c r="B71" s="67"/>
      <c r="C71" s="67"/>
      <c r="D71" s="67"/>
      <c r="E71" s="66"/>
      <c r="F71" s="66"/>
      <c r="G71" s="67"/>
      <c r="H71" s="67"/>
      <c r="I71" s="67"/>
      <c r="J71" s="67"/>
      <c r="K71" s="66"/>
      <c r="L71" s="66"/>
    </row>
    <row r="72" spans="1:15" ht="16.5" customHeight="1">
      <c r="B72" s="67" t="s">
        <v>90</v>
      </c>
      <c r="C72" s="67"/>
      <c r="D72" s="67"/>
      <c r="E72" s="66"/>
      <c r="F72" s="66"/>
      <c r="G72" s="67"/>
      <c r="H72" s="67"/>
      <c r="I72" s="67"/>
      <c r="J72" s="67"/>
      <c r="K72" s="66"/>
      <c r="L72" s="66"/>
    </row>
    <row r="73" spans="1:15" ht="16.5" customHeight="1">
      <c r="B73" s="67"/>
      <c r="C73" s="69" t="s">
        <v>89</v>
      </c>
      <c r="D73" s="82"/>
      <c r="E73" s="69" t="s">
        <v>88</v>
      </c>
      <c r="F73" s="70"/>
      <c r="G73" s="69" t="s">
        <v>87</v>
      </c>
      <c r="H73" s="82" t="s">
        <v>54</v>
      </c>
      <c r="I73" s="67"/>
      <c r="J73" s="67"/>
      <c r="K73" s="66"/>
      <c r="L73" s="66"/>
      <c r="N73" s="40" t="s">
        <v>100</v>
      </c>
    </row>
    <row r="74" spans="1:15" ht="16.5" customHeight="1">
      <c r="B74" s="67"/>
      <c r="C74" s="67"/>
      <c r="D74" s="67"/>
      <c r="E74" s="67"/>
      <c r="F74" s="67"/>
      <c r="G74" s="67"/>
      <c r="H74" s="67"/>
      <c r="I74" s="67"/>
      <c r="J74" s="67"/>
      <c r="K74" s="66"/>
      <c r="L74" s="66"/>
    </row>
    <row r="75" spans="1:15" ht="16.5" customHeight="1">
      <c r="B75" s="67" t="s">
        <v>86</v>
      </c>
      <c r="C75" s="67"/>
      <c r="D75" s="67"/>
      <c r="E75" s="67"/>
      <c r="F75" s="67" t="s">
        <v>202</v>
      </c>
      <c r="G75" s="67"/>
      <c r="H75" s="67"/>
      <c r="I75" s="67"/>
      <c r="J75" s="67"/>
      <c r="K75" s="66"/>
      <c r="L75" s="66"/>
    </row>
    <row r="76" spans="1:15" ht="16.5" customHeight="1">
      <c r="B76" s="267" t="s">
        <v>67</v>
      </c>
      <c r="C76" s="268"/>
      <c r="D76" s="269"/>
      <c r="E76" s="273" t="s">
        <v>205</v>
      </c>
      <c r="F76" s="174"/>
      <c r="G76" s="268" t="s">
        <v>66</v>
      </c>
      <c r="H76" s="268"/>
      <c r="I76" s="267" t="s">
        <v>65</v>
      </c>
      <c r="J76" s="269"/>
      <c r="K76" s="268" t="s">
        <v>84</v>
      </c>
      <c r="L76" s="269"/>
      <c r="N76" s="75"/>
    </row>
    <row r="77" spans="1:15" ht="16.5" customHeight="1">
      <c r="B77" s="270"/>
      <c r="C77" s="271"/>
      <c r="D77" s="272"/>
      <c r="E77" s="274"/>
      <c r="F77" s="175"/>
      <c r="G77" s="271"/>
      <c r="H77" s="271"/>
      <c r="I77" s="270"/>
      <c r="J77" s="272"/>
      <c r="K77" s="271"/>
      <c r="L77" s="272"/>
    </row>
    <row r="78" spans="1:15" ht="16.5" customHeight="1">
      <c r="B78" s="275" t="s">
        <v>177</v>
      </c>
      <c r="C78" s="276"/>
      <c r="D78" s="158"/>
      <c r="E78" s="62"/>
      <c r="F78" s="158"/>
      <c r="G78" s="161">
        <v>15</v>
      </c>
      <c r="H78" s="159" t="s">
        <v>62</v>
      </c>
      <c r="I78" s="317">
        <f>SUM(G78:G83)/3.3</f>
        <v>11.363636363636365</v>
      </c>
      <c r="J78" s="320" t="s">
        <v>61</v>
      </c>
      <c r="K78" s="327" t="s">
        <v>206</v>
      </c>
      <c r="L78" s="328"/>
      <c r="O78" s="40" t="s">
        <v>198</v>
      </c>
    </row>
    <row r="79" spans="1:15" ht="16.5" customHeight="1">
      <c r="B79" s="259" t="s">
        <v>178</v>
      </c>
      <c r="C79" s="260"/>
      <c r="D79" s="51"/>
      <c r="E79" s="62"/>
      <c r="F79" s="51"/>
      <c r="G79" s="162">
        <v>22.5</v>
      </c>
      <c r="H79" s="49" t="s">
        <v>62</v>
      </c>
      <c r="I79" s="318"/>
      <c r="J79" s="321"/>
      <c r="K79" s="323" t="s">
        <v>208</v>
      </c>
      <c r="L79" s="324"/>
    </row>
    <row r="80" spans="1:15" ht="16.5" customHeight="1">
      <c r="B80" s="259" t="s">
        <v>179</v>
      </c>
      <c r="C80" s="260"/>
      <c r="D80" s="51"/>
      <c r="E80" s="62"/>
      <c r="F80" s="51"/>
      <c r="G80" s="162"/>
      <c r="H80" s="49" t="s">
        <v>62</v>
      </c>
      <c r="I80" s="318"/>
      <c r="J80" s="321"/>
      <c r="K80" s="323"/>
      <c r="L80" s="324"/>
    </row>
    <row r="81" spans="2:12" ht="16.5" customHeight="1">
      <c r="B81" s="259" t="s">
        <v>180</v>
      </c>
      <c r="C81" s="260"/>
      <c r="D81" s="51"/>
      <c r="E81" s="62"/>
      <c r="F81" s="51"/>
      <c r="G81" s="162"/>
      <c r="H81" s="49" t="s">
        <v>62</v>
      </c>
      <c r="I81" s="318"/>
      <c r="J81" s="321"/>
      <c r="K81" s="325"/>
      <c r="L81" s="326"/>
    </row>
    <row r="82" spans="2:12" ht="16.5" customHeight="1">
      <c r="B82" s="279" t="s">
        <v>181</v>
      </c>
      <c r="C82" s="280"/>
      <c r="D82" s="155"/>
      <c r="E82" s="62"/>
      <c r="F82" s="173"/>
      <c r="G82" s="163"/>
      <c r="H82" s="61" t="s">
        <v>62</v>
      </c>
      <c r="I82" s="318"/>
      <c r="J82" s="321"/>
      <c r="K82" s="325"/>
      <c r="L82" s="326"/>
    </row>
    <row r="83" spans="2:12" ht="16.5" customHeight="1">
      <c r="B83" s="263" t="s">
        <v>182</v>
      </c>
      <c r="C83" s="264"/>
      <c r="D83" s="156"/>
      <c r="E83" s="59"/>
      <c r="F83" s="176"/>
      <c r="G83" s="164"/>
      <c r="H83" s="44" t="s">
        <v>62</v>
      </c>
      <c r="I83" s="319"/>
      <c r="J83" s="322"/>
      <c r="K83" s="265"/>
      <c r="L83" s="266"/>
    </row>
    <row r="84" spans="2:12" ht="16.5" customHeight="1">
      <c r="B84" s="259" t="s">
        <v>183</v>
      </c>
      <c r="C84" s="260"/>
      <c r="D84" s="51"/>
      <c r="E84" s="160"/>
      <c r="F84" s="51"/>
      <c r="G84" s="162">
        <v>29.8</v>
      </c>
      <c r="H84" s="49" t="s">
        <v>62</v>
      </c>
      <c r="I84" s="317">
        <f>SUM(G84:G95)/1.98</f>
        <v>15.05050505050505</v>
      </c>
      <c r="J84" s="320" t="s">
        <v>61</v>
      </c>
      <c r="K84" s="323" t="s">
        <v>209</v>
      </c>
      <c r="L84" s="324"/>
    </row>
    <row r="85" spans="2:12" ht="16.5" customHeight="1">
      <c r="B85" s="279" t="s">
        <v>184</v>
      </c>
      <c r="C85" s="280"/>
      <c r="D85" s="155"/>
      <c r="E85" s="62"/>
      <c r="F85" s="173"/>
      <c r="G85" s="163"/>
      <c r="H85" s="61" t="s">
        <v>62</v>
      </c>
      <c r="I85" s="318"/>
      <c r="J85" s="321"/>
      <c r="K85" s="323"/>
      <c r="L85" s="324"/>
    </row>
    <row r="86" spans="2:12" ht="16.5" customHeight="1">
      <c r="B86" s="279" t="s">
        <v>185</v>
      </c>
      <c r="C86" s="280"/>
      <c r="D86" s="155"/>
      <c r="E86" s="62"/>
      <c r="F86" s="173"/>
      <c r="G86" s="163"/>
      <c r="H86" s="61" t="s">
        <v>62</v>
      </c>
      <c r="I86" s="318"/>
      <c r="J86" s="321"/>
      <c r="K86" s="323"/>
      <c r="L86" s="324"/>
    </row>
    <row r="87" spans="2:12" ht="16.5" customHeight="1">
      <c r="B87" s="279" t="s">
        <v>186</v>
      </c>
      <c r="C87" s="280"/>
      <c r="D87" s="155"/>
      <c r="E87" s="62"/>
      <c r="F87" s="173"/>
      <c r="G87" s="163"/>
      <c r="H87" s="61" t="s">
        <v>62</v>
      </c>
      <c r="I87" s="318"/>
      <c r="J87" s="321"/>
      <c r="K87" s="323"/>
      <c r="L87" s="324"/>
    </row>
    <row r="88" spans="2:12" ht="16.5" customHeight="1">
      <c r="B88" s="279" t="s">
        <v>187</v>
      </c>
      <c r="C88" s="280"/>
      <c r="D88" s="155"/>
      <c r="E88" s="62"/>
      <c r="F88" s="173"/>
      <c r="G88" s="163"/>
      <c r="H88" s="61" t="s">
        <v>62</v>
      </c>
      <c r="I88" s="318"/>
      <c r="J88" s="321"/>
      <c r="K88" s="323"/>
      <c r="L88" s="324"/>
    </row>
    <row r="89" spans="2:12" ht="16.5" customHeight="1">
      <c r="B89" s="279" t="s">
        <v>188</v>
      </c>
      <c r="C89" s="280"/>
      <c r="D89" s="155"/>
      <c r="E89" s="62"/>
      <c r="F89" s="173"/>
      <c r="G89" s="163"/>
      <c r="H89" s="61" t="s">
        <v>62</v>
      </c>
      <c r="I89" s="318"/>
      <c r="J89" s="321"/>
      <c r="K89" s="323"/>
      <c r="L89" s="324"/>
    </row>
    <row r="90" spans="2:12" ht="16.5" customHeight="1">
      <c r="B90" s="279" t="s">
        <v>189</v>
      </c>
      <c r="C90" s="280"/>
      <c r="D90" s="155"/>
      <c r="E90" s="62"/>
      <c r="F90" s="173"/>
      <c r="G90" s="163"/>
      <c r="H90" s="61" t="s">
        <v>62</v>
      </c>
      <c r="I90" s="318"/>
      <c r="J90" s="321"/>
      <c r="K90" s="323"/>
      <c r="L90" s="324"/>
    </row>
    <row r="91" spans="2:12" ht="16.5" customHeight="1">
      <c r="B91" s="279" t="s">
        <v>190</v>
      </c>
      <c r="C91" s="280"/>
      <c r="D91" s="155"/>
      <c r="E91" s="62"/>
      <c r="F91" s="173"/>
      <c r="G91" s="163"/>
      <c r="H91" s="61" t="s">
        <v>62</v>
      </c>
      <c r="I91" s="318"/>
      <c r="J91" s="321"/>
      <c r="K91" s="325"/>
      <c r="L91" s="326"/>
    </row>
    <row r="92" spans="2:12" ht="16.5" customHeight="1">
      <c r="B92" s="279" t="s">
        <v>191</v>
      </c>
      <c r="C92" s="280"/>
      <c r="D92" s="155"/>
      <c r="E92" s="62"/>
      <c r="F92" s="173"/>
      <c r="G92" s="166"/>
      <c r="H92" s="61" t="s">
        <v>62</v>
      </c>
      <c r="I92" s="318"/>
      <c r="J92" s="321"/>
      <c r="K92" s="261"/>
      <c r="L92" s="262"/>
    </row>
    <row r="93" spans="2:12" ht="16.5" customHeight="1">
      <c r="B93" s="279" t="s">
        <v>192</v>
      </c>
      <c r="C93" s="280"/>
      <c r="D93" s="155"/>
      <c r="E93" s="62"/>
      <c r="F93" s="173"/>
      <c r="G93" s="166"/>
      <c r="H93" s="61" t="s">
        <v>62</v>
      </c>
      <c r="I93" s="318"/>
      <c r="J93" s="321"/>
      <c r="K93" s="261"/>
      <c r="L93" s="262"/>
    </row>
    <row r="94" spans="2:12" ht="16.5" customHeight="1">
      <c r="B94" s="279" t="s">
        <v>193</v>
      </c>
      <c r="C94" s="280"/>
      <c r="D94" s="155"/>
      <c r="E94" s="62"/>
      <c r="F94" s="173"/>
      <c r="G94" s="166"/>
      <c r="H94" s="61" t="s">
        <v>62</v>
      </c>
      <c r="I94" s="318"/>
      <c r="J94" s="321"/>
      <c r="K94" s="261"/>
      <c r="L94" s="262"/>
    </row>
    <row r="95" spans="2:12" ht="16.5" customHeight="1">
      <c r="B95" s="263" t="s">
        <v>194</v>
      </c>
      <c r="C95" s="264"/>
      <c r="D95" s="156"/>
      <c r="E95" s="59"/>
      <c r="F95" s="176"/>
      <c r="G95" s="167"/>
      <c r="H95" s="44" t="s">
        <v>62</v>
      </c>
      <c r="I95" s="319"/>
      <c r="J95" s="322"/>
      <c r="K95" s="265"/>
      <c r="L95" s="266"/>
    </row>
    <row r="96" spans="2:12" ht="16.5" customHeight="1">
      <c r="B96" s="259" t="s">
        <v>195</v>
      </c>
      <c r="C96" s="260"/>
      <c r="D96" s="51"/>
      <c r="E96" s="160"/>
      <c r="F96" s="51"/>
      <c r="G96" s="162"/>
      <c r="H96" s="49" t="s">
        <v>62</v>
      </c>
      <c r="I96" s="317">
        <f>SUM(G96:G98)/1.98</f>
        <v>0</v>
      </c>
      <c r="J96" s="320" t="s">
        <v>61</v>
      </c>
      <c r="K96" s="261"/>
      <c r="L96" s="262"/>
    </row>
    <row r="97" spans="2:12" ht="16.5" customHeight="1">
      <c r="B97" s="279" t="s">
        <v>196</v>
      </c>
      <c r="C97" s="280"/>
      <c r="D97" s="155"/>
      <c r="E97" s="62"/>
      <c r="F97" s="173"/>
      <c r="G97" s="166"/>
      <c r="H97" s="61" t="s">
        <v>62</v>
      </c>
      <c r="I97" s="318"/>
      <c r="J97" s="321"/>
      <c r="K97" s="261"/>
      <c r="L97" s="262"/>
    </row>
    <row r="98" spans="2:12" ht="16.5" customHeight="1">
      <c r="B98" s="263" t="s">
        <v>197</v>
      </c>
      <c r="C98" s="264"/>
      <c r="D98" s="156"/>
      <c r="E98" s="59"/>
      <c r="F98" s="176"/>
      <c r="G98" s="167"/>
      <c r="H98" s="44" t="s">
        <v>62</v>
      </c>
      <c r="I98" s="319"/>
      <c r="J98" s="322"/>
      <c r="K98" s="265"/>
      <c r="L98" s="266"/>
    </row>
    <row r="99" spans="2:12" ht="16.5" customHeight="1">
      <c r="B99" s="259" t="s">
        <v>83</v>
      </c>
      <c r="C99" s="260"/>
      <c r="D99" s="51"/>
      <c r="E99" s="80"/>
      <c r="F99" s="51"/>
      <c r="G99" s="162"/>
      <c r="H99" s="49" t="s">
        <v>62</v>
      </c>
      <c r="I99" s="281"/>
      <c r="J99" s="282"/>
      <c r="K99" s="287"/>
      <c r="L99" s="288"/>
    </row>
    <row r="100" spans="2:12" ht="16.5" customHeight="1">
      <c r="B100" s="289" t="s">
        <v>201</v>
      </c>
      <c r="C100" s="290"/>
      <c r="D100" s="51"/>
      <c r="E100" s="80"/>
      <c r="F100" s="51"/>
      <c r="G100" s="162"/>
      <c r="H100" s="49" t="s">
        <v>62</v>
      </c>
      <c r="I100" s="281"/>
      <c r="J100" s="282"/>
      <c r="K100" s="287"/>
      <c r="L100" s="288"/>
    </row>
    <row r="101" spans="2:12" ht="16.5" customHeight="1">
      <c r="B101" s="289" t="s">
        <v>200</v>
      </c>
      <c r="C101" s="290"/>
      <c r="D101" s="51"/>
      <c r="E101" s="80"/>
      <c r="F101" s="51"/>
      <c r="G101" s="162"/>
      <c r="H101" s="49" t="s">
        <v>62</v>
      </c>
      <c r="I101" s="281"/>
      <c r="J101" s="282"/>
      <c r="K101" s="287"/>
      <c r="L101" s="288"/>
    </row>
    <row r="102" spans="2:12" ht="16.5" customHeight="1">
      <c r="B102" s="289" t="s">
        <v>203</v>
      </c>
      <c r="C102" s="290"/>
      <c r="D102" s="51"/>
      <c r="E102" s="80"/>
      <c r="F102" s="51"/>
      <c r="G102" s="162"/>
      <c r="H102" s="49" t="s">
        <v>62</v>
      </c>
      <c r="I102" s="281"/>
      <c r="J102" s="282"/>
      <c r="K102" s="287"/>
      <c r="L102" s="288"/>
    </row>
    <row r="103" spans="2:12" ht="16.5" customHeight="1">
      <c r="B103" s="279" t="s">
        <v>82</v>
      </c>
      <c r="C103" s="280"/>
      <c r="D103" s="155"/>
      <c r="E103" s="79">
        <v>1</v>
      </c>
      <c r="F103" s="173"/>
      <c r="G103" s="163">
        <v>15.5</v>
      </c>
      <c r="H103" s="61" t="s">
        <v>62</v>
      </c>
      <c r="I103" s="283"/>
      <c r="J103" s="284"/>
      <c r="K103" s="287"/>
      <c r="L103" s="288"/>
    </row>
    <row r="104" spans="2:12" ht="16.5" customHeight="1">
      <c r="B104" s="279" t="s">
        <v>81</v>
      </c>
      <c r="C104" s="280"/>
      <c r="D104" s="155"/>
      <c r="E104" s="79">
        <v>1</v>
      </c>
      <c r="F104" s="173"/>
      <c r="G104" s="163">
        <v>11.1</v>
      </c>
      <c r="H104" s="61" t="s">
        <v>62</v>
      </c>
      <c r="I104" s="283"/>
      <c r="J104" s="284"/>
      <c r="K104" s="287"/>
      <c r="L104" s="288"/>
    </row>
    <row r="105" spans="2:12" ht="16.5" customHeight="1">
      <c r="B105" s="289" t="s">
        <v>80</v>
      </c>
      <c r="C105" s="290"/>
      <c r="D105" s="63"/>
      <c r="E105" s="79">
        <v>1</v>
      </c>
      <c r="F105" s="173"/>
      <c r="G105" s="163">
        <v>8.8000000000000007</v>
      </c>
      <c r="H105" s="61" t="s">
        <v>62</v>
      </c>
      <c r="I105" s="283"/>
      <c r="J105" s="284"/>
      <c r="K105" s="287"/>
      <c r="L105" s="288"/>
    </row>
    <row r="106" spans="2:12" ht="16.5" customHeight="1">
      <c r="B106" s="279" t="s">
        <v>79</v>
      </c>
      <c r="C106" s="280"/>
      <c r="D106" s="155"/>
      <c r="E106" s="79">
        <v>1</v>
      </c>
      <c r="F106" s="173"/>
      <c r="G106" s="163">
        <v>9.1</v>
      </c>
      <c r="H106" s="61" t="s">
        <v>62</v>
      </c>
      <c r="I106" s="283"/>
      <c r="J106" s="284"/>
      <c r="K106" s="287"/>
      <c r="L106" s="288"/>
    </row>
    <row r="107" spans="2:12" ht="16.5" customHeight="1">
      <c r="B107" s="279" t="s">
        <v>78</v>
      </c>
      <c r="C107" s="280"/>
      <c r="D107" s="155"/>
      <c r="E107" s="79">
        <v>1</v>
      </c>
      <c r="F107" s="173"/>
      <c r="G107" s="163">
        <v>10</v>
      </c>
      <c r="H107" s="61" t="s">
        <v>62</v>
      </c>
      <c r="I107" s="283"/>
      <c r="J107" s="284"/>
      <c r="K107" s="287"/>
      <c r="L107" s="288"/>
    </row>
    <row r="108" spans="2:12" ht="16.5" customHeight="1">
      <c r="B108" s="279" t="s">
        <v>77</v>
      </c>
      <c r="C108" s="280"/>
      <c r="D108" s="155"/>
      <c r="E108" s="79">
        <v>1</v>
      </c>
      <c r="F108" s="173"/>
      <c r="G108" s="163">
        <v>19.8</v>
      </c>
      <c r="H108" s="61" t="s">
        <v>62</v>
      </c>
      <c r="I108" s="283"/>
      <c r="J108" s="284"/>
      <c r="K108" s="287"/>
      <c r="L108" s="288"/>
    </row>
    <row r="109" spans="2:12" ht="16.5" customHeight="1">
      <c r="B109" s="279" t="s">
        <v>76</v>
      </c>
      <c r="C109" s="280"/>
      <c r="D109" s="155"/>
      <c r="E109" s="79"/>
      <c r="F109" s="173"/>
      <c r="G109" s="163"/>
      <c r="H109" s="61" t="s">
        <v>62</v>
      </c>
      <c r="I109" s="283"/>
      <c r="J109" s="284"/>
      <c r="K109" s="287"/>
      <c r="L109" s="288"/>
    </row>
    <row r="110" spans="2:12" ht="16.5" customHeight="1">
      <c r="B110" s="289" t="s">
        <v>75</v>
      </c>
      <c r="C110" s="290"/>
      <c r="D110" s="63"/>
      <c r="E110" s="79"/>
      <c r="F110" s="173"/>
      <c r="G110" s="163"/>
      <c r="H110" s="61" t="s">
        <v>62</v>
      </c>
      <c r="I110" s="283"/>
      <c r="J110" s="284"/>
      <c r="K110" s="287"/>
      <c r="L110" s="288"/>
    </row>
    <row r="111" spans="2:12" ht="16.5" customHeight="1">
      <c r="B111" s="289" t="s">
        <v>74</v>
      </c>
      <c r="C111" s="290"/>
      <c r="D111" s="63"/>
      <c r="E111" s="62"/>
      <c r="F111" s="58"/>
      <c r="G111" s="172">
        <v>40</v>
      </c>
      <c r="H111" s="61" t="s">
        <v>62</v>
      </c>
      <c r="I111" s="285"/>
      <c r="J111" s="286"/>
      <c r="K111" s="287"/>
      <c r="L111" s="288"/>
    </row>
    <row r="112" spans="2:12" ht="16.5" customHeight="1">
      <c r="B112" s="289" t="s">
        <v>73</v>
      </c>
      <c r="C112" s="290"/>
      <c r="D112" s="63"/>
      <c r="E112" s="62"/>
      <c r="F112" s="58"/>
      <c r="G112" s="172">
        <v>20</v>
      </c>
      <c r="H112" s="61" t="s">
        <v>62</v>
      </c>
      <c r="I112" s="285"/>
      <c r="J112" s="286"/>
      <c r="K112" s="287"/>
      <c r="L112" s="288"/>
    </row>
    <row r="113" spans="2:12" ht="16.5" customHeight="1">
      <c r="B113" s="289" t="s">
        <v>72</v>
      </c>
      <c r="C113" s="290"/>
      <c r="D113" s="63"/>
      <c r="E113" s="62"/>
      <c r="F113" s="58"/>
      <c r="G113" s="172"/>
      <c r="H113" s="61" t="s">
        <v>62</v>
      </c>
      <c r="I113" s="285"/>
      <c r="J113" s="286"/>
      <c r="K113" s="287"/>
      <c r="L113" s="288"/>
    </row>
    <row r="114" spans="2:12" ht="16.5" customHeight="1">
      <c r="B114" s="289" t="s">
        <v>71</v>
      </c>
      <c r="C114" s="290"/>
      <c r="D114" s="63"/>
      <c r="E114" s="62"/>
      <c r="F114" s="58"/>
      <c r="G114" s="172"/>
      <c r="H114" s="61" t="s">
        <v>62</v>
      </c>
      <c r="I114" s="285"/>
      <c r="J114" s="286"/>
      <c r="K114" s="287"/>
      <c r="L114" s="288"/>
    </row>
    <row r="115" spans="2:12" ht="16.5" customHeight="1">
      <c r="B115" s="299" t="s">
        <v>70</v>
      </c>
      <c r="C115" s="300"/>
      <c r="D115" s="60"/>
      <c r="E115" s="59"/>
      <c r="F115" s="58"/>
      <c r="G115" s="169">
        <f>I70-SUM(G78:G114)</f>
        <v>16.400000000000006</v>
      </c>
      <c r="H115" s="57" t="s">
        <v>62</v>
      </c>
      <c r="I115" s="285"/>
      <c r="J115" s="286"/>
      <c r="K115" s="291"/>
      <c r="L115" s="292"/>
    </row>
    <row r="116" spans="2:12" ht="16.5" customHeight="1">
      <c r="B116" s="293" t="s">
        <v>69</v>
      </c>
      <c r="C116" s="294"/>
      <c r="D116" s="55"/>
      <c r="E116" s="56"/>
      <c r="F116" s="55"/>
      <c r="G116" s="170">
        <f>SUM(G78:G115)</f>
        <v>218</v>
      </c>
      <c r="H116" s="54" t="s">
        <v>62</v>
      </c>
      <c r="I116" s="295"/>
      <c r="J116" s="296"/>
      <c r="K116" s="297"/>
      <c r="L116" s="298"/>
    </row>
    <row r="117" spans="2:12" ht="16.5" customHeight="1">
      <c r="G117" s="40" t="str">
        <f>IF(G116&gt;I70,"建物面積を超過しています","")</f>
        <v/>
      </c>
    </row>
    <row r="118" spans="2:12" ht="16.5" customHeight="1">
      <c r="B118" s="53" t="s">
        <v>68</v>
      </c>
      <c r="C118" s="53"/>
      <c r="D118" s="53"/>
      <c r="E118" s="53"/>
      <c r="F118" s="53"/>
      <c r="G118" s="53"/>
      <c r="H118" s="53"/>
      <c r="I118" s="53"/>
      <c r="J118" s="53"/>
    </row>
    <row r="119" spans="2:12" ht="16.5" customHeight="1" thickBot="1">
      <c r="B119" s="301" t="s">
        <v>67</v>
      </c>
      <c r="C119" s="302"/>
      <c r="D119" s="152"/>
      <c r="E119" s="305"/>
      <c r="F119" s="150"/>
      <c r="G119" s="268" t="s">
        <v>66</v>
      </c>
      <c r="H119" s="268"/>
      <c r="I119" s="267" t="s">
        <v>65</v>
      </c>
      <c r="J119" s="269"/>
    </row>
    <row r="120" spans="2:12" ht="16.5" customHeight="1">
      <c r="B120" s="303"/>
      <c r="C120" s="304"/>
      <c r="D120" s="151"/>
      <c r="E120" s="306"/>
      <c r="F120" s="151"/>
      <c r="G120" s="271"/>
      <c r="H120" s="271"/>
      <c r="I120" s="270"/>
      <c r="J120" s="272"/>
    </row>
    <row r="121" spans="2:12" ht="16.5" customHeight="1">
      <c r="B121" s="307" t="s">
        <v>64</v>
      </c>
      <c r="C121" s="308"/>
      <c r="D121" s="178"/>
      <c r="E121" s="52"/>
      <c r="F121" s="51"/>
      <c r="G121" s="78">
        <v>300</v>
      </c>
      <c r="H121" s="49" t="s">
        <v>62</v>
      </c>
      <c r="I121" s="48"/>
      <c r="J121" s="47" t="s">
        <v>61</v>
      </c>
    </row>
    <row r="122" spans="2:12" ht="16.5" customHeight="1">
      <c r="B122" s="309" t="s">
        <v>63</v>
      </c>
      <c r="C122" s="310"/>
      <c r="D122" s="177"/>
      <c r="E122" s="46"/>
      <c r="F122" s="176"/>
      <c r="G122" s="77">
        <v>25</v>
      </c>
      <c r="H122" s="44" t="s">
        <v>62</v>
      </c>
      <c r="I122" s="43">
        <f>G122/3.3</f>
        <v>7.5757575757575761</v>
      </c>
      <c r="J122" s="42" t="s">
        <v>61</v>
      </c>
    </row>
    <row r="123" spans="2:12" ht="16.5" customHeight="1"/>
    <row r="124" spans="2:12" ht="16.5" customHeight="1">
      <c r="B124" s="40" t="s">
        <v>60</v>
      </c>
    </row>
    <row r="125" spans="2:12" ht="16.5" customHeight="1">
      <c r="B125" s="267" t="s">
        <v>59</v>
      </c>
      <c r="C125" s="268"/>
      <c r="D125" s="269"/>
      <c r="E125" s="311" t="s">
        <v>58</v>
      </c>
      <c r="F125" s="311"/>
      <c r="G125" s="312" t="s">
        <v>59</v>
      </c>
      <c r="H125" s="312"/>
      <c r="I125" s="311" t="s">
        <v>58</v>
      </c>
      <c r="J125" s="311"/>
    </row>
    <row r="126" spans="2:12" ht="16.5" customHeight="1">
      <c r="B126" s="270"/>
      <c r="C126" s="271"/>
      <c r="D126" s="272"/>
      <c r="E126" s="311"/>
      <c r="F126" s="311"/>
      <c r="G126" s="312"/>
      <c r="H126" s="312"/>
      <c r="I126" s="311"/>
      <c r="J126" s="311"/>
    </row>
    <row r="127" spans="2:12" ht="16.5" customHeight="1">
      <c r="B127" s="329" t="s">
        <v>102</v>
      </c>
      <c r="C127" s="330"/>
      <c r="D127" s="331"/>
      <c r="E127" s="157">
        <v>1</v>
      </c>
      <c r="F127" s="41" t="s">
        <v>57</v>
      </c>
      <c r="G127" s="316"/>
      <c r="H127" s="316"/>
      <c r="I127" s="149"/>
      <c r="J127" s="41" t="s">
        <v>57</v>
      </c>
    </row>
    <row r="128" spans="2:12" ht="16.5" customHeight="1">
      <c r="B128" s="313"/>
      <c r="C128" s="314"/>
      <c r="D128" s="315"/>
      <c r="E128" s="149"/>
      <c r="F128" s="41" t="s">
        <v>57</v>
      </c>
      <c r="G128" s="316"/>
      <c r="H128" s="316"/>
      <c r="I128" s="149"/>
      <c r="J128" s="41" t="s">
        <v>57</v>
      </c>
    </row>
    <row r="129" spans="2:10" ht="16.5" customHeight="1">
      <c r="B129" s="313"/>
      <c r="C129" s="314"/>
      <c r="D129" s="315"/>
      <c r="E129" s="149"/>
      <c r="F129" s="41" t="s">
        <v>57</v>
      </c>
      <c r="G129" s="316"/>
      <c r="H129" s="316"/>
      <c r="I129" s="149"/>
      <c r="J129" s="41" t="s">
        <v>57</v>
      </c>
    </row>
    <row r="130" spans="2:10" ht="16.5" customHeight="1"/>
  </sheetData>
  <mergeCells count="214">
    <mergeCell ref="B127:D127"/>
    <mergeCell ref="G127:H127"/>
    <mergeCell ref="B128:D128"/>
    <mergeCell ref="G128:H128"/>
    <mergeCell ref="B129:D129"/>
    <mergeCell ref="G129:H129"/>
    <mergeCell ref="B121:C121"/>
    <mergeCell ref="B122:C122"/>
    <mergeCell ref="B125:D126"/>
    <mergeCell ref="E125:F126"/>
    <mergeCell ref="G125:H126"/>
    <mergeCell ref="K107:L107"/>
    <mergeCell ref="B108:C108"/>
    <mergeCell ref="K108:L108"/>
    <mergeCell ref="B109:C109"/>
    <mergeCell ref="K109:L109"/>
    <mergeCell ref="I125:J126"/>
    <mergeCell ref="B116:C116"/>
    <mergeCell ref="I116:J116"/>
    <mergeCell ref="K116:L116"/>
    <mergeCell ref="B119:C120"/>
    <mergeCell ref="E119:E120"/>
    <mergeCell ref="G119:H120"/>
    <mergeCell ref="I119:J120"/>
    <mergeCell ref="B113:C113"/>
    <mergeCell ref="K113:L113"/>
    <mergeCell ref="B114:C114"/>
    <mergeCell ref="K114:L114"/>
    <mergeCell ref="B115:C115"/>
    <mergeCell ref="K115:L115"/>
    <mergeCell ref="K103:L103"/>
    <mergeCell ref="B104:C104"/>
    <mergeCell ref="K104:L104"/>
    <mergeCell ref="B105:C105"/>
    <mergeCell ref="K105:L105"/>
    <mergeCell ref="B106:C106"/>
    <mergeCell ref="K106:L106"/>
    <mergeCell ref="B99:C99"/>
    <mergeCell ref="I99:J115"/>
    <mergeCell ref="K99:L99"/>
    <mergeCell ref="B100:C100"/>
    <mergeCell ref="K100:L100"/>
    <mergeCell ref="B101:C101"/>
    <mergeCell ref="K101:L101"/>
    <mergeCell ref="B102:C102"/>
    <mergeCell ref="K102:L102"/>
    <mergeCell ref="B103:C103"/>
    <mergeCell ref="B110:C110"/>
    <mergeCell ref="K110:L110"/>
    <mergeCell ref="B111:C111"/>
    <mergeCell ref="K111:L111"/>
    <mergeCell ref="B112:C112"/>
    <mergeCell ref="K112:L112"/>
    <mergeCell ref="B107:C107"/>
    <mergeCell ref="B96:C96"/>
    <mergeCell ref="I96:I98"/>
    <mergeCell ref="J96:J98"/>
    <mergeCell ref="K96:L96"/>
    <mergeCell ref="B97:C97"/>
    <mergeCell ref="K97:L97"/>
    <mergeCell ref="B98:C98"/>
    <mergeCell ref="K98:L98"/>
    <mergeCell ref="B93:C93"/>
    <mergeCell ref="K93:L93"/>
    <mergeCell ref="B94:C94"/>
    <mergeCell ref="K94:L94"/>
    <mergeCell ref="B95:C95"/>
    <mergeCell ref="K95:L95"/>
    <mergeCell ref="B84:C84"/>
    <mergeCell ref="I84:I95"/>
    <mergeCell ref="J84:J95"/>
    <mergeCell ref="K84:L84"/>
    <mergeCell ref="B85:C85"/>
    <mergeCell ref="K85:L85"/>
    <mergeCell ref="B86:C86"/>
    <mergeCell ref="K86:L86"/>
    <mergeCell ref="B90:C90"/>
    <mergeCell ref="K90:L90"/>
    <mergeCell ref="B91:C91"/>
    <mergeCell ref="K91:L91"/>
    <mergeCell ref="B92:C92"/>
    <mergeCell ref="K92:L92"/>
    <mergeCell ref="B87:C87"/>
    <mergeCell ref="K87:L87"/>
    <mergeCell ref="B88:C88"/>
    <mergeCell ref="K88:L88"/>
    <mergeCell ref="B89:C89"/>
    <mergeCell ref="K89:L89"/>
    <mergeCell ref="K79:L79"/>
    <mergeCell ref="B80:C80"/>
    <mergeCell ref="K80:L80"/>
    <mergeCell ref="B81:C81"/>
    <mergeCell ref="K81:L81"/>
    <mergeCell ref="B82:C82"/>
    <mergeCell ref="K82:L82"/>
    <mergeCell ref="B76:D77"/>
    <mergeCell ref="E76:E77"/>
    <mergeCell ref="G76:H77"/>
    <mergeCell ref="I76:J77"/>
    <mergeCell ref="K76:L77"/>
    <mergeCell ref="B78:C78"/>
    <mergeCell ref="I78:I83"/>
    <mergeCell ref="J78:J83"/>
    <mergeCell ref="K78:L78"/>
    <mergeCell ref="B79:C79"/>
    <mergeCell ref="B83:C83"/>
    <mergeCell ref="K83:L83"/>
    <mergeCell ref="B62:D62"/>
    <mergeCell ref="G62:H62"/>
    <mergeCell ref="B63:D63"/>
    <mergeCell ref="G63:H63"/>
    <mergeCell ref="B64:D64"/>
    <mergeCell ref="G64:H64"/>
    <mergeCell ref="B56:C56"/>
    <mergeCell ref="B57:C57"/>
    <mergeCell ref="B60:D61"/>
    <mergeCell ref="E60:F61"/>
    <mergeCell ref="G60:H61"/>
    <mergeCell ref="K42:L42"/>
    <mergeCell ref="B43:C43"/>
    <mergeCell ref="K43:L43"/>
    <mergeCell ref="B44:C44"/>
    <mergeCell ref="K44:L44"/>
    <mergeCell ref="I60:J61"/>
    <mergeCell ref="B51:C51"/>
    <mergeCell ref="I51:J51"/>
    <mergeCell ref="K51:L51"/>
    <mergeCell ref="B54:C55"/>
    <mergeCell ref="E54:E55"/>
    <mergeCell ref="G54:H55"/>
    <mergeCell ref="I54:J55"/>
    <mergeCell ref="B48:C48"/>
    <mergeCell ref="K48:L48"/>
    <mergeCell ref="B49:C49"/>
    <mergeCell ref="K49:L49"/>
    <mergeCell ref="B50:C50"/>
    <mergeCell ref="K50:L50"/>
    <mergeCell ref="K38:L38"/>
    <mergeCell ref="B39:C39"/>
    <mergeCell ref="K39:L39"/>
    <mergeCell ref="B40:C40"/>
    <mergeCell ref="K40:L40"/>
    <mergeCell ref="B41:C41"/>
    <mergeCell ref="K41:L41"/>
    <mergeCell ref="B34:C34"/>
    <mergeCell ref="I34:J50"/>
    <mergeCell ref="K34:L34"/>
    <mergeCell ref="B35:C35"/>
    <mergeCell ref="K35:L35"/>
    <mergeCell ref="B36:C36"/>
    <mergeCell ref="K36:L36"/>
    <mergeCell ref="B37:C37"/>
    <mergeCell ref="K37:L37"/>
    <mergeCell ref="B38:C38"/>
    <mergeCell ref="B45:C45"/>
    <mergeCell ref="K45:L45"/>
    <mergeCell ref="B46:C46"/>
    <mergeCell ref="K46:L46"/>
    <mergeCell ref="B47:C47"/>
    <mergeCell ref="K47:L47"/>
    <mergeCell ref="B42:C42"/>
    <mergeCell ref="B31:C31"/>
    <mergeCell ref="I31:I33"/>
    <mergeCell ref="J31:J33"/>
    <mergeCell ref="K31:L31"/>
    <mergeCell ref="B32:C32"/>
    <mergeCell ref="K32:L32"/>
    <mergeCell ref="B33:C33"/>
    <mergeCell ref="K33:L33"/>
    <mergeCell ref="B28:C28"/>
    <mergeCell ref="K28:L28"/>
    <mergeCell ref="B29:C29"/>
    <mergeCell ref="K29:L29"/>
    <mergeCell ref="B30:C30"/>
    <mergeCell ref="K30:L30"/>
    <mergeCell ref="B19:C19"/>
    <mergeCell ref="I19:I30"/>
    <mergeCell ref="J19:J30"/>
    <mergeCell ref="K19:L19"/>
    <mergeCell ref="B20:C20"/>
    <mergeCell ref="K20:L20"/>
    <mergeCell ref="B21:C21"/>
    <mergeCell ref="K21:L21"/>
    <mergeCell ref="B25:C25"/>
    <mergeCell ref="K25:L25"/>
    <mergeCell ref="B26:C26"/>
    <mergeCell ref="K26:L26"/>
    <mergeCell ref="B27:C27"/>
    <mergeCell ref="K27:L27"/>
    <mergeCell ref="B22:C22"/>
    <mergeCell ref="K22:L22"/>
    <mergeCell ref="B23:C23"/>
    <mergeCell ref="K23:L23"/>
    <mergeCell ref="B24:C24"/>
    <mergeCell ref="K24:L24"/>
    <mergeCell ref="K14:L14"/>
    <mergeCell ref="B15:C15"/>
    <mergeCell ref="K15:L15"/>
    <mergeCell ref="B16:C16"/>
    <mergeCell ref="K16:L16"/>
    <mergeCell ref="B17:C17"/>
    <mergeCell ref="K17:L17"/>
    <mergeCell ref="B11:D12"/>
    <mergeCell ref="E11:E12"/>
    <mergeCell ref="G11:H12"/>
    <mergeCell ref="I11:J12"/>
    <mergeCell ref="K11:L12"/>
    <mergeCell ref="B13:C13"/>
    <mergeCell ref="I13:I18"/>
    <mergeCell ref="J13:J18"/>
    <mergeCell ref="K13:L13"/>
    <mergeCell ref="B14:C14"/>
    <mergeCell ref="B18:C18"/>
    <mergeCell ref="K18:L18"/>
  </mergeCells>
  <phoneticPr fontId="3"/>
  <pageMargins left="0.23622047244094491" right="0.23622047244094491" top="0.74803149606299213" bottom="0.74803149606299213" header="0.31496062992125984" footer="0.31496062992125984"/>
  <pageSetup paperSize="9" scale="86" fitToHeight="0" orientation="portrait" blackAndWhite="1" r:id="rId1"/>
  <rowBreaks count="3" manualBreakCount="3">
    <brk id="52" max="12" man="1"/>
    <brk id="65" max="16383" man="1"/>
    <brk id="117" max="1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1"/>
  <sheetViews>
    <sheetView view="pageBreakPreview" zoomScaleNormal="100" zoomScaleSheetLayoutView="100" workbookViewId="0">
      <selection activeCell="H17" sqref="H17"/>
    </sheetView>
  </sheetViews>
  <sheetFormatPr defaultRowHeight="13.5"/>
  <cols>
    <col min="1" max="1" width="4" style="76" customWidth="1"/>
    <col min="2" max="9" width="9" style="76"/>
    <col min="10" max="10" width="5" style="76" customWidth="1"/>
    <col min="11" max="16384" width="9" style="76"/>
  </cols>
  <sheetData>
    <row r="1" spans="1:11" ht="19.5" customHeight="1">
      <c r="A1" s="332" t="s">
        <v>117</v>
      </c>
      <c r="B1" s="332"/>
      <c r="C1" s="332"/>
      <c r="D1" s="332"/>
      <c r="E1" s="332"/>
      <c r="F1" s="332"/>
    </row>
    <row r="2" spans="1:11" ht="19.5" customHeight="1">
      <c r="H2" s="86"/>
      <c r="I2" s="86"/>
      <c r="J2" s="86"/>
      <c r="K2" s="86"/>
    </row>
    <row r="3" spans="1:11" ht="19.5" customHeight="1">
      <c r="B3" s="101" t="s">
        <v>116</v>
      </c>
      <c r="C3" s="101"/>
      <c r="D3" s="101"/>
      <c r="E3" s="101"/>
      <c r="F3" s="101"/>
      <c r="G3" s="101"/>
      <c r="H3" s="86"/>
      <c r="I3" s="86"/>
      <c r="J3" s="86"/>
      <c r="K3" s="86"/>
    </row>
    <row r="4" spans="1:11" ht="19.5" customHeight="1">
      <c r="B4" s="95"/>
      <c r="C4" s="95" t="s">
        <v>113</v>
      </c>
      <c r="D4" s="95" t="s">
        <v>112</v>
      </c>
      <c r="E4" s="95" t="s">
        <v>111</v>
      </c>
      <c r="F4" s="95" t="s">
        <v>110</v>
      </c>
      <c r="G4" s="95" t="s">
        <v>109</v>
      </c>
      <c r="H4" s="95" t="s">
        <v>108</v>
      </c>
      <c r="I4" s="95" t="s">
        <v>107</v>
      </c>
      <c r="J4" s="86"/>
      <c r="K4" s="86"/>
    </row>
    <row r="5" spans="1:11" ht="19.5" customHeight="1">
      <c r="B5" s="95" t="s">
        <v>106</v>
      </c>
      <c r="C5" s="94"/>
      <c r="D5" s="94"/>
      <c r="E5" s="94"/>
      <c r="F5" s="100"/>
      <c r="G5" s="100"/>
      <c r="H5" s="100"/>
      <c r="I5" s="92">
        <f>SUM(C5:H5)</f>
        <v>0</v>
      </c>
      <c r="J5" s="86"/>
      <c r="K5" s="86"/>
    </row>
    <row r="6" spans="1:11" ht="19.5" customHeight="1">
      <c r="B6" s="95" t="s">
        <v>105</v>
      </c>
      <c r="C6" s="94"/>
      <c r="D6" s="94"/>
      <c r="E6" s="94"/>
      <c r="F6" s="100"/>
      <c r="G6" s="100"/>
      <c r="H6" s="100"/>
      <c r="I6" s="92">
        <f>SUM(C6:H6)</f>
        <v>0</v>
      </c>
      <c r="J6" s="86"/>
      <c r="K6" s="86"/>
    </row>
    <row r="7" spans="1:11" ht="19.5" customHeight="1">
      <c r="B7" s="95" t="s">
        <v>104</v>
      </c>
      <c r="C7" s="100"/>
      <c r="D7" s="100"/>
      <c r="E7" s="100"/>
      <c r="F7" s="94"/>
      <c r="G7" s="94"/>
      <c r="H7" s="94"/>
      <c r="I7" s="92">
        <f>SUM(C7:H7)</f>
        <v>0</v>
      </c>
      <c r="J7" s="86"/>
      <c r="K7" s="86"/>
    </row>
    <row r="8" spans="1:11" ht="19.5" customHeight="1">
      <c r="B8" s="92"/>
      <c r="C8" s="92">
        <f t="shared" ref="C8:I8" si="0">SUM(C5:C7)</f>
        <v>0</v>
      </c>
      <c r="D8" s="92">
        <f t="shared" si="0"/>
        <v>0</v>
      </c>
      <c r="E8" s="92">
        <f t="shared" si="0"/>
        <v>0</v>
      </c>
      <c r="F8" s="92">
        <f t="shared" si="0"/>
        <v>0</v>
      </c>
      <c r="G8" s="92">
        <f t="shared" si="0"/>
        <v>0</v>
      </c>
      <c r="H8" s="92">
        <f t="shared" si="0"/>
        <v>0</v>
      </c>
      <c r="I8" s="92">
        <f t="shared" si="0"/>
        <v>0</v>
      </c>
      <c r="J8" s="86"/>
      <c r="K8" s="86"/>
    </row>
    <row r="9" spans="1:11" ht="19.5" customHeight="1">
      <c r="B9" s="86"/>
      <c r="C9" s="86"/>
      <c r="D9" s="86"/>
      <c r="E9" s="86"/>
      <c r="F9" s="86"/>
      <c r="G9" s="86"/>
      <c r="H9" s="86"/>
      <c r="I9" s="86"/>
      <c r="J9" s="86"/>
      <c r="K9" s="86"/>
    </row>
    <row r="10" spans="1:11" ht="19.5" customHeight="1">
      <c r="B10" s="101" t="s">
        <v>115</v>
      </c>
      <c r="C10" s="86"/>
      <c r="D10" s="86"/>
      <c r="E10" s="86"/>
      <c r="F10" s="86"/>
      <c r="G10" s="86"/>
      <c r="H10" s="86"/>
      <c r="I10" s="86"/>
      <c r="J10" s="86"/>
      <c r="K10" s="86"/>
    </row>
    <row r="11" spans="1:11" ht="19.5" customHeight="1">
      <c r="B11" s="95"/>
      <c r="C11" s="95" t="s">
        <v>113</v>
      </c>
      <c r="D11" s="95" t="s">
        <v>112</v>
      </c>
      <c r="E11" s="95" t="s">
        <v>111</v>
      </c>
      <c r="F11" s="95" t="s">
        <v>110</v>
      </c>
      <c r="G11" s="95" t="s">
        <v>109</v>
      </c>
      <c r="H11" s="95" t="s">
        <v>108</v>
      </c>
      <c r="I11" s="95" t="s">
        <v>107</v>
      </c>
      <c r="J11" s="86"/>
      <c r="K11" s="86"/>
    </row>
    <row r="12" spans="1:11" ht="19.5" customHeight="1">
      <c r="B12" s="95" t="s">
        <v>106</v>
      </c>
      <c r="C12" s="94"/>
      <c r="D12" s="94"/>
      <c r="E12" s="94"/>
      <c r="F12" s="100"/>
      <c r="G12" s="100"/>
      <c r="H12" s="100"/>
      <c r="I12" s="92">
        <f>SUM(C12:H12)</f>
        <v>0</v>
      </c>
      <c r="J12" s="86"/>
      <c r="K12" s="86"/>
    </row>
    <row r="13" spans="1:11" ht="19.5" customHeight="1">
      <c r="B13" s="95" t="s">
        <v>105</v>
      </c>
      <c r="C13" s="94"/>
      <c r="D13" s="94"/>
      <c r="E13" s="94"/>
      <c r="F13" s="100"/>
      <c r="G13" s="100"/>
      <c r="H13" s="100"/>
      <c r="I13" s="92">
        <f>SUM(C13:H13)</f>
        <v>0</v>
      </c>
      <c r="J13" s="86"/>
      <c r="K13" s="86"/>
    </row>
    <row r="14" spans="1:11" ht="19.5" customHeight="1">
      <c r="B14" s="95" t="s">
        <v>104</v>
      </c>
      <c r="C14" s="100"/>
      <c r="D14" s="100"/>
      <c r="E14" s="100"/>
      <c r="F14" s="94"/>
      <c r="G14" s="94"/>
      <c r="H14" s="94"/>
      <c r="I14" s="92">
        <f>SUM(C14:H14)</f>
        <v>0</v>
      </c>
      <c r="J14" s="86"/>
      <c r="K14" s="86"/>
    </row>
    <row r="15" spans="1:11" ht="19.5" customHeight="1">
      <c r="B15" s="92"/>
      <c r="C15" s="92">
        <f t="shared" ref="C15:I15" si="1">SUM(C12:C14)</f>
        <v>0</v>
      </c>
      <c r="D15" s="92">
        <f t="shared" si="1"/>
        <v>0</v>
      </c>
      <c r="E15" s="92">
        <f t="shared" si="1"/>
        <v>0</v>
      </c>
      <c r="F15" s="92">
        <f t="shared" si="1"/>
        <v>0</v>
      </c>
      <c r="G15" s="92">
        <f t="shared" si="1"/>
        <v>0</v>
      </c>
      <c r="H15" s="92">
        <f t="shared" si="1"/>
        <v>0</v>
      </c>
      <c r="I15" s="92">
        <f t="shared" si="1"/>
        <v>0</v>
      </c>
      <c r="J15" s="86"/>
      <c r="K15" s="86"/>
    </row>
    <row r="16" spans="1:11" ht="19.5" customHeight="1">
      <c r="B16" s="86"/>
      <c r="C16" s="86"/>
      <c r="D16" s="86"/>
      <c r="E16" s="86"/>
      <c r="F16" s="86"/>
      <c r="G16" s="86"/>
      <c r="H16" s="86"/>
      <c r="I16" s="86"/>
      <c r="J16" s="86"/>
      <c r="K16" s="86"/>
    </row>
    <row r="17" spans="2:11" ht="19.5" customHeight="1">
      <c r="B17" s="99" t="s">
        <v>114</v>
      </c>
      <c r="C17" s="86"/>
      <c r="D17" s="86"/>
      <c r="E17" s="86"/>
      <c r="F17" s="86"/>
      <c r="G17" s="86"/>
      <c r="H17" s="86"/>
      <c r="I17" s="86"/>
      <c r="J17" s="86"/>
      <c r="K17" s="86"/>
    </row>
    <row r="18" spans="2:11" ht="19.5" customHeight="1" thickBot="1">
      <c r="B18" s="91"/>
      <c r="C18" s="91" t="s">
        <v>113</v>
      </c>
      <c r="D18" s="91" t="s">
        <v>112</v>
      </c>
      <c r="E18" s="91" t="s">
        <v>111</v>
      </c>
      <c r="F18" s="91" t="s">
        <v>110</v>
      </c>
      <c r="G18" s="91" t="s">
        <v>109</v>
      </c>
      <c r="H18" s="91" t="s">
        <v>108</v>
      </c>
      <c r="I18" s="91" t="s">
        <v>107</v>
      </c>
      <c r="J18" s="86"/>
      <c r="K18" s="86"/>
    </row>
    <row r="19" spans="2:11" ht="19.5" customHeight="1" thickTop="1">
      <c r="B19" s="98" t="s">
        <v>106</v>
      </c>
      <c r="C19" s="97"/>
      <c r="D19" s="97"/>
      <c r="E19" s="97"/>
      <c r="F19" s="96">
        <f t="shared" ref="F19:H20" si="2">F12-F5</f>
        <v>0</v>
      </c>
      <c r="G19" s="96">
        <f t="shared" si="2"/>
        <v>0</v>
      </c>
      <c r="H19" s="96">
        <f t="shared" si="2"/>
        <v>0</v>
      </c>
      <c r="I19" s="87">
        <f>SUM(C19:H19)</f>
        <v>0</v>
      </c>
      <c r="J19" s="86"/>
      <c r="K19" s="86"/>
    </row>
    <row r="20" spans="2:11" ht="19.5" customHeight="1">
      <c r="B20" s="95" t="s">
        <v>105</v>
      </c>
      <c r="C20" s="94"/>
      <c r="D20" s="94"/>
      <c r="E20" s="94"/>
      <c r="F20" s="93">
        <f t="shared" si="2"/>
        <v>0</v>
      </c>
      <c r="G20" s="93">
        <f t="shared" si="2"/>
        <v>0</v>
      </c>
      <c r="H20" s="93">
        <f t="shared" si="2"/>
        <v>0</v>
      </c>
      <c r="I20" s="92">
        <f>SUM(C20:H20)</f>
        <v>0</v>
      </c>
      <c r="J20" s="86"/>
      <c r="K20" s="86"/>
    </row>
    <row r="21" spans="2:11" ht="19.5" customHeight="1" thickBot="1">
      <c r="B21" s="91" t="s">
        <v>104</v>
      </c>
      <c r="C21" s="90">
        <f>C14-C7</f>
        <v>0</v>
      </c>
      <c r="D21" s="90">
        <f>D14-D7</f>
        <v>0</v>
      </c>
      <c r="E21" s="90">
        <f>E14-E7</f>
        <v>0</v>
      </c>
      <c r="F21" s="89"/>
      <c r="G21" s="89"/>
      <c r="H21" s="89"/>
      <c r="I21" s="88">
        <f>SUM(C21:H21)</f>
        <v>0</v>
      </c>
      <c r="J21" s="86"/>
      <c r="K21" s="86"/>
    </row>
    <row r="22" spans="2:11" ht="19.5" customHeight="1" thickTop="1">
      <c r="B22" s="87"/>
      <c r="C22" s="87">
        <f t="shared" ref="C22:I22" si="3">SUM(C19:C21)</f>
        <v>0</v>
      </c>
      <c r="D22" s="87">
        <f t="shared" si="3"/>
        <v>0</v>
      </c>
      <c r="E22" s="87">
        <f t="shared" si="3"/>
        <v>0</v>
      </c>
      <c r="F22" s="87">
        <f t="shared" si="3"/>
        <v>0</v>
      </c>
      <c r="G22" s="87">
        <f t="shared" si="3"/>
        <v>0</v>
      </c>
      <c r="H22" s="87">
        <f t="shared" si="3"/>
        <v>0</v>
      </c>
      <c r="I22" s="87">
        <f t="shared" si="3"/>
        <v>0</v>
      </c>
      <c r="J22" s="86"/>
      <c r="K22" s="86"/>
    </row>
    <row r="23" spans="2:11" ht="19.5" customHeight="1">
      <c r="B23" s="86"/>
      <c r="C23" s="86"/>
      <c r="D23" s="86"/>
      <c r="E23" s="86"/>
      <c r="F23" s="86"/>
      <c r="G23" s="86"/>
      <c r="H23" s="86"/>
      <c r="I23" s="86"/>
      <c r="J23" s="86"/>
      <c r="K23" s="86"/>
    </row>
    <row r="24" spans="2:11" ht="15.75" customHeight="1">
      <c r="B24" s="86"/>
      <c r="C24" s="86"/>
      <c r="D24" s="86"/>
      <c r="E24" s="86"/>
      <c r="F24" s="86"/>
      <c r="G24" s="86"/>
      <c r="H24" s="86"/>
      <c r="I24" s="86"/>
      <c r="J24" s="86"/>
      <c r="K24" s="86"/>
    </row>
    <row r="25" spans="2:11" ht="15.75" customHeight="1">
      <c r="B25" s="86"/>
      <c r="C25" s="86"/>
      <c r="D25" s="86"/>
      <c r="E25" s="86"/>
      <c r="F25" s="86"/>
      <c r="G25" s="86"/>
      <c r="H25" s="86"/>
      <c r="I25" s="86"/>
      <c r="J25" s="86"/>
      <c r="K25" s="86"/>
    </row>
    <row r="26" spans="2:11" ht="15.75" customHeight="1">
      <c r="B26" s="86"/>
      <c r="C26" s="86"/>
      <c r="D26" s="86"/>
      <c r="E26" s="86"/>
      <c r="F26" s="86"/>
      <c r="G26" s="86"/>
      <c r="H26" s="86"/>
      <c r="I26" s="86"/>
      <c r="J26" s="86"/>
      <c r="K26" s="86"/>
    </row>
    <row r="27" spans="2:11" ht="15.75" customHeight="1">
      <c r="B27" s="86"/>
      <c r="C27" s="86"/>
      <c r="D27" s="86"/>
      <c r="E27" s="86"/>
      <c r="F27" s="86"/>
      <c r="G27" s="86"/>
      <c r="H27" s="86"/>
      <c r="I27" s="86"/>
      <c r="J27" s="86"/>
      <c r="K27" s="86"/>
    </row>
    <row r="28" spans="2:11" ht="15.75" customHeight="1">
      <c r="B28" s="86"/>
      <c r="C28" s="86"/>
      <c r="D28" s="86"/>
      <c r="E28" s="86"/>
      <c r="F28" s="86"/>
      <c r="G28" s="86"/>
      <c r="H28" s="86"/>
      <c r="I28" s="86"/>
      <c r="J28" s="86"/>
      <c r="K28" s="86"/>
    </row>
    <row r="29" spans="2:11" ht="15.75" customHeight="1">
      <c r="B29" s="86"/>
      <c r="C29" s="86"/>
      <c r="D29" s="86"/>
      <c r="E29" s="86"/>
      <c r="F29" s="86"/>
      <c r="G29" s="86"/>
      <c r="H29" s="86"/>
      <c r="I29" s="86"/>
      <c r="J29" s="86"/>
      <c r="K29" s="86"/>
    </row>
    <row r="30" spans="2:11">
      <c r="B30" s="86"/>
      <c r="C30" s="86"/>
      <c r="D30" s="86"/>
      <c r="E30" s="86"/>
      <c r="F30" s="86"/>
      <c r="G30" s="86"/>
      <c r="H30" s="86"/>
      <c r="I30" s="86"/>
      <c r="J30" s="86"/>
      <c r="K30" s="86"/>
    </row>
    <row r="31" spans="2:11">
      <c r="B31" s="86"/>
      <c r="C31" s="86"/>
      <c r="D31" s="86"/>
      <c r="E31" s="86"/>
      <c r="F31" s="86"/>
      <c r="G31" s="86"/>
      <c r="H31" s="86"/>
      <c r="I31" s="86"/>
      <c r="J31" s="86"/>
      <c r="K31" s="86"/>
    </row>
    <row r="32" spans="2:11">
      <c r="B32" s="86"/>
      <c r="C32" s="86"/>
      <c r="D32" s="86"/>
      <c r="E32" s="86"/>
      <c r="F32" s="86"/>
      <c r="G32" s="86"/>
      <c r="H32" s="86"/>
      <c r="I32" s="86"/>
      <c r="J32" s="86"/>
      <c r="K32" s="86"/>
    </row>
    <row r="33" spans="2:11">
      <c r="B33" s="86"/>
      <c r="C33" s="86"/>
      <c r="D33" s="86"/>
      <c r="E33" s="86"/>
      <c r="F33" s="86"/>
      <c r="G33" s="86"/>
      <c r="H33" s="86"/>
      <c r="I33" s="86"/>
      <c r="J33" s="86"/>
      <c r="K33" s="86"/>
    </row>
    <row r="34" spans="2:11">
      <c r="B34" s="86"/>
      <c r="C34" s="86"/>
      <c r="D34" s="86"/>
      <c r="E34" s="86"/>
      <c r="F34" s="86"/>
      <c r="G34" s="86"/>
      <c r="H34" s="86"/>
      <c r="I34" s="86"/>
      <c r="J34" s="86"/>
      <c r="K34" s="86"/>
    </row>
    <row r="35" spans="2:11">
      <c r="B35" s="86"/>
      <c r="C35" s="86"/>
      <c r="D35" s="86"/>
      <c r="E35" s="86"/>
      <c r="F35" s="86"/>
      <c r="G35" s="86"/>
      <c r="H35" s="86"/>
      <c r="I35" s="86"/>
      <c r="J35" s="86"/>
      <c r="K35" s="86"/>
    </row>
    <row r="36" spans="2:11">
      <c r="B36" s="86"/>
      <c r="C36" s="86"/>
      <c r="D36" s="86"/>
      <c r="E36" s="86"/>
      <c r="F36" s="86"/>
      <c r="G36" s="86"/>
      <c r="H36" s="86"/>
      <c r="I36" s="86"/>
      <c r="J36" s="86"/>
      <c r="K36" s="86"/>
    </row>
    <row r="37" spans="2:11">
      <c r="B37" s="86"/>
      <c r="C37" s="86"/>
      <c r="D37" s="86"/>
      <c r="E37" s="86"/>
      <c r="F37" s="86"/>
      <c r="G37" s="86"/>
      <c r="H37" s="86"/>
      <c r="I37" s="86"/>
      <c r="J37" s="86"/>
      <c r="K37" s="86"/>
    </row>
    <row r="38" spans="2:11">
      <c r="B38" s="86"/>
      <c r="C38" s="86"/>
      <c r="D38" s="86"/>
      <c r="E38" s="86"/>
      <c r="F38" s="86"/>
      <c r="G38" s="86"/>
      <c r="H38" s="86"/>
      <c r="I38" s="86"/>
      <c r="J38" s="86"/>
      <c r="K38" s="86"/>
    </row>
    <row r="39" spans="2:11">
      <c r="B39" s="86"/>
      <c r="C39" s="86"/>
      <c r="D39" s="86"/>
      <c r="E39" s="86"/>
      <c r="F39" s="86"/>
      <c r="G39" s="86"/>
      <c r="H39" s="86"/>
      <c r="I39" s="86"/>
      <c r="J39" s="86"/>
      <c r="K39" s="86"/>
    </row>
    <row r="40" spans="2:11">
      <c r="B40" s="86"/>
      <c r="C40" s="86"/>
      <c r="D40" s="86"/>
      <c r="E40" s="86"/>
      <c r="F40" s="86"/>
      <c r="G40" s="86"/>
      <c r="H40" s="86"/>
      <c r="I40" s="86"/>
      <c r="J40" s="86"/>
      <c r="K40" s="86"/>
    </row>
    <row r="41" spans="2:11">
      <c r="B41" s="86"/>
      <c r="C41" s="86"/>
      <c r="D41" s="86"/>
      <c r="E41" s="86"/>
      <c r="F41" s="86"/>
      <c r="G41" s="86"/>
      <c r="H41" s="86"/>
      <c r="I41" s="86"/>
      <c r="J41" s="86"/>
      <c r="K41" s="86"/>
    </row>
  </sheetData>
  <mergeCells count="1">
    <mergeCell ref="A1:F1"/>
  </mergeCells>
  <phoneticPr fontId="3"/>
  <pageMargins left="0.70866141732283472" right="0.70866141732283472" top="0.74803149606299213" bottom="0.74803149606299213" header="0.31496062992125984" footer="0.31496062992125984"/>
  <pageSetup paperSize="9" scale="98"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01変更届</vt:lpstr>
      <vt:lpstr>01記載例</vt:lpstr>
      <vt:lpstr>02変更届</vt:lpstr>
      <vt:lpstr>02記載例</vt:lpstr>
      <vt:lpstr>03変更届</vt:lpstr>
      <vt:lpstr>03記載例</vt:lpstr>
      <vt:lpstr>別紙１_設備構造</vt:lpstr>
      <vt:lpstr>別紙１_記載例</vt:lpstr>
      <vt:lpstr>別紙２_定員変更</vt:lpstr>
      <vt:lpstr>別紙３_職員配置</vt:lpstr>
      <vt:lpstr>'01記載例'!Print_Area</vt:lpstr>
      <vt:lpstr>'01変更届'!Print_Area</vt:lpstr>
      <vt:lpstr>'02記載例'!Print_Area</vt:lpstr>
      <vt:lpstr>'02変更届'!Print_Area</vt:lpstr>
      <vt:lpstr>'03記載例'!Print_Area</vt:lpstr>
      <vt:lpstr>'03変更届'!Print_Area</vt:lpstr>
      <vt:lpstr>別紙１_記載例!Print_Area</vt:lpstr>
      <vt:lpstr>別紙１_設備構造!Print_Area</vt:lpstr>
      <vt:lpstr>別紙２_定員変更!Print_Area</vt:lpstr>
      <vt:lpstr>別紙３_職員配置!Print_Area</vt:lpstr>
      <vt:lpstr>別紙３_職員配置!Print_Titles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2023-12-08T00:27:46Z</dcterms:modified>
</cp:coreProperties>
</file>