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4"/>
  </bookViews>
  <sheets>
    <sheet name="01_変更届" sheetId="9" r:id="rId1"/>
    <sheet name="01_記載例" sheetId="10" r:id="rId2"/>
    <sheet name="別紙１_設備構造" sheetId="18" r:id="rId3"/>
    <sheet name="別紙１_記載例" sheetId="19" r:id="rId4"/>
    <sheet name="別紙２_学級定員" sheetId="15" r:id="rId5"/>
    <sheet name="別紙２_記載例" sheetId="16" r:id="rId6"/>
    <sheet name="別紙３_職員配置" sheetId="17" r:id="rId7"/>
  </sheets>
  <externalReferences>
    <externalReference r:id="rId8"/>
    <externalReference r:id="rId9"/>
    <externalReference r:id="rId10"/>
  </externalReferences>
  <definedNames>
    <definedName name="_xlnm.Print_Area" localSheetId="1">'01_記載例'!$A$1:$AD$42</definedName>
    <definedName name="_xlnm.Print_Area" localSheetId="0">'01_変更届'!$A$1:$AD$42</definedName>
    <definedName name="_xlnm.Print_Area" localSheetId="3">別紙１_記載例!$A$1:$M$131</definedName>
    <definedName name="_xlnm.Print_Area" localSheetId="2">別紙１_設備構造!$A$1:$M$131</definedName>
    <definedName name="_xlnm.Print_Area" localSheetId="4">別紙２_学級定員!$A$1:$AB$44</definedName>
    <definedName name="_xlnm.Print_Area" localSheetId="5">別紙２_記載例!$A$1:$AB$44</definedName>
    <definedName name="_xlnm.Print_Area" localSheetId="6">別紙３_職員配置!$A$1:$R$206</definedName>
    <definedName name="_xlnm.Print_Titles" localSheetId="6">別紙３_職員配置!$1:$2</definedName>
    <definedName name="一時施設名">[1]一時!$C$8:$C$55</definedName>
    <definedName name="一時実績">[1]一時!$C$8:$CZ$55</definedName>
    <definedName name="過去交付決定" localSheetId="3">#REF!</definedName>
    <definedName name="過去交付決定" localSheetId="2">#REF!</definedName>
    <definedName name="過去交付決定" localSheetId="5">#REF!</definedName>
    <definedName name="過去交付決定" localSheetId="6">#REF!</definedName>
    <definedName name="過去交付決定">#REF!</definedName>
    <definedName name="休日施設名">[2]休日!$C$7:$C$23</definedName>
    <definedName name="変更届２" localSheetId="3">#REF!</definedName>
    <definedName name="変更届２" localSheetId="2">#REF!</definedName>
    <definedName name="変更届２" localSheetId="5">#REF!</definedName>
    <definedName name="変更届２" localSheetId="6">#REF!</definedName>
    <definedName name="変更届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9" l="1"/>
  <c r="I19" i="19"/>
  <c r="I31" i="19"/>
  <c r="G50" i="19"/>
  <c r="G51" i="19" s="1"/>
  <c r="G52" i="19" s="1"/>
  <c r="I57" i="19"/>
  <c r="I78" i="19"/>
  <c r="I84" i="19"/>
  <c r="I96" i="19"/>
  <c r="G115" i="19"/>
  <c r="G116" i="19"/>
  <c r="G117" i="19" s="1"/>
  <c r="I122" i="19"/>
  <c r="I13" i="18"/>
  <c r="I19" i="18"/>
  <c r="I31" i="18"/>
  <c r="G50" i="18"/>
  <c r="G51" i="18"/>
  <c r="G52" i="18"/>
  <c r="I57" i="18"/>
  <c r="I78" i="18"/>
  <c r="I84" i="18"/>
  <c r="I96" i="18"/>
  <c r="G115" i="18"/>
  <c r="G116" i="18" s="1"/>
  <c r="G117" i="18" s="1"/>
  <c r="I122" i="18"/>
  <c r="G9" i="17" l="1"/>
  <c r="G11" i="17"/>
  <c r="G13" i="17"/>
  <c r="E15" i="17"/>
  <c r="G15" i="17"/>
  <c r="E17" i="17"/>
  <c r="G17" i="17"/>
  <c r="E19" i="17"/>
  <c r="G19" i="17"/>
  <c r="E21" i="17"/>
  <c r="G21" i="17"/>
  <c r="E23" i="17"/>
  <c r="G23" i="17"/>
  <c r="E25" i="17"/>
  <c r="G25" i="17"/>
  <c r="E27" i="17"/>
  <c r="G27" i="17"/>
  <c r="E29" i="17"/>
  <c r="G29" i="17"/>
  <c r="E31" i="17"/>
  <c r="G31" i="17"/>
  <c r="C33" i="17"/>
  <c r="G33" i="17"/>
  <c r="I33" i="17"/>
  <c r="C34" i="17"/>
  <c r="G34" i="17"/>
  <c r="I34" i="17"/>
  <c r="I35" i="17" s="1"/>
  <c r="K34" i="17" s="1"/>
  <c r="G43" i="17"/>
  <c r="G45" i="17"/>
  <c r="G47" i="17"/>
  <c r="G68" i="17" s="1"/>
  <c r="E49" i="17"/>
  <c r="G49" i="17"/>
  <c r="E51" i="17"/>
  <c r="G51" i="17"/>
  <c r="E53" i="17"/>
  <c r="G53" i="17"/>
  <c r="E55" i="17"/>
  <c r="G55" i="17"/>
  <c r="E57" i="17"/>
  <c r="G57" i="17"/>
  <c r="E59" i="17"/>
  <c r="G59" i="17"/>
  <c r="E61" i="17"/>
  <c r="G61" i="17"/>
  <c r="E63" i="17"/>
  <c r="G63" i="17"/>
  <c r="E65" i="17"/>
  <c r="G65" i="17"/>
  <c r="C67" i="17"/>
  <c r="G67" i="17"/>
  <c r="K68" i="17" s="1"/>
  <c r="I67" i="17"/>
  <c r="C68" i="17"/>
  <c r="I68" i="17"/>
  <c r="I69" i="17" s="1"/>
  <c r="G77" i="17"/>
  <c r="G79" i="17"/>
  <c r="G81" i="17"/>
  <c r="E83" i="17"/>
  <c r="G83" i="17"/>
  <c r="G101" i="17" s="1"/>
  <c r="E85" i="17"/>
  <c r="G85" i="17"/>
  <c r="E87" i="17"/>
  <c r="G87" i="17"/>
  <c r="E89" i="17"/>
  <c r="G89" i="17"/>
  <c r="E91" i="17"/>
  <c r="G91" i="17"/>
  <c r="E93" i="17"/>
  <c r="G93" i="17"/>
  <c r="E95" i="17"/>
  <c r="G95" i="17"/>
  <c r="E97" i="17"/>
  <c r="G97" i="17"/>
  <c r="E99" i="17"/>
  <c r="G99" i="17"/>
  <c r="C101" i="17"/>
  <c r="I101" i="17"/>
  <c r="C102" i="17"/>
  <c r="G102" i="17"/>
  <c r="G111" i="17"/>
  <c r="G113" i="17"/>
  <c r="G115" i="17"/>
  <c r="E117" i="17"/>
  <c r="G117" i="17"/>
  <c r="G136" i="17" s="1"/>
  <c r="E119" i="17"/>
  <c r="G119" i="17"/>
  <c r="E121" i="17"/>
  <c r="G121" i="17"/>
  <c r="E123" i="17"/>
  <c r="G123" i="17"/>
  <c r="E125" i="17"/>
  <c r="G125" i="17"/>
  <c r="E127" i="17"/>
  <c r="G127" i="17"/>
  <c r="E129" i="17"/>
  <c r="G129" i="17"/>
  <c r="E131" i="17"/>
  <c r="G131" i="17"/>
  <c r="E133" i="17"/>
  <c r="G133" i="17"/>
  <c r="C135" i="17"/>
  <c r="I135" i="17"/>
  <c r="C136" i="17"/>
  <c r="G145" i="17"/>
  <c r="G147" i="17"/>
  <c r="G149" i="17"/>
  <c r="E151" i="17"/>
  <c r="G151" i="17"/>
  <c r="E153" i="17"/>
  <c r="G153" i="17"/>
  <c r="E155" i="17"/>
  <c r="G155" i="17"/>
  <c r="E157" i="17"/>
  <c r="G157" i="17"/>
  <c r="E159" i="17"/>
  <c r="G159" i="17"/>
  <c r="E161" i="17"/>
  <c r="G161" i="17"/>
  <c r="E163" i="17"/>
  <c r="G163" i="17"/>
  <c r="E165" i="17"/>
  <c r="G165" i="17"/>
  <c r="E167" i="17"/>
  <c r="G167" i="17"/>
  <c r="C169" i="17"/>
  <c r="G169" i="17"/>
  <c r="I169" i="17"/>
  <c r="C170" i="17"/>
  <c r="G170" i="17"/>
  <c r="I170" i="17"/>
  <c r="I171" i="17" s="1"/>
  <c r="K170" i="17" s="1"/>
  <c r="G179" i="17"/>
  <c r="G181" i="17"/>
  <c r="I136" i="17" l="1"/>
  <c r="I137" i="17" s="1"/>
  <c r="G135" i="17"/>
  <c r="I102" i="17"/>
  <c r="I103" i="17" s="1"/>
  <c r="K102" i="17" s="1"/>
  <c r="U43" i="16"/>
  <c r="R43" i="16"/>
  <c r="O43" i="16"/>
  <c r="L43" i="16"/>
  <c r="I43" i="16"/>
  <c r="F43" i="16"/>
  <c r="X42" i="16"/>
  <c r="X41" i="16"/>
  <c r="X40" i="16"/>
  <c r="T36" i="16"/>
  <c r="N36" i="16"/>
  <c r="K36" i="16"/>
  <c r="H35" i="16"/>
  <c r="H34" i="16"/>
  <c r="H33" i="16"/>
  <c r="H32" i="16"/>
  <c r="H31" i="16"/>
  <c r="T25" i="16"/>
  <c r="N25" i="16"/>
  <c r="K25" i="16"/>
  <c r="H24" i="16"/>
  <c r="H23" i="16"/>
  <c r="H22" i="16"/>
  <c r="H21" i="16"/>
  <c r="H20" i="16"/>
  <c r="T14" i="16"/>
  <c r="Q14" i="16"/>
  <c r="N14" i="16"/>
  <c r="K14" i="16"/>
  <c r="H13" i="16"/>
  <c r="H12" i="16"/>
  <c r="H11" i="16"/>
  <c r="H10" i="16"/>
  <c r="H9" i="16"/>
  <c r="N36" i="15"/>
  <c r="K36" i="15"/>
  <c r="T36" i="15"/>
  <c r="H35" i="15"/>
  <c r="H34" i="15"/>
  <c r="H33" i="15"/>
  <c r="H32" i="15"/>
  <c r="H31" i="15"/>
  <c r="T25" i="15"/>
  <c r="N25" i="15"/>
  <c r="K25" i="15"/>
  <c r="H24" i="15"/>
  <c r="H23" i="15"/>
  <c r="H22" i="15"/>
  <c r="H21" i="15"/>
  <c r="H20" i="15"/>
  <c r="T14" i="15"/>
  <c r="H10" i="15"/>
  <c r="H11" i="15"/>
  <c r="H12" i="15"/>
  <c r="H13" i="15"/>
  <c r="N14" i="15"/>
  <c r="Q14" i="15"/>
  <c r="H9" i="15"/>
  <c r="K14" i="15"/>
  <c r="I43" i="15"/>
  <c r="L43" i="15"/>
  <c r="O43" i="15"/>
  <c r="R43" i="15"/>
  <c r="U43" i="15"/>
  <c r="F43" i="15"/>
  <c r="X41" i="15"/>
  <c r="X42" i="15"/>
  <c r="X40" i="15"/>
  <c r="K136" i="17" l="1"/>
  <c r="X43" i="16"/>
  <c r="H25" i="16"/>
  <c r="H36" i="16"/>
  <c r="H14" i="16"/>
  <c r="H25" i="15"/>
  <c r="H36" i="15"/>
  <c r="H14" i="15"/>
  <c r="X43" i="15"/>
</calcChain>
</file>

<file path=xl/comments1.xml><?xml version="1.0" encoding="utf-8"?>
<comments xmlns="http://schemas.openxmlformats.org/spreadsheetml/2006/main">
  <authors>
    <author>作成者</author>
  </authors>
  <commentList>
    <comment ref="E4" authorId="0" shapeId="0">
      <text>
        <r>
          <rPr>
            <sz val="10"/>
            <color indexed="81"/>
            <rFont val="MS P ゴシック"/>
            <family val="3"/>
            <charset val="128"/>
          </rPr>
          <t>就業規則等で定める常勤職員の一月当たりの勤務時間数を入力してください。</t>
        </r>
      </text>
    </comment>
    <comment ref="E38" authorId="0" shapeId="0">
      <text>
        <r>
          <rPr>
            <sz val="10"/>
            <color indexed="81"/>
            <rFont val="MS P ゴシック"/>
            <family val="3"/>
            <charset val="128"/>
          </rPr>
          <t>就業規則等で定める常勤職員の一月当たりの勤務時間数を入力してください。</t>
        </r>
      </text>
    </comment>
    <comment ref="E72" authorId="0" shapeId="0">
      <text>
        <r>
          <rPr>
            <sz val="10"/>
            <color indexed="81"/>
            <rFont val="MS P ゴシック"/>
            <family val="3"/>
            <charset val="128"/>
          </rPr>
          <t>就業規則等で定める常勤職員の一月当たりの勤務時間数を入力してください。</t>
        </r>
      </text>
    </comment>
    <comment ref="E106" authorId="0" shapeId="0">
      <text>
        <r>
          <rPr>
            <sz val="10"/>
            <color indexed="81"/>
            <rFont val="MS P ゴシック"/>
            <family val="3"/>
            <charset val="128"/>
          </rPr>
          <t>就業規則等で定める常勤職員の一月当たりの勤務時間数を入力してください。</t>
        </r>
      </text>
    </comment>
    <comment ref="E140" authorId="0" shapeId="0">
      <text>
        <r>
          <rPr>
            <sz val="10"/>
            <color indexed="81"/>
            <rFont val="MS P ゴシック"/>
            <family val="3"/>
            <charset val="128"/>
          </rPr>
          <t>就業規則等で定める常勤職員の一月当たりの勤務時間数を入力してください。</t>
        </r>
      </text>
    </comment>
    <comment ref="A181" authorId="0" shapeId="0">
      <text>
        <r>
          <rPr>
            <b/>
            <sz val="10"/>
            <color indexed="81"/>
            <rFont val="MS P ゴシック"/>
            <family val="3"/>
            <charset val="128"/>
          </rPr>
          <t>作成者:</t>
        </r>
        <r>
          <rPr>
            <sz val="10"/>
            <color indexed="81"/>
            <rFont val="MS P ゴシック"/>
            <family val="3"/>
            <charset val="128"/>
          </rPr>
          <t xml:space="preserve">
嘱託医の記載は不要です。</t>
        </r>
      </text>
    </comment>
  </commentList>
</comments>
</file>

<file path=xl/sharedStrings.xml><?xml version="1.0" encoding="utf-8"?>
<sst xmlns="http://schemas.openxmlformats.org/spreadsheetml/2006/main" count="952" uniqueCount="200">
  <si>
    <t>４　変更の理由</t>
    <rPh sb="2" eb="4">
      <t>ヘンコウ</t>
    </rPh>
    <rPh sb="5" eb="7">
      <t>リユウ</t>
    </rPh>
    <phoneticPr fontId="0"/>
  </si>
  <si>
    <t>３　変更の内容</t>
    <rPh sb="2" eb="4">
      <t>ヘンコウ</t>
    </rPh>
    <rPh sb="5" eb="7">
      <t>ナイヨウ</t>
    </rPh>
    <phoneticPr fontId="0"/>
  </si>
  <si>
    <t>２　変更する事項</t>
    <rPh sb="2" eb="4">
      <t>ヘンコウ</t>
    </rPh>
    <rPh sb="6" eb="8">
      <t>ジコウ</t>
    </rPh>
    <phoneticPr fontId="0"/>
  </si>
  <si>
    <t>記</t>
  </si>
  <si>
    <t>　　就学前の子どもに関する教育、保育等の総合的な提供の推進に関する法律第29条第</t>
    <phoneticPr fontId="2"/>
  </si>
  <si>
    <t>様</t>
    <rPh sb="0" eb="1">
      <t>サマ</t>
    </rPh>
    <phoneticPr fontId="2"/>
  </si>
  <si>
    <t>　　盛岡市長</t>
    <phoneticPr fontId="2"/>
  </si>
  <si>
    <t>日</t>
    <rPh sb="0" eb="1">
      <t>ヒ</t>
    </rPh>
    <phoneticPr fontId="2"/>
  </si>
  <si>
    <t>月</t>
    <rPh sb="0" eb="1">
      <t>ガツ</t>
    </rPh>
    <phoneticPr fontId="2"/>
  </si>
  <si>
    <t>年</t>
    <rPh sb="0" eb="1">
      <t>ネン</t>
    </rPh>
    <phoneticPr fontId="2"/>
  </si>
  <si>
    <t>令和</t>
    <rPh sb="0" eb="2">
      <t>レイワ</t>
    </rPh>
    <phoneticPr fontId="2"/>
  </si>
  <si>
    <t>盛岡市神明町３－29</t>
    <rPh sb="0" eb="2">
      <t>モリオカ</t>
    </rPh>
    <rPh sb="2" eb="3">
      <t>シ</t>
    </rPh>
    <rPh sb="3" eb="6">
      <t>シンメイチョウ</t>
    </rPh>
    <phoneticPr fontId="2"/>
  </si>
  <si>
    <t>■■法人〇〇〇〇〇</t>
    <phoneticPr fontId="2"/>
  </si>
  <si>
    <t>理事長</t>
    <phoneticPr fontId="2"/>
  </si>
  <si>
    <t>代表者職名</t>
    <rPh sb="3" eb="5">
      <t>ショクメイ</t>
    </rPh>
    <phoneticPr fontId="2"/>
  </si>
  <si>
    <t>代表者氏名</t>
    <rPh sb="3" eb="5">
      <t>シメイ</t>
    </rPh>
    <phoneticPr fontId="2"/>
  </si>
  <si>
    <t>設置者名称</t>
    <phoneticPr fontId="2"/>
  </si>
  <si>
    <t>設置者住所</t>
    <phoneticPr fontId="2"/>
  </si>
  <si>
    <t>盛岡　太郎</t>
    <phoneticPr fontId="2"/>
  </si>
  <si>
    <t>←押印は不要です。</t>
    <rPh sb="1" eb="3">
      <t>オウイン</t>
    </rPh>
    <rPh sb="4" eb="6">
      <t>フヨウ</t>
    </rPh>
    <phoneticPr fontId="2"/>
  </si>
  <si>
    <t>盛岡こども園</t>
    <rPh sb="0" eb="2">
      <t>モリオカ</t>
    </rPh>
    <rPh sb="5" eb="6">
      <t>エン</t>
    </rPh>
    <phoneticPr fontId="2"/>
  </si>
  <si>
    <t>　(1) 変更前</t>
    <rPh sb="5" eb="8">
      <t>ヘンコウマエ</t>
    </rPh>
    <phoneticPr fontId="0"/>
  </si>
  <si>
    <t>　(2) 変更後</t>
    <rPh sb="5" eb="7">
      <t>ヘンコウ</t>
    </rPh>
    <rPh sb="7" eb="8">
      <t>ゴ</t>
    </rPh>
    <phoneticPr fontId="0"/>
  </si>
  <si>
    <t>５　変更後の事業開始（予定）年月日</t>
    <rPh sb="2" eb="4">
      <t>ヘンコウ</t>
    </rPh>
    <rPh sb="4" eb="5">
      <t>ゴ</t>
    </rPh>
    <rPh sb="6" eb="8">
      <t>ジギョウ</t>
    </rPh>
    <rPh sb="8" eb="10">
      <t>カイシ</t>
    </rPh>
    <rPh sb="11" eb="13">
      <t>ヨテイ</t>
    </rPh>
    <rPh sb="14" eb="16">
      <t>ネンゲツ</t>
    </rPh>
    <rPh sb="16" eb="17">
      <t>ヒ</t>
    </rPh>
    <phoneticPr fontId="0"/>
  </si>
  <si>
    <t>令和</t>
    <rPh sb="0" eb="2">
      <t>レイワ</t>
    </rPh>
    <phoneticPr fontId="7"/>
  </si>
  <si>
    <t>年</t>
    <rPh sb="0" eb="1">
      <t>ネン</t>
    </rPh>
    <phoneticPr fontId="7"/>
  </si>
  <si>
    <t>月</t>
    <rPh sb="0" eb="1">
      <t>ガツ</t>
    </rPh>
    <phoneticPr fontId="7"/>
  </si>
  <si>
    <t>日</t>
    <rPh sb="0" eb="1">
      <t>ニチ</t>
    </rPh>
    <phoneticPr fontId="7"/>
  </si>
  <si>
    <t>１　施設の名称</t>
    <rPh sb="2" eb="4">
      <t>シセツ</t>
    </rPh>
    <rPh sb="5" eb="7">
      <t>メイショウ</t>
    </rPh>
    <phoneticPr fontId="0"/>
  </si>
  <si>
    <t>認定こども園認定事項変更届</t>
    <phoneticPr fontId="2"/>
  </si>
  <si>
    <t>園長の変更</t>
    <rPh sb="0" eb="2">
      <t>エンチョウ</t>
    </rPh>
    <rPh sb="3" eb="5">
      <t>ヘンコウ</t>
    </rPh>
    <phoneticPr fontId="2"/>
  </si>
  <si>
    <t>盛岡　花子</t>
    <rPh sb="0" eb="2">
      <t>モリオカ</t>
    </rPh>
    <rPh sb="3" eb="5">
      <t>ハナコ</t>
    </rPh>
    <phoneticPr fontId="2"/>
  </si>
  <si>
    <t>盛岡　次郎</t>
    <rPh sb="0" eb="2">
      <t>モリオカ</t>
    </rPh>
    <rPh sb="3" eb="5">
      <t>ジロウ</t>
    </rPh>
    <phoneticPr fontId="2"/>
  </si>
  <si>
    <t>・法人内での人事異動による。</t>
    <rPh sb="1" eb="4">
      <t>ホウジンナイ</t>
    </rPh>
    <rPh sb="6" eb="10">
      <t>ジンジイドウ</t>
    </rPh>
    <phoneticPr fontId="2"/>
  </si>
  <si>
    <t>台</t>
    <rPh sb="0" eb="1">
      <t>ダイ</t>
    </rPh>
    <phoneticPr fontId="2"/>
  </si>
  <si>
    <t>台　数</t>
    <rPh sb="0" eb="1">
      <t>ダイ</t>
    </rPh>
    <rPh sb="2" eb="3">
      <t>カズ</t>
    </rPh>
    <phoneticPr fontId="2"/>
  </si>
  <si>
    <t>種　類</t>
    <rPh sb="0" eb="1">
      <t>シュ</t>
    </rPh>
    <rPh sb="2" eb="3">
      <t>タグイ</t>
    </rPh>
    <phoneticPr fontId="2"/>
  </si>
  <si>
    <t>５　屋外（大型）遊具の配置状況</t>
    <rPh sb="2" eb="4">
      <t>オクガイ</t>
    </rPh>
    <rPh sb="5" eb="7">
      <t>オオガタ</t>
    </rPh>
    <rPh sb="8" eb="10">
      <t>ユウグ</t>
    </rPh>
    <rPh sb="11" eb="15">
      <t>ハイチジョウキョウ</t>
    </rPh>
    <phoneticPr fontId="2"/>
  </si>
  <si>
    <t>人</t>
    <rPh sb="0" eb="1">
      <t>ニン</t>
    </rPh>
    <phoneticPr fontId="2"/>
  </si>
  <si>
    <t>㎡</t>
  </si>
  <si>
    <t>屋外遊技場</t>
    <rPh sb="0" eb="2">
      <t>オクガイ</t>
    </rPh>
    <rPh sb="2" eb="5">
      <t>ユウギジョウ</t>
    </rPh>
    <phoneticPr fontId="2"/>
  </si>
  <si>
    <t>敷地面積</t>
    <rPh sb="0" eb="2">
      <t>シキチ</t>
    </rPh>
    <rPh sb="2" eb="4">
      <t>メンセキ</t>
    </rPh>
    <phoneticPr fontId="2"/>
  </si>
  <si>
    <t>面積基準
による児童数</t>
    <rPh sb="0" eb="2">
      <t>メンセキ</t>
    </rPh>
    <rPh sb="2" eb="4">
      <t>キジュン</t>
    </rPh>
    <rPh sb="8" eb="11">
      <t>ジドウスウ</t>
    </rPh>
    <phoneticPr fontId="2"/>
  </si>
  <si>
    <t>面　　積</t>
    <phoneticPr fontId="2"/>
  </si>
  <si>
    <t>区　分</t>
    <phoneticPr fontId="2"/>
  </si>
  <si>
    <t>４　屋外遊技場の状況</t>
    <rPh sb="2" eb="7">
      <t>オクガイユウギジョウ</t>
    </rPh>
    <rPh sb="8" eb="10">
      <t>ジョウキョウ</t>
    </rPh>
    <phoneticPr fontId="2"/>
  </si>
  <si>
    <t>計</t>
  </si>
  <si>
    <t>その他</t>
    <rPh sb="2" eb="3">
      <t>タ</t>
    </rPh>
    <phoneticPr fontId="2"/>
  </si>
  <si>
    <t>階段</t>
    <rPh sb="0" eb="2">
      <t>カイダン</t>
    </rPh>
    <phoneticPr fontId="2"/>
  </si>
  <si>
    <t>ELVホール</t>
    <phoneticPr fontId="2"/>
  </si>
  <si>
    <t>玄関</t>
  </si>
  <si>
    <t>廊下</t>
  </si>
  <si>
    <t>会議室</t>
    <rPh sb="0" eb="3">
      <t>カイギシツ</t>
    </rPh>
    <phoneticPr fontId="2"/>
  </si>
  <si>
    <t>倉庫</t>
  </si>
  <si>
    <t>沐浴室</t>
    <phoneticPr fontId="2"/>
  </si>
  <si>
    <t>調乳室</t>
  </si>
  <si>
    <t>職員便所</t>
  </si>
  <si>
    <t>幼児用便所</t>
    <rPh sb="0" eb="3">
      <t>ヨウジヨウ</t>
    </rPh>
    <phoneticPr fontId="2"/>
  </si>
  <si>
    <t>調理室</t>
  </si>
  <si>
    <t>摘　　要</t>
    <phoneticPr fontId="2"/>
  </si>
  <si>
    <t>室数等</t>
  </si>
  <si>
    <t>３　建物の規模</t>
    <rPh sb="2" eb="4">
      <t>タテモノ</t>
    </rPh>
    <rPh sb="5" eb="7">
      <t>キボ</t>
    </rPh>
    <phoneticPr fontId="2"/>
  </si>
  <si>
    <t>(3) 賃貸借</t>
    <phoneticPr fontId="2"/>
  </si>
  <si>
    <t>(2) 使用許可</t>
    <phoneticPr fontId="2"/>
  </si>
  <si>
    <t>(1) 自己所有</t>
    <phoneticPr fontId="2"/>
  </si>
  <si>
    <t>２　所有形態</t>
    <rPh sb="2" eb="6">
      <t>ショユウケイタイ</t>
    </rPh>
    <phoneticPr fontId="2"/>
  </si>
  <si>
    <t>㎡</t>
    <phoneticPr fontId="2"/>
  </si>
  <si>
    <t>(4) 建物面積</t>
    <rPh sb="4" eb="6">
      <t>タテモノ</t>
    </rPh>
    <rPh sb="6" eb="8">
      <t>メンセキ</t>
    </rPh>
    <phoneticPr fontId="2"/>
  </si>
  <si>
    <t>棟</t>
  </si>
  <si>
    <t>(3) 棟　　数</t>
    <rPh sb="4" eb="5">
      <t>ムネ</t>
    </rPh>
    <rPh sb="7" eb="8">
      <t>カズ</t>
    </rPh>
    <phoneticPr fontId="2"/>
  </si>
  <si>
    <t>階建</t>
    <rPh sb="0" eb="1">
      <t>カイ</t>
    </rPh>
    <rPh sb="1" eb="2">
      <t>タ</t>
    </rPh>
    <phoneticPr fontId="2"/>
  </si>
  <si>
    <t>(2) 階　　層</t>
    <rPh sb="4" eb="5">
      <t>カイ</t>
    </rPh>
    <rPh sb="7" eb="8">
      <t>ソウ</t>
    </rPh>
    <phoneticPr fontId="2"/>
  </si>
  <si>
    <t>造</t>
    <rPh sb="0" eb="1">
      <t>ツクリ</t>
    </rPh>
    <phoneticPr fontId="2"/>
  </si>
  <si>
    <t>(1) 構　　造</t>
    <rPh sb="4" eb="5">
      <t>カマエ</t>
    </rPh>
    <rPh sb="7" eb="8">
      <t>ヅクリ</t>
    </rPh>
    <phoneticPr fontId="2"/>
  </si>
  <si>
    <t>１　建物の構造</t>
    <rPh sb="2" eb="4">
      <t>タテモノ</t>
    </rPh>
    <rPh sb="5" eb="7">
      <t>コウゾウ</t>
    </rPh>
    <phoneticPr fontId="2"/>
  </si>
  <si>
    <t>←該当するものに〇を入力してください。</t>
    <rPh sb="1" eb="3">
      <t>ガイトウ</t>
    </rPh>
    <rPh sb="10" eb="12">
      <t>ニュウリョク</t>
    </rPh>
    <phoneticPr fontId="2"/>
  </si>
  <si>
    <t>別紙１　施設の構造設備等の状況</t>
    <rPh sb="0" eb="2">
      <t>ベッシ</t>
    </rPh>
    <phoneticPr fontId="2"/>
  </si>
  <si>
    <t>すべり台</t>
    <rPh sb="3" eb="4">
      <t>ダイ</t>
    </rPh>
    <phoneticPr fontId="2"/>
  </si>
  <si>
    <t>〇</t>
    <phoneticPr fontId="2"/>
  </si>
  <si>
    <t>木</t>
    <rPh sb="0" eb="1">
      <t>モク</t>
    </rPh>
    <phoneticPr fontId="2"/>
  </si>
  <si>
    <t>３号</t>
    <rPh sb="1" eb="2">
      <t>ゴウ</t>
    </rPh>
    <phoneticPr fontId="2"/>
  </si>
  <si>
    <t>２号</t>
    <rPh sb="1" eb="2">
      <t>ゴウ</t>
    </rPh>
    <phoneticPr fontId="2"/>
  </si>
  <si>
    <t>１号</t>
    <rPh sb="1" eb="2">
      <t>ゴウ</t>
    </rPh>
    <phoneticPr fontId="2"/>
  </si>
  <si>
    <t>計</t>
    <rPh sb="0" eb="1">
      <t>ケイ</t>
    </rPh>
    <phoneticPr fontId="2"/>
  </si>
  <si>
    <t>兼任</t>
    <phoneticPr fontId="2"/>
  </si>
  <si>
    <t>常勤</t>
    <rPh sb="0" eb="2">
      <t>ジョウキン</t>
    </rPh>
    <phoneticPr fontId="2"/>
  </si>
  <si>
    <t>専任</t>
    <phoneticPr fontId="2"/>
  </si>
  <si>
    <t>合計</t>
  </si>
  <si>
    <t>備 考（クラス担当ほか）</t>
    <rPh sb="7" eb="9">
      <t>タントウ</t>
    </rPh>
    <phoneticPr fontId="2"/>
  </si>
  <si>
    <t>上段：その他の資格の
取得又は更新年月日
下段：資格証書番号</t>
    <rPh sb="0" eb="2">
      <t>ジョウダン</t>
    </rPh>
    <rPh sb="5" eb="6">
      <t>タ</t>
    </rPh>
    <rPh sb="7" eb="9">
      <t>シカク</t>
    </rPh>
    <rPh sb="11" eb="13">
      <t>シュトク</t>
    </rPh>
    <rPh sb="13" eb="14">
      <t>マタ</t>
    </rPh>
    <rPh sb="15" eb="16">
      <t>フケル</t>
    </rPh>
    <rPh sb="16" eb="17">
      <t>シン</t>
    </rPh>
    <rPh sb="17" eb="20">
      <t>ネンガッピ</t>
    </rPh>
    <rPh sb="22" eb="24">
      <t>ゲダン</t>
    </rPh>
    <phoneticPr fontId="2"/>
  </si>
  <si>
    <t>上段：幼稚園教諭
免許状の取得又は更新年月日
下段：資格証書番号</t>
    <rPh sb="0" eb="2">
      <t>ジョウダン</t>
    </rPh>
    <rPh sb="3" eb="6">
      <t>ヨウチエン</t>
    </rPh>
    <rPh sb="6" eb="8">
      <t>キョウユ</t>
    </rPh>
    <rPh sb="9" eb="12">
      <t>メンキョジョウ</t>
    </rPh>
    <rPh sb="13" eb="15">
      <t>シュトク</t>
    </rPh>
    <rPh sb="15" eb="16">
      <t>マタ</t>
    </rPh>
    <rPh sb="17" eb="19">
      <t>コウシン</t>
    </rPh>
    <rPh sb="19" eb="22">
      <t>ネンガッピ</t>
    </rPh>
    <rPh sb="24" eb="26">
      <t>カダン</t>
    </rPh>
    <rPh sb="27" eb="29">
      <t>シカク</t>
    </rPh>
    <rPh sb="29" eb="30">
      <t>ショウ</t>
    </rPh>
    <rPh sb="30" eb="31">
      <t>ショ</t>
    </rPh>
    <rPh sb="31" eb="33">
      <t>バンゴウ</t>
    </rPh>
    <phoneticPr fontId="2"/>
  </si>
  <si>
    <t>上段：保育士資格取得
又は更新年月日
下段：資格証書番号</t>
    <rPh sb="0" eb="2">
      <t>ジョウダン</t>
    </rPh>
    <rPh sb="3" eb="6">
      <t>ホイクシ</t>
    </rPh>
    <rPh sb="6" eb="8">
      <t>シカク</t>
    </rPh>
    <rPh sb="8" eb="10">
      <t>シュトク</t>
    </rPh>
    <rPh sb="11" eb="12">
      <t>マタ</t>
    </rPh>
    <rPh sb="13" eb="15">
      <t>コウシン</t>
    </rPh>
    <rPh sb="15" eb="18">
      <t>ネンガッピ</t>
    </rPh>
    <rPh sb="20" eb="22">
      <t>カダン</t>
    </rPh>
    <rPh sb="23" eb="25">
      <t>シカク</t>
    </rPh>
    <rPh sb="25" eb="26">
      <t>ショウ</t>
    </rPh>
    <rPh sb="26" eb="27">
      <t>ショ</t>
    </rPh>
    <rPh sb="27" eb="29">
      <t>バンゴウ</t>
    </rPh>
    <phoneticPr fontId="2"/>
  </si>
  <si>
    <t>上段：生年月日
下段：年齢</t>
    <rPh sb="0" eb="2">
      <t>ジョウダン</t>
    </rPh>
    <rPh sb="8" eb="10">
      <t>ゲダン</t>
    </rPh>
    <phoneticPr fontId="2"/>
  </si>
  <si>
    <t>氏　　名</t>
    <phoneticPr fontId="2"/>
  </si>
  <si>
    <t>勤務時間/月</t>
    <rPh sb="0" eb="2">
      <t>キンム</t>
    </rPh>
    <phoneticPr fontId="2"/>
  </si>
  <si>
    <t>正規・臨時の別</t>
  </si>
  <si>
    <t>常・非常勤の別</t>
  </si>
  <si>
    <t>専任・兼任の別</t>
  </si>
  <si>
    <t>職　種</t>
    <phoneticPr fontId="2"/>
  </si>
  <si>
    <t>青森県第123456号</t>
    <rPh sb="0" eb="2">
      <t>アオモリ</t>
    </rPh>
    <rPh sb="2" eb="3">
      <t>ケン</t>
    </rPh>
    <rPh sb="3" eb="4">
      <t>ダイ</t>
    </rPh>
    <rPh sb="10" eb="11">
      <t>ゴウ</t>
    </rPh>
    <phoneticPr fontId="2"/>
  </si>
  <si>
    <t>１歳児担当</t>
    <rPh sb="1" eb="3">
      <t>サイジ</t>
    </rPh>
    <rPh sb="3" eb="5">
      <t>タントウ</t>
    </rPh>
    <phoneticPr fontId="2"/>
  </si>
  <si>
    <t>盛岡　桜子</t>
    <rPh sb="0" eb="2">
      <t>モリオカ</t>
    </rPh>
    <rPh sb="3" eb="4">
      <t>サクラ</t>
    </rPh>
    <rPh sb="4" eb="5">
      <t>コ</t>
    </rPh>
    <phoneticPr fontId="2"/>
  </si>
  <si>
    <t>岩手県平29幼２種第123号</t>
    <phoneticPr fontId="2"/>
  </si>
  <si>
    <t>岩手県第123456号</t>
    <rPh sb="0" eb="3">
      <t>イワテケン</t>
    </rPh>
    <rPh sb="3" eb="4">
      <t>ダイ</t>
    </rPh>
    <rPh sb="10" eb="11">
      <t>ゴウ</t>
    </rPh>
    <phoneticPr fontId="2"/>
  </si>
  <si>
    <t>３歳児担当</t>
    <rPh sb="1" eb="3">
      <t>サイジ</t>
    </rPh>
    <rPh sb="3" eb="5">
      <t>タントウ</t>
    </rPh>
    <phoneticPr fontId="2"/>
  </si>
  <si>
    <t>（令和　　年　　月　　日現在）</t>
    <phoneticPr fontId="2"/>
  </si>
  <si>
    <t>別紙３　職員の配置状況</t>
    <rPh sb="0" eb="2">
      <t>ベッシ</t>
    </rPh>
    <rPh sb="4" eb="6">
      <t>ショクイン</t>
    </rPh>
    <rPh sb="7" eb="9">
      <t>ハイチ</t>
    </rPh>
    <rPh sb="9" eb="11">
      <t>ジョウキョウ</t>
    </rPh>
    <phoneticPr fontId="2"/>
  </si>
  <si>
    <t>学級５</t>
    <rPh sb="0" eb="2">
      <t>ガッキュウ</t>
    </rPh>
    <phoneticPr fontId="2"/>
  </si>
  <si>
    <t>学級４</t>
    <rPh sb="0" eb="2">
      <t>ガッキュウ</t>
    </rPh>
    <phoneticPr fontId="2"/>
  </si>
  <si>
    <t>学級３</t>
    <rPh sb="0" eb="2">
      <t>ガッキュウ</t>
    </rPh>
    <phoneticPr fontId="2"/>
  </si>
  <si>
    <t>学級２</t>
    <rPh sb="0" eb="2">
      <t>ガッキュウ</t>
    </rPh>
    <phoneticPr fontId="2"/>
  </si>
  <si>
    <t>学級１</t>
    <rPh sb="0" eb="2">
      <t>ガッキュウ</t>
    </rPh>
    <phoneticPr fontId="2"/>
  </si>
  <si>
    <t>園児数（人）</t>
    <rPh sb="0" eb="3">
      <t>エンジスウ</t>
    </rPh>
    <rPh sb="4" eb="5">
      <t>ヒト</t>
    </rPh>
    <phoneticPr fontId="2"/>
  </si>
  <si>
    <t>　学級編制等に関する調書</t>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</si>
  <si>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</si>
  <si>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</si>
  <si>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</si>
  <si>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</si>
  <si>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</si>
  <si>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</si>
  <si>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計</t>
    <rPh sb="0" eb="1">
      <t>ケイ</t>
    </rPh>
    <phoneticPr fontId="2"/>
  </si>
  <si>
    <t>１号</t>
    <rPh sb="1" eb="2">
      <t>ゴウ</t>
    </rPh>
    <phoneticPr fontId="2"/>
  </si>
  <si>
    <t>２号</t>
    <rPh sb="1" eb="2">
      <t>ゴウ</t>
    </rPh>
    <phoneticPr fontId="2"/>
  </si>
  <si>
    <t>３号</t>
    <rPh sb="1" eb="2">
      <t>ゴウ</t>
    </rPh>
    <phoneticPr fontId="2"/>
  </si>
  <si>
    <t>学級担任配置数</t>
    <phoneticPr fontId="2"/>
  </si>
  <si>
    <t>（人)</t>
  </si>
  <si>
    <t>　４　利用定員の状況</t>
    <rPh sb="8" eb="10">
      <t>ジョウキョウ</t>
    </rPh>
    <phoneticPr fontId="2"/>
  </si>
  <si>
    <t>別紙２　学級編成等に関する調書</t>
    <rPh sb="0" eb="2">
      <t>ベッシ</t>
    </rPh>
    <rPh sb="4" eb="8">
      <t>ガッキュウヘンセイ</t>
    </rPh>
    <rPh sb="8" eb="9">
      <t>トウ</t>
    </rPh>
    <rPh sb="10" eb="11">
      <t>カン</t>
    </rPh>
    <rPh sb="13" eb="15">
      <t>チョウショ</t>
    </rPh>
    <phoneticPr fontId="2"/>
  </si>
  <si>
    <t>　１　３歳児学級（学級数）</t>
    <phoneticPr fontId="2"/>
  </si>
  <si>
    <t>　２　４歳児学級（学級数）</t>
    <phoneticPr fontId="2"/>
  </si>
  <si>
    <t>　３　５歳児学級（学級数）</t>
    <phoneticPr fontId="2"/>
  </si>
  <si>
    <t>←　変更後の状況について記載してください。</t>
    <rPh sb="2" eb="5">
      <t>ヘンコウゴ</t>
    </rPh>
    <rPh sb="6" eb="8">
      <t>ジョウキョウ</t>
    </rPh>
    <rPh sb="12" eb="14">
      <t>キサイ</t>
    </rPh>
    <phoneticPr fontId="2"/>
  </si>
  <si>
    <t>←満３歳児クラスを設ける場合は「３歳児学級」に記載してください。</t>
    <rPh sb="1" eb="2">
      <t>マン</t>
    </rPh>
    <rPh sb="3" eb="4">
      <t>サイ</t>
    </rPh>
    <rPh sb="4" eb="5">
      <t>ジ</t>
    </rPh>
    <rPh sb="9" eb="10">
      <t>モウ</t>
    </rPh>
    <rPh sb="12" eb="14">
      <t>バアイ</t>
    </rPh>
    <rPh sb="17" eb="19">
      <t>サイジ</t>
    </rPh>
    <rPh sb="19" eb="21">
      <t>ガッキュウ</t>
    </rPh>
    <rPh sb="23" eb="25">
      <t>キサイ</t>
    </rPh>
    <phoneticPr fontId="2"/>
  </si>
  <si>
    <t>医務(保健)室</t>
    <phoneticPr fontId="2"/>
  </si>
  <si>
    <t>事務(職員)室</t>
    <rPh sb="3" eb="5">
      <t>ショクイン</t>
    </rPh>
    <phoneticPr fontId="2"/>
  </si>
  <si>
    <t>※　施設の構造設備等の状況について変更が伴う場合は、変更後の状況についても記載してください。</t>
    <rPh sb="2" eb="4">
      <t>シセツ</t>
    </rPh>
    <rPh sb="5" eb="7">
      <t>コウゾウ</t>
    </rPh>
    <rPh sb="7" eb="9">
      <t>セツビ</t>
    </rPh>
    <rPh sb="9" eb="10">
      <t>トウ</t>
    </rPh>
    <rPh sb="11" eb="13">
      <t>ジョウキョウ</t>
    </rPh>
    <rPh sb="17" eb="19">
      <t>ヘンコウ</t>
    </rPh>
    <rPh sb="20" eb="21">
      <t>トモナ</t>
    </rPh>
    <rPh sb="22" eb="24">
      <t>バアイ</t>
    </rPh>
    <rPh sb="26" eb="29">
      <t>ヘンコウゴ</t>
    </rPh>
    <rPh sb="30" eb="32">
      <t>ジョウキョウ</t>
    </rPh>
    <rPh sb="37" eb="39">
      <t>キサイ</t>
    </rPh>
    <phoneticPr fontId="2"/>
  </si>
  <si>
    <t>専任</t>
    <rPh sb="0" eb="2">
      <t>センニン</t>
    </rPh>
    <phoneticPr fontId="2"/>
  </si>
  <si>
    <t>正規</t>
    <rPh sb="0" eb="2">
      <t>セイキ</t>
    </rPh>
    <phoneticPr fontId="2"/>
  </si>
  <si>
    <t>兼任</t>
    <rPh sb="0" eb="2">
      <t>ケンニン</t>
    </rPh>
    <phoneticPr fontId="2"/>
  </si>
  <si>
    <t>非常勤</t>
    <rPh sb="0" eb="3">
      <t>ヒジョウキン</t>
    </rPh>
    <phoneticPr fontId="2"/>
  </si>
  <si>
    <t>臨時</t>
    <rPh sb="0" eb="2">
      <t>リンジ</t>
    </rPh>
    <phoneticPr fontId="2"/>
  </si>
  <si>
    <t>盛岡　三郎</t>
    <rPh sb="0" eb="2">
      <t>モリオカ</t>
    </rPh>
    <rPh sb="3" eb="5">
      <t>サブロウ</t>
    </rPh>
    <phoneticPr fontId="2"/>
  </si>
  <si>
    <t>例：事務員
（副園長、調理員など）</t>
    <rPh sb="0" eb="1">
      <t>レイ</t>
    </rPh>
    <rPh sb="2" eb="5">
      <t>ジムイン</t>
    </rPh>
    <rPh sb="7" eb="10">
      <t>フクエンチョウ</t>
    </rPh>
    <rPh sb="11" eb="14">
      <t>チョウリイン</t>
    </rPh>
    <phoneticPr fontId="2"/>
  </si>
  <si>
    <t>盛岡　桜子</t>
    <rPh sb="0" eb="2">
      <t>モリオカ</t>
    </rPh>
    <rPh sb="3" eb="5">
      <t>サクラコ</t>
    </rPh>
    <phoneticPr fontId="2"/>
  </si>
  <si>
    <t>例：園長</t>
    <rPh sb="0" eb="1">
      <t>レイ</t>
    </rPh>
    <rPh sb="2" eb="4">
      <t>エンチョウ</t>
    </rPh>
    <phoneticPr fontId="2"/>
  </si>
  <si>
    <t>※教育・保育に直接従事する職員については１から５ページ目の(1)に記載すること。</t>
    <rPh sb="1" eb="3">
      <t>キョウイク</t>
    </rPh>
    <rPh sb="4" eb="6">
      <t>ホイク</t>
    </rPh>
    <rPh sb="7" eb="9">
      <t>チョクセツ</t>
    </rPh>
    <rPh sb="9" eb="11">
      <t>ジュウジ</t>
    </rPh>
    <rPh sb="13" eb="15">
      <t>ショクイン</t>
    </rPh>
    <rPh sb="27" eb="28">
      <t>メ</t>
    </rPh>
    <rPh sb="33" eb="35">
      <t>キサイ</t>
    </rPh>
    <phoneticPr fontId="2"/>
  </si>
  <si>
    <t>(2) その他の従事職員</t>
    <rPh sb="6" eb="7">
      <t>タ</t>
    </rPh>
    <rPh sb="8" eb="10">
      <t>ジュウジ</t>
    </rPh>
    <rPh sb="10" eb="12">
      <t>ショクイン</t>
    </rPh>
    <phoneticPr fontId="2"/>
  </si>
  <si>
    <t>切捨て後</t>
    <rPh sb="0" eb="2">
      <t>キリス</t>
    </rPh>
    <rPh sb="3" eb="4">
      <t>ゴ</t>
    </rPh>
    <phoneticPr fontId="2"/>
  </si>
  <si>
    <t>常勤換算後</t>
    <rPh sb="0" eb="4">
      <t>ジョウキンカンサン</t>
    </rPh>
    <rPh sb="4" eb="5">
      <t>ノチ</t>
    </rPh>
    <phoneticPr fontId="2"/>
  </si>
  <si>
    <t>※　「常勤換算後の人数」は、短時間(非常勤)職員の１月当たりの勤務時間数　÷
　就業規則等で定める常勤職員の１月当たりの勤務時間数により、算出します。</t>
    <rPh sb="3" eb="7">
      <t>ジョウキンカンサン</t>
    </rPh>
    <rPh sb="7" eb="8">
      <t>ゴ</t>
    </rPh>
    <rPh sb="9" eb="11">
      <t>ニンズウ</t>
    </rPh>
    <rPh sb="14" eb="17">
      <t>タンジカン</t>
    </rPh>
    <rPh sb="18" eb="21">
      <t>ヒジョウキン</t>
    </rPh>
    <rPh sb="22" eb="24">
      <t>ショクイン</t>
    </rPh>
    <rPh sb="26" eb="27">
      <t>ガツ</t>
    </rPh>
    <rPh sb="27" eb="28">
      <t>ア</t>
    </rPh>
    <rPh sb="31" eb="33">
      <t>キンム</t>
    </rPh>
    <rPh sb="33" eb="35">
      <t>ジカン</t>
    </rPh>
    <rPh sb="35" eb="36">
      <t>スウ</t>
    </rPh>
    <rPh sb="40" eb="45">
      <t>シュウギョウキソクトウ</t>
    </rPh>
    <rPh sb="46" eb="47">
      <t>サダ</t>
    </rPh>
    <rPh sb="49" eb="53">
      <t>ジョウキンショクイン</t>
    </rPh>
    <rPh sb="55" eb="56">
      <t>ガツ</t>
    </rPh>
    <rPh sb="56" eb="57">
      <t>アタ</t>
    </rPh>
    <rPh sb="60" eb="62">
      <t>キンム</t>
    </rPh>
    <rPh sb="62" eb="64">
      <t>ジカン</t>
    </rPh>
    <rPh sb="64" eb="65">
      <t>スウ</t>
    </rPh>
    <rPh sb="69" eb="71">
      <t>サンシュツ</t>
    </rPh>
    <phoneticPr fontId="2"/>
  </si>
  <si>
    <t>従事職員　計①</t>
    <rPh sb="0" eb="4">
      <t>ジュウジショクイン</t>
    </rPh>
    <rPh sb="5" eb="6">
      <t>ケイ</t>
    </rPh>
    <phoneticPr fontId="2"/>
  </si>
  <si>
    <t>勤務時間</t>
    <rPh sb="0" eb="2">
      <t>キンム</t>
    </rPh>
    <rPh sb="2" eb="4">
      <t>ジカン</t>
    </rPh>
    <phoneticPr fontId="2"/>
  </si>
  <si>
    <t>例：主任保育士
（主幹保育教諭）</t>
    <rPh sb="0" eb="1">
      <t>レイ</t>
    </rPh>
    <rPh sb="2" eb="4">
      <t>シュニン</t>
    </rPh>
    <rPh sb="4" eb="7">
      <t>ホイクシ</t>
    </rPh>
    <rPh sb="9" eb="15">
      <t>シュカンホイクキョウユ</t>
    </rPh>
    <phoneticPr fontId="2"/>
  </si>
  <si>
    <t>例：保育士
（保育教諭）</t>
    <rPh sb="0" eb="1">
      <t>レイ</t>
    </rPh>
    <rPh sb="2" eb="5">
      <t>ホイクシ</t>
    </rPh>
    <rPh sb="7" eb="11">
      <t>ホイクキョウユ</t>
    </rPh>
    <phoneticPr fontId="2"/>
  </si>
  <si>
    <t>就業規則上の
常勤職員の
勤務時間／月</t>
    <rPh sb="0" eb="5">
      <t>シュウギョウキソクジョウ</t>
    </rPh>
    <rPh sb="7" eb="9">
      <t>ジョウキン</t>
    </rPh>
    <rPh sb="9" eb="11">
      <t>ショクイン</t>
    </rPh>
    <rPh sb="13" eb="17">
      <t>キンムジカン</t>
    </rPh>
    <rPh sb="18" eb="19">
      <t>ツキ</t>
    </rPh>
    <phoneticPr fontId="2"/>
  </si>
  <si>
    <t>(1) 教育・保育に直接従事する職員⑤</t>
    <rPh sb="4" eb="6">
      <t>キョウイク</t>
    </rPh>
    <rPh sb="7" eb="9">
      <t>ホイク</t>
    </rPh>
    <rPh sb="10" eb="12">
      <t>チョクセツ</t>
    </rPh>
    <rPh sb="12" eb="14">
      <t>ジュウジ</t>
    </rPh>
    <rPh sb="16" eb="18">
      <t>ショクイン</t>
    </rPh>
    <phoneticPr fontId="2"/>
  </si>
  <si>
    <t>(1) 教育・保育に直接従事する職員④</t>
    <rPh sb="4" eb="6">
      <t>キョウイク</t>
    </rPh>
    <rPh sb="7" eb="9">
      <t>ホイク</t>
    </rPh>
    <rPh sb="10" eb="12">
      <t>チョクセツ</t>
    </rPh>
    <rPh sb="12" eb="14">
      <t>ジュウジ</t>
    </rPh>
    <rPh sb="16" eb="18">
      <t>ショクイン</t>
    </rPh>
    <phoneticPr fontId="2"/>
  </si>
  <si>
    <t>(1) 教育・保育に直接従事する職員③</t>
    <rPh sb="4" eb="6">
      <t>キョウイク</t>
    </rPh>
    <rPh sb="7" eb="9">
      <t>ホイク</t>
    </rPh>
    <rPh sb="10" eb="12">
      <t>チョクセツ</t>
    </rPh>
    <rPh sb="12" eb="14">
      <t>ジュウジ</t>
    </rPh>
    <rPh sb="16" eb="18">
      <t>ショクイン</t>
    </rPh>
    <phoneticPr fontId="2"/>
  </si>
  <si>
    <t>正規・臨時の別</t>
    <phoneticPr fontId="2"/>
  </si>
  <si>
    <t>(1) 教育・保育に直接従事する職員②</t>
    <rPh sb="4" eb="6">
      <t>キョウイク</t>
    </rPh>
    <rPh sb="7" eb="9">
      <t>ホイク</t>
    </rPh>
    <rPh sb="10" eb="12">
      <t>チョクセツ</t>
    </rPh>
    <rPh sb="12" eb="14">
      <t>ジュウジ</t>
    </rPh>
    <rPh sb="16" eb="18">
      <t>ショクイン</t>
    </rPh>
    <phoneticPr fontId="2"/>
  </si>
  <si>
    <t>※教育・保育に直接従事しない職員については６ページ目の(2)に記載すること。</t>
    <rPh sb="1" eb="3">
      <t>キョウイク</t>
    </rPh>
    <rPh sb="4" eb="6">
      <t>ホイク</t>
    </rPh>
    <rPh sb="7" eb="9">
      <t>チョクセツ</t>
    </rPh>
    <rPh sb="9" eb="11">
      <t>ジュウジ</t>
    </rPh>
    <rPh sb="14" eb="16">
      <t>ショクイン</t>
    </rPh>
    <rPh sb="25" eb="26">
      <t>メ</t>
    </rPh>
    <rPh sb="31" eb="33">
      <t>キサイ</t>
    </rPh>
    <phoneticPr fontId="2"/>
  </si>
  <si>
    <t>(1) 教育・保育に直接従事する職員①</t>
    <rPh sb="4" eb="6">
      <t>キョウイク</t>
    </rPh>
    <rPh sb="7" eb="9">
      <t>ホイク</t>
    </rPh>
    <rPh sb="10" eb="12">
      <t>チョクセツ</t>
    </rPh>
    <rPh sb="12" eb="14">
      <t>ジュウジ</t>
    </rPh>
    <rPh sb="16" eb="18">
      <t>ショクイン</t>
    </rPh>
    <phoneticPr fontId="2"/>
  </si>
  <si>
    <t>　１項及び盛岡市就学前の子どもに関する教育、保育等の総合的な提供の推進に関する</t>
    <rPh sb="3" eb="4">
      <t>オヨ</t>
    </rPh>
    <phoneticPr fontId="2"/>
  </si>
  <si>
    <t>　届け出ます。</t>
    <phoneticPr fontId="2"/>
  </si>
  <si>
    <t>　法律施行細則第10条の規定により、下記事項を変更したいので、関係書類を添えて、</t>
    <phoneticPr fontId="2"/>
  </si>
  <si>
    <t>子育て支援室</t>
    <rPh sb="0" eb="2">
      <t>コソダ</t>
    </rPh>
    <rPh sb="3" eb="5">
      <t>シエン</t>
    </rPh>
    <rPh sb="5" eb="6">
      <t>シツ</t>
    </rPh>
    <phoneticPr fontId="2"/>
  </si>
  <si>
    <t>病児保育室</t>
    <rPh sb="0" eb="5">
      <t>ビョウジホイクシツ</t>
    </rPh>
    <phoneticPr fontId="2"/>
  </si>
  <si>
    <t>一時預かり保育室</t>
    <rPh sb="0" eb="3">
      <t>イチジアズ</t>
    </rPh>
    <rPh sb="5" eb="8">
      <t>ホイクシツ</t>
    </rPh>
    <phoneticPr fontId="2"/>
  </si>
  <si>
    <t>遊戯室③</t>
    <phoneticPr fontId="2"/>
  </si>
  <si>
    <t>遊戯室②</t>
    <phoneticPr fontId="2"/>
  </si>
  <si>
    <t>遊戯室①</t>
    <phoneticPr fontId="2"/>
  </si>
  <si>
    <t>●歳児用</t>
    <rPh sb="1" eb="3">
      <t>サイジ</t>
    </rPh>
    <rPh sb="3" eb="4">
      <t>ヨウ</t>
    </rPh>
    <phoneticPr fontId="2"/>
  </si>
  <si>
    <t>保育室⑫</t>
    <phoneticPr fontId="2"/>
  </si>
  <si>
    <t>保育室⑪</t>
    <phoneticPr fontId="2"/>
  </si>
  <si>
    <t>保育室⑩</t>
    <phoneticPr fontId="2"/>
  </si>
  <si>
    <t>保育室⑨</t>
    <phoneticPr fontId="2"/>
  </si>
  <si>
    <t>保育室⑧</t>
    <phoneticPr fontId="2"/>
  </si>
  <si>
    <t>保育室⑦</t>
    <phoneticPr fontId="2"/>
  </si>
  <si>
    <t>保育室⑥</t>
    <phoneticPr fontId="2"/>
  </si>
  <si>
    <t>保育室⑤</t>
    <phoneticPr fontId="2"/>
  </si>
  <si>
    <t>保育室④</t>
    <phoneticPr fontId="2"/>
  </si>
  <si>
    <t>保育室③</t>
    <phoneticPr fontId="2"/>
  </si>
  <si>
    <t>保育室②</t>
    <phoneticPr fontId="2"/>
  </si>
  <si>
    <t>保育室①</t>
    <phoneticPr fontId="2"/>
  </si>
  <si>
    <t>ほふく室③</t>
    <phoneticPr fontId="2"/>
  </si>
  <si>
    <t>ほふく室②</t>
    <phoneticPr fontId="2"/>
  </si>
  <si>
    <t>ほふく室①</t>
    <phoneticPr fontId="2"/>
  </si>
  <si>
    <t>乳児室③</t>
    <phoneticPr fontId="2"/>
  </si>
  <si>
    <t>乳児室②</t>
    <phoneticPr fontId="2"/>
  </si>
  <si>
    <t>０歳児</t>
    <rPh sb="1" eb="3">
      <t>サイジ</t>
    </rPh>
    <phoneticPr fontId="2"/>
  </si>
  <si>
    <t>乳児室①</t>
    <phoneticPr fontId="2"/>
  </si>
  <si>
    <t>※該当する部屋数に応じて記載してください。</t>
    <rPh sb="1" eb="3">
      <t>ガイトウ</t>
    </rPh>
    <rPh sb="5" eb="8">
      <t>ヘヤスウ</t>
    </rPh>
    <rPh sb="9" eb="10">
      <t>オウ</t>
    </rPh>
    <rPh sb="12" eb="14">
      <t>キサイ</t>
    </rPh>
    <phoneticPr fontId="2"/>
  </si>
  <si>
    <t>室数等</t>
    <rPh sb="0" eb="3">
      <t>シツスウトウ</t>
    </rPh>
    <phoneticPr fontId="2"/>
  </si>
  <si>
    <t>５歳児用</t>
    <rPh sb="1" eb="3">
      <t>サイジ</t>
    </rPh>
    <rPh sb="3" eb="4">
      <t>ヨウ</t>
    </rPh>
    <phoneticPr fontId="2"/>
  </si>
  <si>
    <t>４歳児用</t>
    <rPh sb="1" eb="3">
      <t>サイジ</t>
    </rPh>
    <rPh sb="3" eb="4">
      <t>ヨウ</t>
    </rPh>
    <phoneticPr fontId="2"/>
  </si>
  <si>
    <t>３歳児用</t>
    <rPh sb="1" eb="3">
      <t>サイジ</t>
    </rPh>
    <rPh sb="3" eb="4">
      <t>ヨウ</t>
    </rPh>
    <phoneticPr fontId="2"/>
  </si>
  <si>
    <t>２歳児用</t>
    <rPh sb="1" eb="3">
      <t>サイジ</t>
    </rPh>
    <rPh sb="3" eb="4">
      <t>ヨウ</t>
    </rPh>
    <phoneticPr fontId="2"/>
  </si>
  <si>
    <t>０・１歳児用</t>
    <rPh sb="3" eb="5">
      <t>サイジ</t>
    </rPh>
    <rPh sb="5" eb="6">
      <t>ヨウ</t>
    </rPh>
    <phoneticPr fontId="2"/>
  </si>
  <si>
    <t>１歳児用</t>
    <rPh sb="1" eb="3">
      <t>サイジ</t>
    </rPh>
    <rPh sb="3" eb="4">
      <t>ヨウ</t>
    </rPh>
    <phoneticPr fontId="2"/>
  </si>
  <si>
    <t>０歳児用</t>
    <rPh sb="1" eb="3">
      <t>サイジ</t>
    </rPh>
    <rPh sb="3" eb="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</si>
</sst>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font>
      <sz val="11"/>
      <color theme="1"/>
      <name val="游ゴシック"/>
      <family val="2"/>
      <scheme val="minor"/>
    </font>
    <font>
      <sz val="11"/>
      <color theme="1"/>
      <name val="ＭＳ 明朝"/>
      <family val="1"/>
      <charset val="128"/>
    </font>
    <font>
      <sz val="6"/>
      <name val="游ゴシック"/>
      <family val="3"/>
      <charset val="128"/>
      <scheme val="minor"/>
    </font>
    <font>
      <sz val="11"/>
      <color theme="1"/>
      <name val="ＭＳ Ｐゴシック"/>
      <family val="3"/>
      <charset val="128"/>
    </font>
    <font>
      <sz val="12"/>
      <color theme="1"/>
      <name val="ＭＳ 明朝"/>
      <family val="1"/>
      <charset val="128"/>
    </font>
    <font>
      <sz val="12"/>
      <color rgb="FFFF0000"/>
      <name val="ＭＳ 明朝"/>
      <family val="1"/>
      <charset val="128"/>
    </font>
    <font>
      <sz val="12"/>
      <name val="ＭＳ 明朝"/>
      <family val="1"/>
      <charset val="128"/>
    </font>
    <font>
      <sz val="6"/>
      <name val="游ゴシック"/>
      <family val="3"/>
      <charset val="128"/>
    </font>
    <font>
      <sz val="11"/>
      <name val="ＭＳ 明朝"/>
      <family val="1"/>
      <charset val="128"/>
    </font>
    <font>
      <sz val="10"/>
      <name val="ＭＳ 明朝"/>
      <family val="1"/>
      <charset val="128"/>
    </font>
    <font>
      <sz val="10.5"/>
      <name val="ＭＳ 明朝"/>
      <family val="1"/>
      <charset val="128"/>
    </font>
    <font>
      <sz val="14"/>
      <name val="ＭＳ 明朝"/>
      <family val="1"/>
      <charset val="128"/>
    </font>
    <font>
      <sz val="10"/>
      <color rgb="FFFF0000"/>
      <name val="ＭＳ 明朝"/>
      <family val="1"/>
      <charset val="128"/>
    </font>
    <font>
      <sz val="10.5"/>
      <color theme="1"/>
      <name val="ＭＳ 明朝"/>
      <family val="1"/>
      <charset val="128"/>
    </font>
    <font>
      <sz val="10.5"/>
      <color rgb="FFFF0000"/>
      <name val="ＭＳ 明朝"/>
      <family val="1"/>
      <charset val="128"/>
    </font>
    <font>
      <sz val="11"/>
      <name val="ＭＳ ゴシック"/>
      <family val="3"/>
      <charset val="128"/>
    </font>
    <font>
      <sz val="9"/>
      <name val="ＭＳ 明朝"/>
      <family val="1"/>
      <charset val="128"/>
    </font>
    <font>
      <sz val="8"/>
      <name val="ＭＳ 明朝"/>
      <family val="1"/>
      <charset val="128"/>
    </font>
    <font>
      <sz val="10"/>
      <name val="ＭＳ ゴシック"/>
      <family val="3"/>
      <charset val="128"/>
    </font>
    <font>
      <sz val="10.5"/>
      <name val="ＭＳ ゴシック"/>
      <family val="3"/>
      <charset val="128"/>
    </font>
    <font>
      <sz val="9"/>
      <name val="ＭＳ ゴシック"/>
      <family val="3"/>
      <charset val="128"/>
    </font>
    <font>
      <sz val="11"/>
      <color theme="0"/>
      <name val="ＭＳ ゴシック"/>
      <family val="3"/>
      <charset val="128"/>
    </font>
    <font>
      <sz val="11"/>
      <color rgb="FFFF0000"/>
      <name val="ＭＳ 明朝"/>
      <family val="1"/>
      <charset val="128"/>
    </font>
    <font>
      <b/>
      <sz val="16"/>
      <color rgb="FFFF0000"/>
      <name val="ＭＳ Ｐゴシック"/>
      <family val="3"/>
      <charset val="128"/>
    </font>
    <font>
      <sz val="10.5"/>
      <color rgb="FFFF0000"/>
      <name val="ＭＳ ゴシック"/>
      <family val="3"/>
      <charset val="128"/>
    </font>
    <font>
      <sz val="9"/>
      <color rgb="FFFF0000"/>
      <name val="ＭＳ 明朝"/>
      <family val="1"/>
      <charset val="128"/>
    </font>
    <font>
      <sz val="7"/>
      <name val="ＭＳ 明朝"/>
      <family val="1"/>
      <charset val="128"/>
    </font>
    <font>
      <b/>
      <sz val="10"/>
      <color indexed="81"/>
      <name val="MS P ゴシック"/>
      <family val="3"/>
      <charset val="128"/>
    </font>
    <font>
      <sz val="10"/>
      <color indexed="81"/>
      <name val="MS P ゴシック"/>
      <family val="3"/>
      <charset val="128"/>
    </font>
    <font>
      <sz val="10"/>
      <color theme="8"/>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s>
  <borders count="9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style="thin">
        <color auto="1"/>
      </right>
      <top style="hair">
        <color indexed="64"/>
      </top>
      <bottom style="thin">
        <color indexed="64"/>
      </bottom>
      <diagonal style="thin">
        <color indexed="64"/>
      </diagonal>
    </border>
    <border>
      <left/>
      <right style="thin">
        <color indexed="64"/>
      </right>
      <top/>
      <bottom style="hair">
        <color indexed="64"/>
      </bottom>
      <diagonal/>
    </border>
    <border diagonalDown="1">
      <left style="thin">
        <color indexed="64"/>
      </left>
      <right/>
      <top style="thin">
        <color auto="1"/>
      </top>
      <bottom style="hair">
        <color indexed="64"/>
      </bottom>
      <diagonal style="thin">
        <color indexed="64"/>
      </diagonal>
    </border>
    <border>
      <left/>
      <right/>
      <top/>
      <bottom style="hair">
        <color indexed="64"/>
      </bottom>
      <diagonal/>
    </border>
    <border diagonalDown="1">
      <left style="thin">
        <color indexed="64"/>
      </left>
      <right style="thin">
        <color auto="1"/>
      </right>
      <top style="thin">
        <color indexed="64"/>
      </top>
      <bottom style="hair">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hair">
        <color indexed="64"/>
      </top>
      <bottom/>
      <diagonal/>
    </border>
    <border>
      <left/>
      <right style="medium">
        <color indexed="64"/>
      </right>
      <top style="hair">
        <color indexed="64"/>
      </top>
      <bottom/>
      <diagonal/>
    </border>
    <border diagonalDown="1">
      <left/>
      <right style="thin">
        <color indexed="64"/>
      </right>
      <top style="hair">
        <color indexed="64"/>
      </top>
      <bottom/>
      <diagonal style="thin">
        <color indexed="64"/>
      </diagonal>
    </border>
    <border diagonalDown="1">
      <left style="thin">
        <color indexed="64"/>
      </left>
      <right/>
      <top style="hair">
        <color indexed="64"/>
      </top>
      <bottom/>
      <diagonal style="thin">
        <color indexed="64"/>
      </diagonal>
    </border>
    <border>
      <left/>
      <right/>
      <top style="hair">
        <color indexed="64"/>
      </top>
      <bottom/>
      <diagonal/>
    </border>
    <border>
      <left/>
      <right/>
      <top style="hair">
        <color indexed="64"/>
      </top>
      <bottom style="hair">
        <color indexed="64"/>
      </bottom>
      <diagonal/>
    </border>
    <border diagonalDown="1">
      <left style="thin">
        <color indexed="64"/>
      </left>
      <right style="thin">
        <color indexed="64"/>
      </right>
      <top style="hair">
        <color indexed="64"/>
      </top>
      <bottom/>
      <diagonal style="thin">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left style="thin">
        <color indexed="64"/>
      </left>
      <right style="thin">
        <color auto="1"/>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DotDot">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dashDotDot">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auto="1"/>
      </right>
      <top/>
      <bottom style="thin">
        <color auto="1"/>
      </bottom>
      <diagonal style="thin">
        <color indexed="64"/>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left/>
      <right style="medium">
        <color indexed="64"/>
      </right>
      <top/>
      <bottom/>
      <diagonal/>
    </border>
    <border diagonalDown="1">
      <left/>
      <right style="thin">
        <color indexed="64"/>
      </right>
      <top/>
      <bottom style="hair">
        <color indexed="64"/>
      </bottom>
      <diagonal style="thin">
        <color indexed="64"/>
      </diagonal>
    </border>
    <border diagonalDown="1">
      <left style="thin">
        <color indexed="64"/>
      </left>
      <right/>
      <top/>
      <bottom style="hair">
        <color indexed="64"/>
      </bottom>
      <diagonal style="thin">
        <color indexed="64"/>
      </diagonal>
    </border>
    <border>
      <left style="medium">
        <color indexed="64"/>
      </left>
      <right style="thin">
        <color auto="1"/>
      </right>
      <top/>
      <bottom style="thin">
        <color indexed="64"/>
      </bottom>
      <diagonal/>
    </border>
    <border>
      <left/>
      <right style="medium">
        <color indexed="64"/>
      </right>
      <top/>
      <bottom style="thin">
        <color indexed="64"/>
      </bottom>
      <diagonal/>
    </border>
    <border>
      <left style="hair">
        <color indexed="64"/>
      </left>
      <right style="thin">
        <color auto="1"/>
      </right>
      <top/>
      <bottom style="thin">
        <color auto="1"/>
      </bottom>
      <diagonal/>
    </border>
    <border>
      <left style="thin">
        <color indexed="64"/>
      </left>
      <right style="hair">
        <color indexed="64"/>
      </right>
      <top/>
      <bottom style="thin">
        <color auto="1"/>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auto="1"/>
      </right>
      <top/>
      <bottom/>
      <diagonal/>
    </border>
    <border>
      <left style="thin">
        <color indexed="64"/>
      </left>
      <right style="hair">
        <color indexed="64"/>
      </right>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diagonal/>
    </border>
    <border diagonalDown="1">
      <left style="thin">
        <color indexed="64"/>
      </left>
      <right style="thin">
        <color indexed="64"/>
      </right>
      <top/>
      <bottom/>
      <diagonal style="thin">
        <color indexed="64"/>
      </diagonal>
    </border>
    <border>
      <left style="medium">
        <color indexed="64"/>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thin">
        <color auto="1"/>
      </top>
      <bottom style="hair">
        <color indexed="64"/>
      </bottom>
      <diagonal/>
    </border>
    <border>
      <left style="thin">
        <color indexed="64"/>
      </left>
      <right style="medium">
        <color indexed="64"/>
      </right>
      <top style="thin">
        <color auto="1"/>
      </top>
      <bottom style="hair">
        <color indexed="64"/>
      </bottom>
      <diagonal/>
    </border>
  </borders>
  <cellStyleXfs count="2">
    <xf numFmtId="0" fontId="0" fillId="0" borderId="0"/>
    <xf numFmtId="0" fontId="3" fillId="0" borderId="0">
      <alignment vertical="center"/>
    </xf>
  </cellStyleXfs>
  <cellXfs count="417">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1" applyFont="1" applyAlignment="1">
      <alignment vertical="center"/>
    </xf>
    <xf numFmtId="0" fontId="5" fillId="0" borderId="0" xfId="0" applyFont="1" applyFill="1" applyAlignment="1">
      <alignment vertical="center"/>
    </xf>
    <xf numFmtId="0" fontId="5" fillId="2" borderId="0" xfId="0" applyFont="1" applyFill="1" applyAlignment="1">
      <alignment vertical="center"/>
    </xf>
    <xf numFmtId="0" fontId="4" fillId="0" borderId="0" xfId="0" applyFont="1" applyFill="1" applyAlignment="1">
      <alignment vertical="center"/>
    </xf>
    <xf numFmtId="0" fontId="6" fillId="0" borderId="0" xfId="1"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58" fontId="5" fillId="0" borderId="0" xfId="0" applyNumberFormat="1"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58" fontId="6" fillId="0" borderId="0" xfId="0" applyNumberFormat="1" applyFont="1" applyFill="1" applyAlignment="1">
      <alignment vertical="center"/>
    </xf>
    <xf numFmtId="0" fontId="5" fillId="0" borderId="0" xfId="1" applyFont="1" applyFill="1" applyAlignment="1">
      <alignment vertical="center"/>
    </xf>
    <xf numFmtId="0" fontId="8" fillId="0" borderId="0" xfId="0" applyFont="1"/>
    <xf numFmtId="0" fontId="8" fillId="0" borderId="1" xfId="0" applyFont="1" applyBorder="1"/>
    <xf numFmtId="0" fontId="9" fillId="0" borderId="11" xfId="0" applyFont="1" applyBorder="1" applyAlignment="1">
      <alignment horizontal="right" vertical="center" wrapText="1"/>
    </xf>
    <xf numFmtId="3" fontId="9" fillId="4" borderId="12" xfId="0" applyNumberFormat="1" applyFont="1" applyFill="1" applyBorder="1" applyAlignment="1">
      <alignment horizontal="right" vertical="center" wrapText="1"/>
    </xf>
    <xf numFmtId="0" fontId="9" fillId="0" borderId="13" xfId="0" applyFont="1" applyBorder="1" applyAlignment="1">
      <alignment vertical="center" wrapText="1"/>
    </xf>
    <xf numFmtId="176" fontId="9" fillId="3" borderId="13" xfId="0" applyNumberFormat="1" applyFont="1" applyFill="1" applyBorder="1" applyAlignment="1">
      <alignment horizontal="right" vertical="center" wrapText="1"/>
    </xf>
    <xf numFmtId="0" fontId="9" fillId="0" borderId="15" xfId="0" applyFont="1" applyBorder="1" applyAlignment="1">
      <alignment horizontal="right" vertical="center" wrapText="1"/>
    </xf>
    <xf numFmtId="0" fontId="9" fillId="0" borderId="17" xfId="0" applyFont="1" applyBorder="1" applyAlignment="1">
      <alignment vertical="center" wrapText="1"/>
    </xf>
    <xf numFmtId="176" fontId="9" fillId="3" borderId="17" xfId="0" applyNumberFormat="1" applyFont="1" applyFill="1" applyBorder="1" applyAlignment="1">
      <alignment horizontal="right" vertical="center" wrapText="1"/>
    </xf>
    <xf numFmtId="0" fontId="9" fillId="0" borderId="6" xfId="0" applyFont="1" applyBorder="1" applyAlignment="1">
      <alignment horizontal="left" vertical="center"/>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6" xfId="0" applyFont="1" applyBorder="1" applyAlignment="1">
      <alignment vertical="center" wrapText="1"/>
    </xf>
    <xf numFmtId="0" fontId="9" fillId="0" borderId="11" xfId="0" applyFont="1" applyBorder="1" applyAlignment="1">
      <alignment horizontal="center" vertical="center" wrapText="1"/>
    </xf>
    <xf numFmtId="0" fontId="9" fillId="0" borderId="37" xfId="0" applyFont="1" applyBorder="1" applyAlignment="1">
      <alignment vertical="center" wrapText="1"/>
    </xf>
    <xf numFmtId="0" fontId="9" fillId="0" borderId="39" xfId="0" applyFont="1" applyBorder="1" applyAlignment="1">
      <alignment horizontal="center" vertical="center" wrapText="1"/>
    </xf>
    <xf numFmtId="3" fontId="9" fillId="3" borderId="43" xfId="0" applyNumberFormat="1" applyFont="1" applyFill="1" applyBorder="1" applyAlignment="1">
      <alignment horizontal="right" vertical="center" wrapText="1"/>
    </xf>
    <xf numFmtId="3" fontId="9" fillId="3" borderId="48" xfId="0" applyNumberFormat="1" applyFont="1" applyFill="1" applyBorder="1" applyAlignment="1">
      <alignment horizontal="right" vertical="center" wrapText="1"/>
    </xf>
    <xf numFmtId="0" fontId="9" fillId="0" borderId="17" xfId="0" applyFont="1" applyBorder="1" applyAlignment="1">
      <alignment horizontal="center" vertical="center" wrapText="1"/>
    </xf>
    <xf numFmtId="0" fontId="10" fillId="0" borderId="0" xfId="0" applyFont="1"/>
    <xf numFmtId="0" fontId="10" fillId="0" borderId="0" xfId="0" applyFont="1" applyAlignment="1">
      <alignment horizontal="left" vertical="center"/>
    </xf>
    <xf numFmtId="0" fontId="10" fillId="3" borderId="3" xfId="0" applyFont="1" applyFill="1" applyBorder="1" applyAlignment="1">
      <alignment horizontal="center" vertical="center"/>
    </xf>
    <xf numFmtId="0" fontId="10" fillId="0" borderId="0" xfId="0" applyFont="1" applyAlignment="1">
      <alignment horizontal="right" vertical="center"/>
    </xf>
    <xf numFmtId="0" fontId="10" fillId="3" borderId="3" xfId="0" applyFont="1" applyFill="1" applyBorder="1" applyAlignment="1">
      <alignment horizontal="center"/>
    </xf>
    <xf numFmtId="0" fontId="10" fillId="0" borderId="3" xfId="0" applyFont="1" applyBorder="1" applyAlignment="1">
      <alignment horizontal="left" vertical="center"/>
    </xf>
    <xf numFmtId="176" fontId="10" fillId="3" borderId="3"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0" fontId="1" fillId="0" borderId="0" xfId="0" applyFont="1"/>
    <xf numFmtId="176" fontId="12" fillId="3" borderId="13" xfId="0" applyNumberFormat="1" applyFont="1" applyFill="1" applyBorder="1" applyAlignment="1">
      <alignment horizontal="right" vertical="center" wrapText="1"/>
    </xf>
    <xf numFmtId="176" fontId="12" fillId="3" borderId="17" xfId="0" applyNumberFormat="1" applyFont="1" applyFill="1" applyBorder="1" applyAlignment="1">
      <alignment horizontal="right" vertical="center" wrapText="1"/>
    </xf>
    <xf numFmtId="3" fontId="12" fillId="3" borderId="43" xfId="0" applyNumberFormat="1" applyFont="1" applyFill="1" applyBorder="1" applyAlignment="1">
      <alignment horizontal="right" vertical="center" wrapText="1"/>
    </xf>
    <xf numFmtId="3" fontId="12" fillId="3" borderId="48" xfId="0" applyNumberFormat="1" applyFont="1" applyFill="1" applyBorder="1" applyAlignment="1">
      <alignment horizontal="right" vertical="center" wrapText="1"/>
    </xf>
    <xf numFmtId="0" fontId="13" fillId="0" borderId="0" xfId="0" applyFont="1" applyAlignment="1">
      <alignment horizontal="right" vertical="center"/>
    </xf>
    <xf numFmtId="0" fontId="14" fillId="3" borderId="3" xfId="0" applyFont="1" applyFill="1" applyBorder="1" applyAlignment="1">
      <alignment horizontal="center" vertical="center"/>
    </xf>
    <xf numFmtId="0" fontId="13" fillId="0" borderId="3" xfId="0" applyFont="1" applyBorder="1" applyAlignment="1">
      <alignment horizontal="left" vertical="center"/>
    </xf>
    <xf numFmtId="176" fontId="14" fillId="3" borderId="3" xfId="0" applyNumberFormat="1" applyFont="1" applyFill="1" applyBorder="1" applyAlignment="1">
      <alignment horizontal="right" vertical="center"/>
    </xf>
    <xf numFmtId="3" fontId="14" fillId="3" borderId="3" xfId="0" applyNumberFormat="1" applyFont="1" applyFill="1" applyBorder="1" applyAlignment="1">
      <alignment horizontal="right" vertical="center"/>
    </xf>
    <xf numFmtId="0" fontId="15" fillId="0" borderId="0" xfId="0" applyFont="1"/>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6" fillId="0" borderId="5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3" borderId="54" xfId="0" applyFont="1" applyFill="1" applyBorder="1" applyAlignment="1">
      <alignment horizontal="center" vertical="center" wrapText="1"/>
    </xf>
    <xf numFmtId="57" fontId="16" fillId="3" borderId="56" xfId="0" applyNumberFormat="1" applyFont="1" applyFill="1" applyBorder="1" applyAlignment="1">
      <alignment horizontal="center" vertical="center"/>
    </xf>
    <xf numFmtId="0" fontId="18" fillId="0" borderId="0" xfId="0" applyFont="1" applyAlignment="1">
      <alignment vertical="center" wrapText="1"/>
    </xf>
    <xf numFmtId="0" fontId="21" fillId="0" borderId="0" xfId="0" applyFont="1"/>
    <xf numFmtId="0" fontId="16" fillId="4" borderId="54" xfId="0" applyFont="1" applyFill="1" applyBorder="1" applyAlignment="1">
      <alignment horizontal="center" vertical="center" wrapText="1"/>
    </xf>
    <xf numFmtId="57" fontId="16" fillId="4" borderId="56" xfId="0" applyNumberFormat="1" applyFont="1" applyFill="1" applyBorder="1" applyAlignment="1">
      <alignment horizontal="center" vertical="center"/>
    </xf>
    <xf numFmtId="0" fontId="8" fillId="0" borderId="0" xfId="0" applyFont="1" applyAlignment="1">
      <alignment horizontal="center"/>
    </xf>
    <xf numFmtId="0" fontId="22"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0" xfId="0" applyFont="1" applyFill="1" applyBorder="1" applyAlignment="1">
      <alignment vertical="center"/>
    </xf>
    <xf numFmtId="0" fontId="23" fillId="0" borderId="0" xfId="0" applyFont="1" applyAlignment="1">
      <alignment vertical="center"/>
    </xf>
    <xf numFmtId="0" fontId="16" fillId="0" borderId="9" xfId="0" applyFont="1" applyBorder="1" applyAlignment="1">
      <alignment vertical="center" wrapText="1"/>
    </xf>
    <xf numFmtId="0" fontId="16" fillId="0" borderId="6" xfId="0" applyFont="1" applyBorder="1" applyAlignment="1">
      <alignment vertical="center" wrapText="1"/>
    </xf>
    <xf numFmtId="0" fontId="16" fillId="0" borderId="53" xfId="0" applyFont="1" applyBorder="1" applyAlignment="1">
      <alignment horizontal="center" vertical="center" wrapText="1"/>
    </xf>
    <xf numFmtId="0" fontId="16" fillId="4" borderId="68" xfId="0" applyFont="1" applyFill="1" applyBorder="1" applyAlignment="1">
      <alignment horizontal="center" vertical="center" wrapText="1"/>
    </xf>
    <xf numFmtId="57" fontId="16" fillId="4" borderId="55" xfId="0" applyNumberFormat="1" applyFont="1" applyFill="1" applyBorder="1" applyAlignment="1">
      <alignment horizontal="center" vertical="center"/>
    </xf>
    <xf numFmtId="0" fontId="16" fillId="0" borderId="7" xfId="0" applyFont="1" applyBorder="1" applyAlignment="1">
      <alignment vertical="center" wrapText="1"/>
    </xf>
    <xf numFmtId="0" fontId="25"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0" xfId="0" applyFont="1" applyAlignment="1">
      <alignment vertical="center" wrapText="1"/>
    </xf>
    <xf numFmtId="0" fontId="25" fillId="0" borderId="72" xfId="0" applyFont="1" applyBorder="1" applyAlignment="1">
      <alignment vertical="center" wrapText="1"/>
    </xf>
    <xf numFmtId="0" fontId="16" fillId="0" borderId="0" xfId="0" applyFont="1" applyAlignment="1">
      <alignment horizontal="center" vertical="center" wrapText="1"/>
    </xf>
    <xf numFmtId="0" fontId="25" fillId="0" borderId="0" xfId="0" applyFont="1" applyAlignment="1">
      <alignment vertical="center" wrapText="1"/>
    </xf>
    <xf numFmtId="0" fontId="16" fillId="0" borderId="10" xfId="0" applyFont="1" applyBorder="1" applyAlignment="1">
      <alignment vertical="center" wrapText="1"/>
    </xf>
    <xf numFmtId="0" fontId="25" fillId="0" borderId="9" xfId="0" applyFont="1" applyBorder="1" applyAlignment="1">
      <alignment vertical="center" wrapText="1"/>
    </xf>
    <xf numFmtId="0" fontId="22" fillId="0" borderId="6" xfId="0" applyFont="1" applyBorder="1"/>
    <xf numFmtId="0" fontId="16" fillId="0" borderId="72" xfId="0" applyFont="1" applyBorder="1" applyAlignment="1">
      <alignment vertical="center" wrapText="1"/>
    </xf>
    <xf numFmtId="0" fontId="16" fillId="0" borderId="0" xfId="0" applyFont="1" applyBorder="1" applyAlignment="1">
      <alignment horizontal="right" vertical="center" wrapText="1"/>
    </xf>
    <xf numFmtId="0" fontId="24" fillId="0" borderId="0" xfId="0" applyFont="1" applyAlignment="1">
      <alignment horizontal="left" vertical="center" wrapText="1"/>
    </xf>
    <xf numFmtId="0" fontId="8" fillId="0" borderId="9" xfId="0" applyFont="1" applyBorder="1" applyAlignment="1">
      <alignment vertical="center" wrapText="1"/>
    </xf>
    <xf numFmtId="0" fontId="8" fillId="0" borderId="0" xfId="0" applyFont="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wrapText="1"/>
    </xf>
    <xf numFmtId="0" fontId="16" fillId="0" borderId="76" xfId="0" applyFont="1" applyBorder="1" applyAlignment="1">
      <alignment horizontal="center" vertical="center" wrapText="1"/>
    </xf>
    <xf numFmtId="0" fontId="8" fillId="0" borderId="6" xfId="0" applyFont="1" applyBorder="1" applyAlignment="1">
      <alignment vertical="center"/>
    </xf>
    <xf numFmtId="0" fontId="15" fillId="0" borderId="0" xfId="0" applyFont="1" applyAlignment="1">
      <alignment vertical="center" wrapText="1"/>
    </xf>
    <xf numFmtId="0" fontId="22" fillId="0" borderId="6" xfId="0" applyFont="1" applyBorder="1" applyAlignment="1">
      <alignment vertical="center"/>
    </xf>
    <xf numFmtId="0" fontId="8" fillId="0" borderId="6" xfId="0" applyFont="1" applyBorder="1" applyAlignment="1">
      <alignment horizontal="center"/>
    </xf>
    <xf numFmtId="0" fontId="8" fillId="0" borderId="6" xfId="0" applyFont="1" applyBorder="1"/>
    <xf numFmtId="0" fontId="15" fillId="0" borderId="6" xfId="0" applyFont="1" applyBorder="1"/>
    <xf numFmtId="0" fontId="9" fillId="3" borderId="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0" borderId="37" xfId="0" applyFont="1" applyBorder="1" applyAlignment="1">
      <alignment horizontal="center" vertical="center" wrapText="1"/>
    </xf>
    <xf numFmtId="0" fontId="9" fillId="0" borderId="13" xfId="0" applyFont="1" applyBorder="1" applyAlignment="1">
      <alignment horizontal="center" vertical="center" wrapText="1"/>
    </xf>
    <xf numFmtId="0" fontId="12" fillId="3" borderId="2" xfId="0" applyFont="1" applyFill="1" applyBorder="1" applyAlignment="1">
      <alignment horizontal="center" vertical="center" wrapText="1"/>
    </xf>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0" borderId="0" xfId="1" applyFont="1" applyAlignment="1">
      <alignment horizontal="center" vertical="center"/>
    </xf>
    <xf numFmtId="0" fontId="6" fillId="2" borderId="0" xfId="1" applyFont="1" applyFill="1" applyAlignment="1">
      <alignment horizontal="center"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left" vertical="top" wrapText="1"/>
    </xf>
    <xf numFmtId="0" fontId="5" fillId="2" borderId="0" xfId="1" applyFont="1" applyFill="1" applyAlignment="1">
      <alignment horizontal="center" vertical="center"/>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9" xfId="0" applyFont="1" applyBorder="1" applyAlignment="1">
      <alignment horizontal="center" vertical="center" wrapText="1"/>
    </xf>
    <xf numFmtId="0" fontId="9" fillId="3" borderId="47" xfId="0" applyFont="1" applyFill="1" applyBorder="1" applyAlignment="1">
      <alignment horizontal="justify" vertical="center" wrapText="1"/>
    </xf>
    <xf numFmtId="0" fontId="9" fillId="3" borderId="46" xfId="0" applyFont="1" applyFill="1" applyBorder="1" applyAlignment="1">
      <alignment horizontal="justify" vertical="center" wrapText="1"/>
    </xf>
    <xf numFmtId="0" fontId="9" fillId="0" borderId="4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7" xfId="0" applyFont="1" applyBorder="1" applyAlignment="1">
      <alignment horizontal="center" vertical="center" wrapText="1"/>
    </xf>
    <xf numFmtId="0" fontId="9" fillId="3" borderId="33" xfId="0" applyFont="1" applyFill="1" applyBorder="1" applyAlignment="1">
      <alignment horizontal="justify" vertical="center" wrapText="1"/>
    </xf>
    <xf numFmtId="0" fontId="9" fillId="3" borderId="32" xfId="0" applyFont="1" applyFill="1" applyBorder="1" applyAlignment="1">
      <alignment horizontal="justify"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6" xfId="0" applyFont="1" applyBorder="1" applyAlignment="1">
      <alignment horizontal="justify" vertical="center" wrapText="1"/>
    </xf>
    <xf numFmtId="0" fontId="9" fillId="0" borderId="25"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9" fillId="0" borderId="3" xfId="0" applyFont="1" applyBorder="1" applyAlignment="1">
      <alignment horizontal="center" vertical="center" wrapText="1"/>
    </xf>
    <xf numFmtId="0" fontId="8" fillId="0" borderId="3" xfId="0" applyFont="1" applyBorder="1" applyAlignment="1">
      <alignment horizontal="center"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3" xfId="0" applyFont="1" applyFill="1" applyBorder="1" applyAlignment="1">
      <alignment horizont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 fillId="2" borderId="7" xfId="0" applyFont="1" applyFill="1" applyBorder="1" applyAlignment="1">
      <alignment vertical="center"/>
    </xf>
    <xf numFmtId="0" fontId="1" fillId="2" borderId="6" xfId="0" applyFont="1" applyFill="1" applyBorder="1" applyAlignment="1">
      <alignment vertical="center"/>
    </xf>
    <xf numFmtId="0" fontId="1" fillId="0" borderId="7" xfId="0" applyFont="1" applyFill="1" applyBorder="1" applyAlignment="1">
      <alignment vertical="center"/>
    </xf>
    <xf numFmtId="0" fontId="1" fillId="0" borderId="6" xfId="0" applyFont="1" applyFill="1" applyBorder="1" applyAlignment="1">
      <alignment vertical="center"/>
    </xf>
    <xf numFmtId="0" fontId="1" fillId="2" borderId="5" xfId="0" applyFont="1" applyFill="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3" xfId="0" applyFont="1" applyBorder="1" applyAlignment="1">
      <alignment horizontal="center" vertical="center"/>
    </xf>
    <xf numFmtId="0" fontId="1" fillId="0" borderId="0" xfId="0" applyFont="1" applyBorder="1" applyAlignment="1">
      <alignment horizontal="center" vertical="center"/>
    </xf>
    <xf numFmtId="0" fontId="1" fillId="0" borderId="52" xfId="0" applyFont="1" applyBorder="1" applyAlignment="1">
      <alignment horizontal="center" vertical="center"/>
    </xf>
    <xf numFmtId="0" fontId="1" fillId="2" borderId="40" xfId="0" applyFont="1" applyFill="1" applyBorder="1" applyAlignment="1">
      <alignment vertical="center"/>
    </xf>
    <xf numFmtId="0" fontId="1" fillId="2" borderId="37" xfId="0" applyFont="1" applyFill="1" applyBorder="1" applyAlignment="1">
      <alignment vertical="center"/>
    </xf>
    <xf numFmtId="0" fontId="1" fillId="0" borderId="40" xfId="0" applyFont="1" applyBorder="1" applyAlignment="1">
      <alignment vertical="center"/>
    </xf>
    <xf numFmtId="0" fontId="1" fillId="0" borderId="37" xfId="0" applyFont="1" applyBorder="1" applyAlignment="1">
      <alignment vertical="center"/>
    </xf>
    <xf numFmtId="0" fontId="1" fillId="0" borderId="39"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2" borderId="10" xfId="0" applyFont="1" applyFill="1" applyBorder="1" applyAlignment="1">
      <alignment vertical="center"/>
    </xf>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39" xfId="0" applyFont="1" applyFill="1" applyBorder="1" applyAlignment="1">
      <alignment vertical="center"/>
    </xf>
    <xf numFmtId="0" fontId="1" fillId="0" borderId="0" xfId="0" applyFont="1" applyAlignment="1">
      <alignment horizontal="center" vertical="center"/>
    </xf>
    <xf numFmtId="0" fontId="1" fillId="5" borderId="40" xfId="0" applyFont="1" applyFill="1" applyBorder="1" applyAlignment="1">
      <alignment vertical="center"/>
    </xf>
    <xf numFmtId="0" fontId="1" fillId="5" borderId="37" xfId="0" applyFont="1" applyFill="1" applyBorder="1" applyAlignment="1">
      <alignment vertical="center"/>
    </xf>
    <xf numFmtId="0" fontId="1" fillId="5" borderId="39" xfId="0" applyFont="1" applyFill="1" applyBorder="1" applyAlignment="1">
      <alignment vertical="center"/>
    </xf>
    <xf numFmtId="0" fontId="1" fillId="2" borderId="53" xfId="0" applyFont="1" applyFill="1" applyBorder="1" applyAlignment="1">
      <alignment vertical="center"/>
    </xf>
    <xf numFmtId="0" fontId="1" fillId="2" borderId="0" xfId="0" applyFont="1" applyFill="1" applyBorder="1" applyAlignment="1">
      <alignment vertical="center"/>
    </xf>
    <xf numFmtId="0" fontId="1" fillId="2" borderId="52" xfId="0" applyFont="1" applyFill="1" applyBorder="1" applyAlignment="1">
      <alignment vertical="center"/>
    </xf>
    <xf numFmtId="0" fontId="1" fillId="5" borderId="10" xfId="0" applyFont="1" applyFill="1" applyBorder="1" applyAlignment="1">
      <alignment vertical="center"/>
    </xf>
    <xf numFmtId="0" fontId="1" fillId="5" borderId="9" xfId="0" applyFont="1" applyFill="1" applyBorder="1" applyAlignment="1">
      <alignment vertical="center"/>
    </xf>
    <xf numFmtId="0" fontId="1" fillId="5" borderId="53" xfId="0" applyFont="1" applyFill="1" applyBorder="1" applyAlignment="1">
      <alignment vertical="center"/>
    </xf>
    <xf numFmtId="0" fontId="1" fillId="5" borderId="0" xfId="0" applyFont="1" applyFill="1" applyBorder="1" applyAlignment="1">
      <alignment vertical="center"/>
    </xf>
    <xf numFmtId="0" fontId="1" fillId="5" borderId="52" xfId="0" applyFont="1" applyFill="1" applyBorder="1" applyAlignment="1">
      <alignment vertical="center"/>
    </xf>
    <xf numFmtId="0" fontId="1" fillId="0" borderId="53" xfId="0" applyFont="1" applyBorder="1" applyAlignment="1">
      <alignment vertical="center"/>
    </xf>
    <xf numFmtId="0" fontId="1" fillId="0" borderId="0" xfId="0" applyFont="1" applyBorder="1" applyAlignment="1">
      <alignment vertical="center"/>
    </xf>
    <xf numFmtId="0" fontId="1" fillId="0" borderId="52"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Fill="1" applyBorder="1" applyAlignment="1">
      <alignment vertical="center"/>
    </xf>
    <xf numFmtId="0" fontId="1" fillId="0" borderId="9" xfId="0" applyFont="1" applyFill="1" applyBorder="1" applyAlignment="1">
      <alignment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1" fillId="0" borderId="1"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5" borderId="8" xfId="0" applyFont="1" applyFill="1" applyBorder="1" applyAlignment="1">
      <alignment vertical="center"/>
    </xf>
    <xf numFmtId="0" fontId="1" fillId="0" borderId="40" xfId="0" applyFont="1" applyFill="1" applyBorder="1" applyAlignment="1">
      <alignment vertical="center"/>
    </xf>
    <xf numFmtId="0" fontId="1" fillId="0" borderId="37" xfId="0" applyFont="1" applyFill="1" applyBorder="1" applyAlignment="1">
      <alignment vertical="center"/>
    </xf>
    <xf numFmtId="0" fontId="22" fillId="2" borderId="40" xfId="0" applyFont="1" applyFill="1" applyBorder="1" applyAlignment="1">
      <alignment vertical="center"/>
    </xf>
    <xf numFmtId="0" fontId="22" fillId="2" borderId="37" xfId="0" applyFont="1" applyFill="1" applyBorder="1" applyAlignment="1">
      <alignment vertical="center"/>
    </xf>
    <xf numFmtId="0" fontId="22" fillId="2" borderId="39" xfId="0" applyFont="1" applyFill="1" applyBorder="1" applyAlignment="1">
      <alignment vertical="center"/>
    </xf>
    <xf numFmtId="0" fontId="22" fillId="2" borderId="53" xfId="0" applyFont="1" applyFill="1" applyBorder="1" applyAlignment="1">
      <alignment vertical="center"/>
    </xf>
    <xf numFmtId="0" fontId="22" fillId="2" borderId="0" xfId="0" applyFont="1" applyFill="1" applyBorder="1" applyAlignment="1">
      <alignment vertical="center"/>
    </xf>
    <xf numFmtId="0" fontId="22" fillId="2" borderId="52" xfId="0" applyFont="1" applyFill="1" applyBorder="1" applyAlignment="1">
      <alignment vertical="center"/>
    </xf>
    <xf numFmtId="0" fontId="22" fillId="2" borderId="10" xfId="0" applyFont="1" applyFill="1" applyBorder="1" applyAlignment="1">
      <alignment vertical="center"/>
    </xf>
    <xf numFmtId="0" fontId="22" fillId="2" borderId="9" xfId="0" applyFont="1" applyFill="1" applyBorder="1" applyAlignment="1">
      <alignment vertical="center"/>
    </xf>
    <xf numFmtId="0" fontId="22" fillId="2" borderId="8" xfId="0" applyFont="1" applyFill="1" applyBorder="1" applyAlignment="1">
      <alignment vertical="center"/>
    </xf>
    <xf numFmtId="0" fontId="22" fillId="2" borderId="2" xfId="0" applyFont="1" applyFill="1" applyBorder="1" applyAlignment="1">
      <alignment vertical="center"/>
    </xf>
    <xf numFmtId="0" fontId="22" fillId="2" borderId="4" xfId="0" applyFont="1" applyFill="1" applyBorder="1" applyAlignment="1">
      <alignment vertical="center"/>
    </xf>
    <xf numFmtId="0" fontId="22" fillId="0" borderId="2" xfId="0" applyFont="1" applyFill="1" applyBorder="1" applyAlignment="1">
      <alignment vertical="center"/>
    </xf>
    <xf numFmtId="0" fontId="22" fillId="0" borderId="4" xfId="0" applyFont="1" applyFill="1" applyBorder="1" applyAlignment="1">
      <alignment vertical="center"/>
    </xf>
    <xf numFmtId="0" fontId="22" fillId="2" borderId="1" xfId="0" applyFont="1" applyFill="1" applyBorder="1" applyAlignment="1">
      <alignment vertical="center"/>
    </xf>
    <xf numFmtId="0" fontId="16" fillId="3" borderId="10"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57" fontId="17" fillId="3" borderId="60" xfId="0" applyNumberFormat="1" applyFont="1" applyFill="1" applyBorder="1" applyAlignment="1">
      <alignment horizontal="center" vertical="center"/>
    </xf>
    <xf numFmtId="57" fontId="17" fillId="3" borderId="59" xfId="0" applyNumberFormat="1" applyFont="1" applyFill="1" applyBorder="1" applyAlignment="1">
      <alignment horizontal="center" vertical="center"/>
    </xf>
    <xf numFmtId="57" fontId="16" fillId="3" borderId="10" xfId="0" applyNumberFormat="1" applyFont="1" applyFill="1" applyBorder="1" applyAlignment="1">
      <alignment horizontal="center" vertical="center" shrinkToFit="1"/>
    </xf>
    <xf numFmtId="57" fontId="16" fillId="3" borderId="8" xfId="0" applyNumberFormat="1" applyFont="1" applyFill="1" applyBorder="1" applyAlignment="1">
      <alignment horizontal="center" vertical="center" shrinkToFit="1"/>
    </xf>
    <xf numFmtId="57" fontId="16" fillId="3" borderId="7" xfId="0" applyNumberFormat="1" applyFont="1" applyFill="1" applyBorder="1" applyAlignment="1">
      <alignment horizontal="center" vertical="center" shrinkToFit="1"/>
    </xf>
    <xf numFmtId="57" fontId="16" fillId="3" borderId="5" xfId="0" applyNumberFormat="1" applyFont="1" applyFill="1" applyBorder="1" applyAlignment="1">
      <alignment horizontal="center" vertical="center" shrinkToFit="1"/>
    </xf>
    <xf numFmtId="0" fontId="16" fillId="3" borderId="55"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6" fillId="0" borderId="74" xfId="0" applyFont="1" applyBorder="1" applyAlignment="1">
      <alignment horizontal="center" vertical="center" wrapText="1"/>
    </xf>
    <xf numFmtId="0" fontId="16" fillId="0" borderId="73" xfId="0" applyFont="1" applyBorder="1" applyAlignment="1">
      <alignment horizontal="center" vertical="center" wrapText="1"/>
    </xf>
    <xf numFmtId="0" fontId="16" fillId="3" borderId="55" xfId="0" applyFont="1" applyFill="1" applyBorder="1" applyAlignment="1">
      <alignment horizontal="justify" vertical="center" wrapText="1"/>
    </xf>
    <xf numFmtId="0" fontId="16" fillId="3" borderId="51" xfId="0" applyFont="1" applyFill="1" applyBorder="1" applyAlignment="1">
      <alignment horizontal="justify" vertical="center" wrapText="1"/>
    </xf>
    <xf numFmtId="0" fontId="17" fillId="3" borderId="58"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6" fillId="0" borderId="55"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4" borderId="10"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5" xfId="0" applyFont="1" applyFill="1" applyBorder="1" applyAlignment="1">
      <alignment horizontal="center" vertical="center" wrapText="1"/>
    </xf>
    <xf numFmtId="57" fontId="17" fillId="4" borderId="60" xfId="0" applyNumberFormat="1" applyFont="1" applyFill="1" applyBorder="1" applyAlignment="1">
      <alignment horizontal="center" vertical="center"/>
    </xf>
    <xf numFmtId="57" fontId="17" fillId="4" borderId="59" xfId="0" applyNumberFormat="1" applyFont="1" applyFill="1" applyBorder="1" applyAlignment="1">
      <alignment horizontal="center" vertical="center"/>
    </xf>
    <xf numFmtId="0" fontId="16" fillId="4" borderId="55" xfId="0" applyFont="1" applyFill="1" applyBorder="1" applyAlignment="1">
      <alignment horizontal="justify" vertical="center" wrapText="1"/>
    </xf>
    <xf numFmtId="0" fontId="16" fillId="4" borderId="51" xfId="0" applyFont="1" applyFill="1" applyBorder="1" applyAlignment="1">
      <alignment horizontal="justify" vertical="center" wrapText="1"/>
    </xf>
    <xf numFmtId="0" fontId="16" fillId="4" borderId="58"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7" xfId="0" applyFont="1" applyFill="1" applyBorder="1" applyAlignment="1">
      <alignment horizontal="center" vertical="center" wrapText="1"/>
    </xf>
    <xf numFmtId="57" fontId="16" fillId="4" borderId="10" xfId="0" applyNumberFormat="1" applyFont="1" applyFill="1" applyBorder="1" applyAlignment="1">
      <alignment horizontal="center" vertical="center" wrapText="1" shrinkToFit="1"/>
    </xf>
    <xf numFmtId="57" fontId="16" fillId="4" borderId="8" xfId="0" applyNumberFormat="1" applyFont="1" applyFill="1" applyBorder="1" applyAlignment="1">
      <alignment horizontal="center" vertical="center" shrinkToFit="1"/>
    </xf>
    <xf numFmtId="57" fontId="16" fillId="4" borderId="7" xfId="0" applyNumberFormat="1" applyFont="1" applyFill="1" applyBorder="1" applyAlignment="1">
      <alignment horizontal="center" vertical="center" shrinkToFit="1"/>
    </xf>
    <xf numFmtId="57" fontId="16" fillId="4" borderId="5" xfId="0" applyNumberFormat="1" applyFont="1" applyFill="1" applyBorder="1" applyAlignment="1">
      <alignment horizontal="center" vertical="center" shrinkToFit="1"/>
    </xf>
    <xf numFmtId="0" fontId="16" fillId="4" borderId="55"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55" xfId="0" applyFont="1" applyBorder="1" applyAlignment="1">
      <alignment horizontal="left" vertical="center" wrapText="1"/>
    </xf>
    <xf numFmtId="0" fontId="16" fillId="0" borderId="61" xfId="0" applyFont="1" applyBorder="1" applyAlignment="1">
      <alignment horizontal="left" vertical="center" wrapText="1"/>
    </xf>
    <xf numFmtId="0" fontId="16" fillId="0" borderId="51" xfId="0" applyFont="1" applyBorder="1" applyAlignment="1">
      <alignment horizontal="left" vertical="center" wrapText="1"/>
    </xf>
    <xf numFmtId="0" fontId="16" fillId="0" borderId="10" xfId="0" applyFont="1" applyBorder="1" applyAlignment="1">
      <alignment horizontal="left" vertical="center" wrapText="1"/>
    </xf>
    <xf numFmtId="0" fontId="16" fillId="0" borderId="8" xfId="0" applyFont="1" applyBorder="1" applyAlignment="1">
      <alignment horizontal="left" vertical="center" wrapText="1"/>
    </xf>
    <xf numFmtId="0" fontId="16" fillId="0" borderId="53" xfId="0" applyFont="1" applyBorder="1" applyAlignment="1">
      <alignment horizontal="left" vertical="center" wrapText="1"/>
    </xf>
    <xf numFmtId="0" fontId="16" fillId="0" borderId="52"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Border="1" applyAlignment="1">
      <alignment horizontal="left" vertical="center" wrapText="1"/>
    </xf>
    <xf numFmtId="57" fontId="16" fillId="4" borderId="60" xfId="0" applyNumberFormat="1" applyFont="1" applyFill="1" applyBorder="1" applyAlignment="1">
      <alignment horizontal="center" vertical="center"/>
    </xf>
    <xf numFmtId="57" fontId="16" fillId="4" borderId="59" xfId="0" applyNumberFormat="1" applyFont="1" applyFill="1" applyBorder="1" applyAlignment="1">
      <alignment horizontal="center" vertical="center"/>
    </xf>
    <xf numFmtId="57" fontId="16" fillId="4" borderId="8" xfId="0" applyNumberFormat="1" applyFont="1" applyFill="1" applyBorder="1" applyAlignment="1">
      <alignment horizontal="center" vertical="center" wrapText="1" shrinkToFit="1"/>
    </xf>
    <xf numFmtId="57" fontId="16" fillId="4" borderId="7" xfId="0" applyNumberFormat="1" applyFont="1" applyFill="1" applyBorder="1" applyAlignment="1">
      <alignment horizontal="center" vertical="center" wrapText="1" shrinkToFit="1"/>
    </xf>
    <xf numFmtId="57" fontId="16" fillId="4" borderId="5" xfId="0" applyNumberFormat="1" applyFont="1" applyFill="1" applyBorder="1" applyAlignment="1">
      <alignment horizontal="center" vertical="center" wrapText="1" shrinkToFit="1"/>
    </xf>
    <xf numFmtId="0" fontId="24" fillId="0" borderId="53" xfId="0" applyFont="1" applyBorder="1" applyAlignment="1">
      <alignment horizontal="left" vertical="center" wrapText="1"/>
    </xf>
    <xf numFmtId="0" fontId="24" fillId="0" borderId="0" xfId="0" applyFont="1" applyAlignment="1">
      <alignment horizontal="left" vertical="center" wrapText="1"/>
    </xf>
    <xf numFmtId="0" fontId="16" fillId="0" borderId="1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55" xfId="0" applyFont="1" applyBorder="1" applyAlignment="1">
      <alignment horizontal="center" vertical="center" textRotation="255" wrapText="1"/>
    </xf>
    <xf numFmtId="0" fontId="16" fillId="0" borderId="61" xfId="0" applyFont="1" applyBorder="1" applyAlignment="1">
      <alignment horizontal="center" vertical="center" textRotation="255" wrapText="1"/>
    </xf>
    <xf numFmtId="0" fontId="16" fillId="0" borderId="51" xfId="0" applyFont="1" applyBorder="1" applyAlignment="1">
      <alignment horizontal="center" vertical="center" textRotation="255" wrapText="1"/>
    </xf>
    <xf numFmtId="0" fontId="16" fillId="0" borderId="74" xfId="0" applyFont="1" applyBorder="1" applyAlignment="1">
      <alignment horizontal="center" vertical="center" textRotation="255" wrapText="1"/>
    </xf>
    <xf numFmtId="0" fontId="16" fillId="0" borderId="75" xfId="0" applyFont="1" applyBorder="1" applyAlignment="1">
      <alignment horizontal="center" vertical="center" textRotation="255" wrapText="1"/>
    </xf>
    <xf numFmtId="0" fontId="16" fillId="0" borderId="73" xfId="0" applyFont="1" applyBorder="1" applyAlignment="1">
      <alignment horizontal="center" vertical="center" textRotation="255" wrapText="1"/>
    </xf>
    <xf numFmtId="0" fontId="26" fillId="4" borderId="58" xfId="0" applyFont="1" applyFill="1" applyBorder="1" applyAlignment="1">
      <alignment horizontal="center" vertical="center" wrapText="1"/>
    </xf>
    <xf numFmtId="0" fontId="26" fillId="4" borderId="57" xfId="0" applyFont="1" applyFill="1" applyBorder="1" applyAlignment="1">
      <alignment horizontal="center" vertical="center" wrapText="1"/>
    </xf>
    <xf numFmtId="0" fontId="8" fillId="0" borderId="6" xfId="0" applyFont="1" applyBorder="1" applyAlignment="1">
      <alignment horizontal="left" vertical="center"/>
    </xf>
    <xf numFmtId="0" fontId="19" fillId="0" borderId="63" xfId="0" applyFont="1" applyBorder="1" applyAlignment="1">
      <alignment horizontal="right" vertical="center" wrapText="1"/>
    </xf>
    <xf numFmtId="0" fontId="15" fillId="0" borderId="62" xfId="0" applyFont="1" applyBorder="1" applyAlignment="1">
      <alignment horizontal="right" vertical="center"/>
    </xf>
    <xf numFmtId="0" fontId="15" fillId="0" borderId="63" xfId="0" applyFont="1" applyBorder="1" applyAlignment="1">
      <alignment horizontal="right" vertical="center"/>
    </xf>
    <xf numFmtId="0" fontId="15" fillId="6" borderId="63" xfId="0" applyFont="1" applyFill="1" applyBorder="1" applyAlignment="1">
      <alignment horizontal="center" vertical="center"/>
    </xf>
    <xf numFmtId="0" fontId="15" fillId="6" borderId="66" xfId="0" applyFont="1" applyFill="1" applyBorder="1" applyAlignment="1">
      <alignment horizontal="center" wrapText="1"/>
    </xf>
    <xf numFmtId="0" fontId="15" fillId="6" borderId="64" xfId="0" applyFont="1" applyFill="1" applyBorder="1" applyAlignment="1">
      <alignment horizontal="center"/>
    </xf>
    <xf numFmtId="0" fontId="20" fillId="6" borderId="67"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horizontal="justify" vertical="center" wrapText="1"/>
    </xf>
    <xf numFmtId="0" fontId="9" fillId="0" borderId="14" xfId="0" applyFont="1" applyBorder="1" applyAlignment="1">
      <alignment horizontal="center" vertical="center" wrapText="1"/>
    </xf>
    <xf numFmtId="0" fontId="9" fillId="0" borderId="16" xfId="0" applyFont="1" applyBorder="1" applyAlignment="1">
      <alignment horizontal="right" vertical="center" wrapText="1"/>
    </xf>
    <xf numFmtId="0" fontId="9" fillId="0" borderId="18" xfId="0" applyFont="1" applyBorder="1" applyAlignment="1">
      <alignment horizontal="center" vertical="center" wrapText="1"/>
    </xf>
    <xf numFmtId="4" fontId="9" fillId="0" borderId="4" xfId="0" applyNumberFormat="1" applyFont="1" applyBorder="1" applyAlignment="1">
      <alignment vertical="center" wrapText="1"/>
    </xf>
    <xf numFmtId="4" fontId="9" fillId="0" borderId="36" xfId="0" applyNumberFormat="1" applyFont="1" applyBorder="1" applyAlignment="1">
      <alignment horizontal="right" vertical="center" wrapText="1"/>
    </xf>
    <xf numFmtId="0" fontId="9" fillId="0" borderId="36" xfId="0" applyFont="1" applyBorder="1" applyAlignment="1">
      <alignment horizontal="center" vertical="center" wrapText="1"/>
    </xf>
    <xf numFmtId="0" fontId="9" fillId="0" borderId="14" xfId="0" applyFont="1" applyBorder="1" applyAlignment="1">
      <alignment horizontal="right" vertical="center" wrapText="1"/>
    </xf>
    <xf numFmtId="4" fontId="9" fillId="3" borderId="36" xfId="0" applyNumberFormat="1" applyFont="1" applyFill="1" applyBorder="1" applyAlignment="1">
      <alignment horizontal="right" vertical="center" wrapText="1"/>
    </xf>
    <xf numFmtId="0" fontId="9" fillId="0" borderId="38" xfId="0" applyFont="1" applyBorder="1" applyAlignment="1">
      <alignment horizontal="right" vertical="center" wrapText="1"/>
    </xf>
    <xf numFmtId="4" fontId="9" fillId="3" borderId="37" xfId="0" applyNumberFormat="1" applyFont="1" applyFill="1" applyBorder="1" applyAlignment="1">
      <alignment horizontal="right" vertical="center" wrapTex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4" fontId="9" fillId="3" borderId="17" xfId="0" applyNumberFormat="1" applyFont="1" applyFill="1" applyBorder="1" applyAlignment="1">
      <alignment horizontal="right" vertical="center" wrapText="1"/>
    </xf>
    <xf numFmtId="0" fontId="9" fillId="3" borderId="79"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0" borderId="81" xfId="0" applyFont="1" applyBorder="1" applyAlignment="1">
      <alignment horizontal="center" vertical="center" wrapText="1"/>
    </xf>
    <xf numFmtId="3" fontId="9" fillId="4" borderId="82" xfId="0" applyNumberFormat="1" applyFont="1" applyFill="1" applyBorder="1" applyAlignment="1">
      <alignment horizontal="center" vertical="center" wrapText="1"/>
    </xf>
    <xf numFmtId="4" fontId="9" fillId="3" borderId="13" xfId="0" applyNumberFormat="1" applyFont="1" applyFill="1" applyBorder="1" applyAlignment="1">
      <alignment horizontal="right" vertical="center" wrapText="1"/>
    </xf>
    <xf numFmtId="0" fontId="9" fillId="0" borderId="83" xfId="0" applyFont="1" applyBorder="1" applyAlignment="1">
      <alignment horizontal="center" vertical="center" wrapText="1"/>
    </xf>
    <xf numFmtId="0" fontId="9" fillId="0" borderId="84" xfId="0" applyFont="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0" borderId="85" xfId="0" applyFont="1" applyBorder="1" applyAlignment="1">
      <alignment horizontal="center" vertical="center" wrapText="1"/>
    </xf>
    <xf numFmtId="3" fontId="9" fillId="4" borderId="86" xfId="0" applyNumberFormat="1" applyFont="1" applyFill="1" applyBorder="1" applyAlignment="1">
      <alignment horizontal="center" vertical="center" wrapText="1"/>
    </xf>
    <xf numFmtId="0" fontId="9" fillId="0" borderId="87" xfId="0" applyFont="1" applyBorder="1" applyAlignment="1">
      <alignment horizontal="center" vertical="center" wrapText="1"/>
    </xf>
    <xf numFmtId="3" fontId="9" fillId="4" borderId="88" xfId="0" applyNumberFormat="1" applyFont="1" applyFill="1" applyBorder="1" applyAlignment="1">
      <alignment horizontal="center" vertical="center" wrapText="1"/>
    </xf>
    <xf numFmtId="0" fontId="9" fillId="0" borderId="89" xfId="0" applyFont="1" applyBorder="1" applyAlignment="1">
      <alignment horizontal="right" vertical="center" wrapText="1"/>
    </xf>
    <xf numFmtId="0" fontId="9" fillId="3" borderId="90" xfId="0" applyFont="1" applyFill="1" applyBorder="1" applyAlignment="1">
      <alignment horizontal="center" vertical="center" wrapText="1"/>
    </xf>
    <xf numFmtId="0" fontId="9" fillId="3" borderId="91" xfId="0" applyFont="1" applyFill="1" applyBorder="1" applyAlignment="1">
      <alignment horizontal="center" vertical="center" wrapText="1"/>
    </xf>
    <xf numFmtId="0" fontId="9" fillId="0" borderId="70" xfId="0" applyFont="1" applyBorder="1" applyAlignment="1">
      <alignment vertical="center" wrapText="1"/>
    </xf>
    <xf numFmtId="4" fontId="9" fillId="3" borderId="70" xfId="0" applyNumberFormat="1" applyFont="1" applyFill="1" applyBorder="1" applyAlignment="1">
      <alignment horizontal="right" vertical="center" wrapText="1"/>
    </xf>
    <xf numFmtId="0" fontId="9" fillId="0" borderId="70"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93" xfId="0" applyFont="1" applyBorder="1" applyAlignment="1">
      <alignment horizontal="center" vertical="center" wrapText="1"/>
    </xf>
    <xf numFmtId="0" fontId="11" fillId="0" borderId="0" xfId="0" applyFont="1"/>
    <xf numFmtId="0" fontId="10" fillId="0" borderId="0" xfId="0" applyFont="1" applyAlignment="1">
      <alignment vertical="center"/>
    </xf>
    <xf numFmtId="0" fontId="9" fillId="0" borderId="51" xfId="0" applyFont="1" applyBorder="1" applyAlignment="1">
      <alignment horizontal="center" vertical="center" wrapText="1"/>
    </xf>
    <xf numFmtId="0" fontId="9" fillId="0" borderId="55" xfId="0" applyFont="1" applyBorder="1" applyAlignment="1">
      <alignment horizontal="center" vertical="center" wrapText="1"/>
    </xf>
    <xf numFmtId="4" fontId="12" fillId="3" borderId="36" xfId="0" applyNumberFormat="1" applyFont="1" applyFill="1" applyBorder="1" applyAlignment="1">
      <alignment horizontal="right" vertical="center" wrapText="1"/>
    </xf>
    <xf numFmtId="4" fontId="12" fillId="3" borderId="37" xfId="0" applyNumberFormat="1" applyFont="1" applyFill="1" applyBorder="1" applyAlignment="1">
      <alignment horizontal="right" vertical="center" wrapText="1"/>
    </xf>
    <xf numFmtId="4" fontId="12" fillId="3" borderId="1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0" fontId="12" fillId="3" borderId="3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3" borderId="47" xfId="0" applyFont="1" applyFill="1" applyBorder="1" applyAlignment="1">
      <alignment horizontal="center" vertical="center" wrapText="1"/>
    </xf>
    <xf numFmtId="4" fontId="29" fillId="3" borderId="37" xfId="0" applyNumberFormat="1" applyFont="1" applyFill="1" applyBorder="1" applyAlignment="1">
      <alignment horizontal="right" vertical="center" wrapText="1"/>
    </xf>
    <xf numFmtId="4" fontId="29" fillId="3" borderId="17" xfId="0" applyNumberFormat="1" applyFont="1" applyFill="1" applyBorder="1" applyAlignment="1">
      <alignment horizontal="right" vertical="center" wrapText="1"/>
    </xf>
    <xf numFmtId="0" fontId="29" fillId="3" borderId="79" xfId="0" applyFont="1" applyFill="1" applyBorder="1" applyAlignment="1">
      <alignment horizontal="center" vertical="center" wrapText="1"/>
    </xf>
    <xf numFmtId="0" fontId="29" fillId="3" borderId="80" xfId="0" applyFont="1" applyFill="1" applyBorder="1" applyAlignment="1">
      <alignment horizontal="center" vertical="center" wrapText="1"/>
    </xf>
    <xf numFmtId="4" fontId="29" fillId="3" borderId="13" xfId="0" applyNumberFormat="1" applyFont="1" applyFill="1" applyBorder="1" applyAlignment="1">
      <alignment horizontal="right" vertical="center" wrapText="1"/>
    </xf>
    <xf numFmtId="0" fontId="29" fillId="3" borderId="39" xfId="0" applyFont="1" applyFill="1" applyBorder="1" applyAlignment="1">
      <alignment horizontal="center" vertical="center" wrapText="1"/>
    </xf>
    <xf numFmtId="0" fontId="29" fillId="3" borderId="40"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91" xfId="0" applyFont="1" applyFill="1" applyBorder="1" applyAlignment="1">
      <alignment horizontal="center" vertical="center" wrapText="1"/>
    </xf>
    <xf numFmtId="4" fontId="12" fillId="3" borderId="70" xfId="0" applyNumberFormat="1" applyFont="1" applyFill="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179294</xdr:colOff>
      <xdr:row>0</xdr:row>
      <xdr:rowOff>112059</xdr:rowOff>
    </xdr:from>
    <xdr:to>
      <xdr:col>7</xdr:col>
      <xdr:colOff>107078</xdr:colOff>
      <xdr:row>2</xdr:row>
      <xdr:rowOff>22412</xdr:rowOff>
    </xdr:to>
    <xdr:sp macro="" textlink="">
      <xdr:nvSpPr>
        <xdr:cNvPr id="2" name="テキスト ボックス 1"/>
        <xdr:cNvSpPr txBox="1">
          <a:spLocks noChangeArrowheads="1"/>
        </xdr:cNvSpPr>
      </xdr:nvSpPr>
      <xdr:spPr bwMode="auto">
        <a:xfrm>
          <a:off x="179294" y="321609"/>
          <a:ext cx="1394634" cy="32945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10</xdr:col>
      <xdr:colOff>190498</xdr:colOff>
      <xdr:row>21</xdr:row>
      <xdr:rowOff>11206</xdr:rowOff>
    </xdr:from>
    <xdr:to>
      <xdr:col>28</xdr:col>
      <xdr:colOff>112058</xdr:colOff>
      <xdr:row>32</xdr:row>
      <xdr:rowOff>85725</xdr:rowOff>
    </xdr:to>
    <xdr:sp macro="" textlink="">
      <xdr:nvSpPr>
        <xdr:cNvPr id="3" name="テキスト ボックス 2"/>
        <xdr:cNvSpPr txBox="1">
          <a:spLocks noChangeArrowheads="1"/>
        </xdr:cNvSpPr>
      </xdr:nvSpPr>
      <xdr:spPr bwMode="auto">
        <a:xfrm>
          <a:off x="2285998" y="4621306"/>
          <a:ext cx="3693460" cy="237956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【届出が必要となる主な変更事項】</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（認定こども園法</a:t>
          </a:r>
          <a:r>
            <a:rPr lang="en-US" altLang="ja-JP" sz="1100">
              <a:solidFill>
                <a:srgbClr val="FF0000"/>
              </a:solidFill>
              <a:effectLst/>
              <a:latin typeface="ＭＳ ゴシック" panose="020B0609070205080204" pitchFamily="49" charset="-128"/>
              <a:ea typeface="ＭＳ ゴシック" panose="020B0609070205080204" pitchFamily="49" charset="-128"/>
              <a:cs typeface="+mn-cs"/>
            </a:rPr>
            <a:t>29</a:t>
          </a:r>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条第１項の関係）</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・設置者の氏名及び住所の変更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・設置者の代表者の氏名の変更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・施設の名称及び所在地の変更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・利用定員の変更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・園長の変更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・子育て支援事業の変更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・その他，教育又は保育の目標及び主な内容の変更</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園地，園舎その他設備（各室の用途変更等を含む），受入実施年齢，開所時間などの変更が該当します。</a:t>
          </a:r>
        </a:p>
        <a:p>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あらかじめ担当課までご確認願います。</a:t>
          </a:r>
        </a:p>
      </xdr:txBody>
    </xdr:sp>
    <xdr:clientData/>
  </xdr:twoCellAnchor>
  <xdr:twoCellAnchor>
    <xdr:from>
      <xdr:col>1</xdr:col>
      <xdr:colOff>209549</xdr:colOff>
      <xdr:row>5</xdr:row>
      <xdr:rowOff>0</xdr:rowOff>
    </xdr:from>
    <xdr:to>
      <xdr:col>13</xdr:col>
      <xdr:colOff>47625</xdr:colOff>
      <xdr:row>11</xdr:row>
      <xdr:rowOff>66676</xdr:rowOff>
    </xdr:to>
    <xdr:sp macro="" textlink="">
      <xdr:nvSpPr>
        <xdr:cNvPr id="4" name="テキスト ボックス 3"/>
        <xdr:cNvSpPr txBox="1">
          <a:spLocks noChangeArrowheads="1"/>
        </xdr:cNvSpPr>
      </xdr:nvSpPr>
      <xdr:spPr bwMode="auto">
        <a:xfrm>
          <a:off x="419099" y="1257300"/>
          <a:ext cx="2352676" cy="1323976"/>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この様式は幼保連携型認定こども園以外の認定こども園向けです。</a:t>
          </a: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twoCellAnchor>
    <xdr:from>
      <xdr:col>8</xdr:col>
      <xdr:colOff>1143000</xdr:colOff>
      <xdr:row>6</xdr:row>
      <xdr:rowOff>0</xdr:rowOff>
    </xdr:from>
    <xdr:to>
      <xdr:col>11</xdr:col>
      <xdr:colOff>732366</xdr:colOff>
      <xdr:row>7</xdr:row>
      <xdr:rowOff>203200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a:spLocks noChangeArrowheads="1"/>
        </xdr:cNvSpPr>
      </xdr:nvSpPr>
      <xdr:spPr bwMode="auto">
        <a:xfrm>
          <a:off x="6172200" y="1428750"/>
          <a:ext cx="20563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ctr">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10</xdr:col>
      <xdr:colOff>0</xdr:colOff>
      <xdr:row>69</xdr:row>
      <xdr:rowOff>0</xdr:rowOff>
    </xdr:from>
    <xdr:to>
      <xdr:col>11</xdr:col>
      <xdr:colOff>732366</xdr:colOff>
      <xdr:row>70</xdr:row>
      <xdr:rowOff>203200</xdr:rowOff>
    </xdr:to>
    <xdr:sp macro="" textlink="">
      <xdr:nvSpPr>
        <xdr:cNvPr id="5" name="テキスト ボックス 4">
          <a:extLst>
            <a:ext uri="{FF2B5EF4-FFF2-40B4-BE49-F238E27FC236}">
              <a16:creationId xmlns:a16="http://schemas.microsoft.com/office/drawing/2014/main" id="{00000000-0008-0000-0700-000004000000}"/>
            </a:ext>
          </a:extLst>
        </xdr:cNvPr>
        <xdr:cNvSpPr txBox="1">
          <a:spLocks noChangeArrowheads="1"/>
        </xdr:cNvSpPr>
      </xdr:nvSpPr>
      <xdr:spPr bwMode="auto">
        <a:xfrm>
          <a:off x="6858000" y="16430625"/>
          <a:ext cx="13705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793;&#26356;&#23626;&#65295;&#23478;&#24237;&#30340;&#20445;&#32946;&#20107;&#26989;&#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変更届"/>
      <sheetName val="01記載例"/>
      <sheetName val="02変更届"/>
      <sheetName val="02記載例"/>
      <sheetName val="03変更届"/>
      <sheetName val="03記載例"/>
      <sheetName val="別紙２_定員変更"/>
      <sheetName val="別紙３_職員配置"/>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D41"/>
  <sheetViews>
    <sheetView view="pageBreakPreview" zoomScaleNormal="100" zoomScaleSheetLayoutView="100" workbookViewId="0">
      <selection activeCell="AE22" sqref="AE22"/>
    </sheetView>
  </sheetViews>
  <sheetFormatPr defaultColWidth="2.75" defaultRowHeight="16.5" customHeight="1"/>
  <cols>
    <col min="1" max="16384" width="2.75" style="9"/>
  </cols>
  <sheetData>
    <row r="1" spans="1:30" ht="16.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ht="16.5" customHeight="1">
      <c r="A2" s="15"/>
      <c r="B2" s="15"/>
      <c r="C2" s="15"/>
      <c r="D2" s="15"/>
      <c r="E2" s="15"/>
      <c r="F2" s="15"/>
      <c r="G2" s="15"/>
      <c r="H2" s="15"/>
      <c r="I2" s="15"/>
      <c r="J2" s="15"/>
      <c r="K2" s="15"/>
      <c r="L2" s="15"/>
      <c r="M2" s="15"/>
      <c r="N2" s="15"/>
      <c r="O2" s="15"/>
      <c r="P2" s="15"/>
      <c r="Q2" s="15"/>
      <c r="R2" s="15"/>
      <c r="S2" s="126" t="s">
        <v>10</v>
      </c>
      <c r="T2" s="126"/>
      <c r="U2" s="127"/>
      <c r="V2" s="127"/>
      <c r="W2" s="15" t="s">
        <v>9</v>
      </c>
      <c r="X2" s="127"/>
      <c r="Y2" s="127"/>
      <c r="Z2" s="15" t="s">
        <v>8</v>
      </c>
      <c r="AA2" s="127"/>
      <c r="AB2" s="127"/>
      <c r="AC2" s="15" t="s">
        <v>7</v>
      </c>
      <c r="AD2" s="15"/>
    </row>
    <row r="3" spans="1:30" ht="16.5" customHeight="1">
      <c r="A3" s="15"/>
      <c r="B3" s="15"/>
      <c r="C3" s="15"/>
      <c r="D3" s="15"/>
      <c r="E3" s="15"/>
      <c r="F3" s="15"/>
      <c r="G3" s="15"/>
      <c r="H3" s="15"/>
      <c r="I3" s="15"/>
      <c r="J3" s="15"/>
      <c r="K3" s="15"/>
      <c r="L3" s="15"/>
      <c r="M3" s="15"/>
      <c r="N3" s="15"/>
      <c r="O3" s="15"/>
      <c r="P3" s="15"/>
      <c r="Q3" s="15"/>
      <c r="R3" s="15"/>
      <c r="S3" s="15"/>
      <c r="T3" s="15"/>
      <c r="U3" s="16"/>
      <c r="V3" s="16"/>
      <c r="W3" s="15"/>
      <c r="X3" s="16"/>
      <c r="Y3" s="16"/>
      <c r="Z3" s="15"/>
      <c r="AA3" s="16"/>
      <c r="AB3" s="16"/>
      <c r="AC3" s="15"/>
      <c r="AD3" s="15"/>
    </row>
    <row r="4" spans="1:30" ht="16.5" customHeight="1">
      <c r="A4" s="15" t="s">
        <v>6</v>
      </c>
      <c r="B4" s="15"/>
      <c r="C4" s="15"/>
      <c r="D4" s="15"/>
      <c r="E4" s="15"/>
      <c r="F4" s="15"/>
      <c r="G4" s="15"/>
      <c r="H4" s="15"/>
      <c r="I4" s="15"/>
      <c r="J4" s="15"/>
      <c r="K4" s="15" t="s">
        <v>5</v>
      </c>
      <c r="L4" s="15"/>
      <c r="M4" s="15"/>
      <c r="N4" s="15"/>
      <c r="O4" s="15"/>
      <c r="P4" s="15"/>
      <c r="Q4" s="15"/>
      <c r="R4" s="15"/>
      <c r="S4" s="15"/>
      <c r="T4" s="15"/>
      <c r="U4" s="15"/>
      <c r="V4" s="15"/>
      <c r="W4" s="15"/>
      <c r="X4" s="15"/>
      <c r="Y4" s="15"/>
      <c r="Z4" s="15"/>
      <c r="AA4" s="15"/>
      <c r="AB4" s="15"/>
      <c r="AC4" s="15"/>
      <c r="AD4" s="15"/>
    </row>
    <row r="5" spans="1:30" ht="16.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6.5" customHeight="1">
      <c r="A6" s="15"/>
      <c r="B6" s="15"/>
      <c r="C6" s="15"/>
      <c r="D6" s="15"/>
      <c r="E6" s="15"/>
      <c r="F6" s="15"/>
      <c r="G6" s="15"/>
      <c r="H6" s="15"/>
      <c r="I6" s="15"/>
      <c r="J6" s="15"/>
      <c r="K6" s="15"/>
      <c r="L6" s="15"/>
      <c r="M6" s="15"/>
      <c r="N6" s="15"/>
      <c r="O6" s="126" t="s">
        <v>17</v>
      </c>
      <c r="P6" s="126"/>
      <c r="Q6" s="126"/>
      <c r="R6" s="126"/>
      <c r="S6" s="126"/>
      <c r="T6" s="128"/>
      <c r="U6" s="128"/>
      <c r="V6" s="128"/>
      <c r="W6" s="128"/>
      <c r="X6" s="128"/>
      <c r="Y6" s="128"/>
      <c r="Z6" s="128"/>
      <c r="AA6" s="128"/>
      <c r="AB6" s="128"/>
      <c r="AC6" s="128"/>
      <c r="AD6" s="15"/>
    </row>
    <row r="7" spans="1:30" ht="16.5" customHeight="1">
      <c r="A7" s="15"/>
      <c r="B7" s="15"/>
      <c r="C7" s="15"/>
      <c r="D7" s="15"/>
      <c r="E7" s="15"/>
      <c r="F7" s="15"/>
      <c r="G7" s="15"/>
      <c r="H7" s="15"/>
      <c r="I7" s="15"/>
      <c r="J7" s="15"/>
      <c r="K7" s="15"/>
      <c r="L7" s="15"/>
      <c r="M7" s="15"/>
      <c r="N7" s="15"/>
      <c r="O7" s="16"/>
      <c r="P7" s="16"/>
      <c r="Q7" s="16"/>
      <c r="R7" s="16"/>
      <c r="S7" s="16"/>
      <c r="T7" s="128"/>
      <c r="U7" s="128"/>
      <c r="V7" s="128"/>
      <c r="W7" s="128"/>
      <c r="X7" s="128"/>
      <c r="Y7" s="128"/>
      <c r="Z7" s="128"/>
      <c r="AA7" s="128"/>
      <c r="AB7" s="128"/>
      <c r="AC7" s="128"/>
      <c r="AD7" s="15"/>
    </row>
    <row r="8" spans="1:30" ht="16.5" customHeight="1">
      <c r="A8" s="15"/>
      <c r="B8" s="15"/>
      <c r="C8" s="15"/>
      <c r="D8" s="15"/>
      <c r="E8" s="15"/>
      <c r="F8" s="15"/>
      <c r="G8" s="15"/>
      <c r="H8" s="15"/>
      <c r="I8" s="15"/>
      <c r="J8" s="15"/>
      <c r="K8" s="15"/>
      <c r="L8" s="15"/>
      <c r="M8" s="15"/>
      <c r="N8" s="15"/>
      <c r="O8" s="126" t="s">
        <v>16</v>
      </c>
      <c r="P8" s="126"/>
      <c r="Q8" s="126"/>
      <c r="R8" s="126"/>
      <c r="S8" s="126"/>
      <c r="T8" s="128"/>
      <c r="U8" s="128"/>
      <c r="V8" s="128"/>
      <c r="W8" s="128"/>
      <c r="X8" s="128"/>
      <c r="Y8" s="128"/>
      <c r="Z8" s="128"/>
      <c r="AA8" s="128"/>
      <c r="AB8" s="128"/>
      <c r="AC8" s="128"/>
      <c r="AD8" s="15"/>
    </row>
    <row r="9" spans="1:30" ht="16.5" customHeight="1">
      <c r="A9" s="17"/>
      <c r="B9" s="17"/>
      <c r="C9" s="17"/>
      <c r="D9" s="17"/>
      <c r="E9" s="17"/>
      <c r="F9" s="17"/>
      <c r="G9" s="17"/>
      <c r="H9" s="17"/>
      <c r="I9" s="17"/>
      <c r="J9" s="17"/>
      <c r="K9" s="17"/>
      <c r="L9" s="17"/>
      <c r="M9" s="17"/>
      <c r="N9" s="17"/>
      <c r="O9" s="18"/>
      <c r="P9" s="18"/>
      <c r="Q9" s="18"/>
      <c r="R9" s="18"/>
      <c r="S9" s="18"/>
      <c r="T9" s="17"/>
      <c r="U9" s="17"/>
      <c r="V9" s="17"/>
      <c r="W9" s="17"/>
      <c r="X9" s="17"/>
      <c r="Y9" s="17"/>
      <c r="Z9" s="17"/>
      <c r="AA9" s="17"/>
      <c r="AB9" s="17"/>
      <c r="AC9" s="17"/>
      <c r="AD9" s="17"/>
    </row>
    <row r="10" spans="1:30" ht="16.5" customHeight="1">
      <c r="A10" s="15"/>
      <c r="B10" s="15"/>
      <c r="C10" s="15"/>
      <c r="D10" s="15"/>
      <c r="E10" s="15"/>
      <c r="F10" s="15"/>
      <c r="G10" s="15"/>
      <c r="H10" s="15"/>
      <c r="I10" s="15"/>
      <c r="J10" s="15"/>
      <c r="K10" s="15"/>
      <c r="L10" s="15"/>
      <c r="M10" s="15"/>
      <c r="N10" s="15"/>
      <c r="O10" s="126" t="s">
        <v>14</v>
      </c>
      <c r="P10" s="126"/>
      <c r="Q10" s="126"/>
      <c r="R10" s="126"/>
      <c r="S10" s="126"/>
      <c r="T10" s="128"/>
      <c r="U10" s="128"/>
      <c r="V10" s="128"/>
      <c r="W10" s="128"/>
      <c r="X10" s="128"/>
      <c r="Y10" s="128"/>
      <c r="Z10" s="128"/>
      <c r="AA10" s="128"/>
      <c r="AB10" s="128"/>
      <c r="AC10" s="128"/>
      <c r="AD10" s="15"/>
    </row>
    <row r="11" spans="1:30" ht="16.5" customHeight="1">
      <c r="A11" s="15"/>
      <c r="B11" s="15"/>
      <c r="C11" s="15"/>
      <c r="D11" s="15"/>
      <c r="E11" s="15"/>
      <c r="F11" s="15"/>
      <c r="G11" s="15"/>
      <c r="H11" s="15"/>
      <c r="I11" s="15"/>
      <c r="J11" s="15"/>
      <c r="K11" s="15"/>
      <c r="L11" s="15"/>
      <c r="M11" s="15"/>
      <c r="N11" s="15"/>
      <c r="O11" s="126" t="s">
        <v>15</v>
      </c>
      <c r="P11" s="126"/>
      <c r="Q11" s="126"/>
      <c r="R11" s="126"/>
      <c r="S11" s="126"/>
      <c r="T11" s="128"/>
      <c r="U11" s="128"/>
      <c r="V11" s="128"/>
      <c r="W11" s="128"/>
      <c r="X11" s="128"/>
      <c r="Y11" s="128"/>
      <c r="Z11" s="128"/>
      <c r="AA11" s="128"/>
      <c r="AB11" s="128"/>
      <c r="AC11" s="128"/>
      <c r="AD11" s="15"/>
    </row>
    <row r="12" spans="1:30" s="10" customFormat="1" ht="16.5" customHeight="1">
      <c r="A12" s="17"/>
      <c r="B12" s="17"/>
      <c r="C12" s="17"/>
      <c r="D12" s="17"/>
      <c r="E12" s="17"/>
      <c r="F12" s="17"/>
      <c r="G12" s="17"/>
      <c r="H12" s="17"/>
      <c r="I12" s="17"/>
      <c r="J12" s="17"/>
      <c r="K12" s="17"/>
      <c r="L12" s="17"/>
      <c r="M12" s="17"/>
      <c r="N12" s="17"/>
      <c r="O12" s="18"/>
      <c r="P12" s="18"/>
      <c r="Q12" s="18"/>
      <c r="R12" s="18"/>
      <c r="S12" s="18"/>
      <c r="T12" s="17"/>
      <c r="U12" s="17"/>
      <c r="V12" s="17"/>
      <c r="W12" s="17"/>
      <c r="X12" s="17"/>
      <c r="Y12" s="17"/>
      <c r="Z12" s="17"/>
      <c r="AA12" s="17"/>
      <c r="AB12" s="17"/>
      <c r="AC12" s="17"/>
      <c r="AD12" s="17"/>
    </row>
    <row r="13" spans="1:30" s="10" customFormat="1" ht="16.5" customHeight="1">
      <c r="A13" s="17"/>
      <c r="B13" s="17"/>
      <c r="C13" s="17"/>
      <c r="D13" s="17"/>
      <c r="E13" s="17"/>
      <c r="F13" s="17"/>
      <c r="G13" s="17"/>
      <c r="H13" s="17"/>
      <c r="I13" s="17"/>
      <c r="J13" s="17"/>
      <c r="K13" s="17"/>
      <c r="L13" s="17"/>
      <c r="M13" s="17"/>
      <c r="N13" s="17"/>
      <c r="O13" s="18"/>
      <c r="P13" s="18"/>
      <c r="Q13" s="18"/>
      <c r="R13" s="18"/>
      <c r="S13" s="18"/>
      <c r="T13" s="17"/>
      <c r="U13" s="17"/>
      <c r="V13" s="17"/>
      <c r="W13" s="17"/>
      <c r="X13" s="17"/>
      <c r="Y13" s="17"/>
      <c r="Z13" s="17"/>
      <c r="AA13" s="17"/>
      <c r="AB13" s="17"/>
      <c r="AC13" s="17"/>
      <c r="AD13" s="17"/>
    </row>
    <row r="14" spans="1:30" ht="16.5" customHeight="1">
      <c r="A14" s="126" t="s">
        <v>29</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5"/>
    </row>
    <row r="15" spans="1:30" ht="16.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ht="16.5" customHeight="1">
      <c r="A16" s="15" t="s">
        <v>4</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row>
    <row r="17" spans="1:30" ht="16.5" customHeight="1">
      <c r="A17" s="15" t="s">
        <v>162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ht="16.5" customHeight="1">
      <c r="A18" s="15" t="s">
        <v>164</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ht="16.5" customHeight="1">
      <c r="A19" s="15" t="s">
        <v>163</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ht="16.5" customHeight="1">
      <c r="A20" s="126" t="s">
        <v>3</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5"/>
    </row>
    <row r="21" spans="1:30" ht="16.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ht="16.5" customHeight="1">
      <c r="A22" s="15" t="s">
        <v>28</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0" ht="16.5" customHeight="1">
      <c r="A23" s="15"/>
      <c r="B23" s="17"/>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5"/>
    </row>
    <row r="24" spans="1:30" ht="16.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row>
    <row r="25" spans="1:30" ht="16.5" customHeight="1">
      <c r="A25" s="15" t="s">
        <v>2</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1:30" ht="16.5" customHeight="1">
      <c r="A26" s="15"/>
      <c r="B26" s="17"/>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5"/>
    </row>
    <row r="27" spans="1:30" ht="16.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row>
    <row r="28" spans="1:30" ht="16.5" customHeight="1">
      <c r="A28" s="15" t="s">
        <v>1</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ht="16.5" customHeight="1">
      <c r="A29" s="15" t="s">
        <v>21</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ht="16.5" customHeight="1">
      <c r="A30" s="15"/>
      <c r="B30" s="17"/>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5"/>
    </row>
    <row r="31" spans="1:30" ht="16.5" customHeight="1">
      <c r="A31" s="15"/>
      <c r="B31" s="17"/>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5"/>
    </row>
    <row r="32" spans="1:30" ht="16.5" customHeight="1">
      <c r="A32" s="15" t="s">
        <v>22</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1:30" ht="16.5" customHeight="1">
      <c r="A33" s="15"/>
      <c r="B33" s="17"/>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5"/>
    </row>
    <row r="34" spans="1:30" ht="16.5" customHeight="1">
      <c r="A34" s="15"/>
      <c r="B34" s="17"/>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5"/>
    </row>
    <row r="35" spans="1:30" ht="16.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16.5" customHeight="1">
      <c r="A36" s="15" t="s">
        <v>0</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1:30" ht="16.5" customHeight="1">
      <c r="A37" s="15"/>
      <c r="B37" s="1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5"/>
    </row>
    <row r="38" spans="1:30" ht="16.5" customHeight="1">
      <c r="A38" s="15"/>
      <c r="B38" s="17"/>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5"/>
    </row>
    <row r="39" spans="1:30" ht="16.5" customHeight="1">
      <c r="A39" s="17"/>
      <c r="B39" s="17"/>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17"/>
    </row>
    <row r="40" spans="1:30" ht="16.5" customHeight="1">
      <c r="A40" s="15" t="s">
        <v>23</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ht="16.5" customHeight="1">
      <c r="A41" s="15"/>
      <c r="B41" s="21"/>
      <c r="C41" s="130" t="s">
        <v>24</v>
      </c>
      <c r="D41" s="130"/>
      <c r="E41" s="131"/>
      <c r="F41" s="131"/>
      <c r="G41" s="8" t="s">
        <v>25</v>
      </c>
      <c r="H41" s="131"/>
      <c r="I41" s="131"/>
      <c r="J41" s="8" t="s">
        <v>26</v>
      </c>
      <c r="K41" s="131"/>
      <c r="L41" s="131"/>
      <c r="M41" s="8" t="s">
        <v>27</v>
      </c>
      <c r="N41" s="17"/>
      <c r="O41" s="17"/>
      <c r="P41" s="17"/>
      <c r="Q41" s="17"/>
      <c r="R41" s="17"/>
      <c r="S41" s="17"/>
      <c r="T41" s="17"/>
      <c r="U41" s="17"/>
      <c r="V41" s="17"/>
      <c r="W41" s="17"/>
      <c r="X41" s="17"/>
      <c r="Y41" s="17"/>
      <c r="Z41" s="17"/>
      <c r="AA41" s="17"/>
      <c r="AB41" s="17"/>
      <c r="AC41" s="17"/>
      <c r="AD41" s="17"/>
    </row>
  </sheetData>
  <mergeCells count="24">
    <mergeCell ref="T7:AC7"/>
    <mergeCell ref="C23:AC23"/>
    <mergeCell ref="C26:AC26"/>
    <mergeCell ref="C30:AC31"/>
    <mergeCell ref="C33:AC34"/>
    <mergeCell ref="A14:AC14"/>
    <mergeCell ref="A20:AC20"/>
    <mergeCell ref="O8:S8"/>
    <mergeCell ref="T8:AC8"/>
    <mergeCell ref="O10:S10"/>
    <mergeCell ref="T10:AC10"/>
    <mergeCell ref="O11:S11"/>
    <mergeCell ref="T11:AC11"/>
    <mergeCell ref="C37:AC38"/>
    <mergeCell ref="C41:D41"/>
    <mergeCell ref="E41:F41"/>
    <mergeCell ref="H41:I41"/>
    <mergeCell ref="K41:L41"/>
    <mergeCell ref="S2:T2"/>
    <mergeCell ref="U2:V2"/>
    <mergeCell ref="X2:Y2"/>
    <mergeCell ref="AA2:AB2"/>
    <mergeCell ref="O6:S6"/>
    <mergeCell ref="T6:AC6"/>
  </mergeCells>
  <phoneticPr fontId="2"/>
  <pageMargins left="0.70866141732283472" right="0.70866141732283472" top="0.74803149606299213" bottom="0.74803149606299213" header="0.31496062992125984" footer="0.31496062992125984"/>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41"/>
  <sheetViews>
    <sheetView view="pageBreakPreview" zoomScaleNormal="100" zoomScaleSheetLayoutView="100" workbookViewId="0">
      <selection activeCell="J15" sqref="J15"/>
    </sheetView>
  </sheetViews>
  <sheetFormatPr defaultColWidth="2.75" defaultRowHeight="16.5" customHeight="1"/>
  <cols>
    <col min="1" max="16384" width="2.75" style="2"/>
  </cols>
  <sheetData>
    <row r="2" spans="1:33" ht="16.5" customHeight="1">
      <c r="S2" s="132" t="s">
        <v>10</v>
      </c>
      <c r="T2" s="132"/>
      <c r="U2" s="133">
        <v>4</v>
      </c>
      <c r="V2" s="133"/>
      <c r="W2" s="2" t="s">
        <v>9</v>
      </c>
      <c r="X2" s="133">
        <v>4</v>
      </c>
      <c r="Y2" s="133"/>
      <c r="Z2" s="2" t="s">
        <v>8</v>
      </c>
      <c r="AA2" s="133">
        <v>1</v>
      </c>
      <c r="AB2" s="133"/>
      <c r="AC2" s="2" t="s">
        <v>7</v>
      </c>
    </row>
    <row r="3" spans="1:33" ht="16.5" customHeight="1">
      <c r="U3" s="3"/>
      <c r="V3" s="3"/>
      <c r="X3" s="3"/>
      <c r="Y3" s="3"/>
      <c r="AA3" s="3"/>
      <c r="AB3" s="3"/>
    </row>
    <row r="4" spans="1:33" ht="16.5" customHeight="1">
      <c r="A4" s="2" t="s">
        <v>6</v>
      </c>
      <c r="K4" s="2" t="s">
        <v>5</v>
      </c>
    </row>
    <row r="6" spans="1:33" ht="16.5" customHeight="1">
      <c r="O6" s="132" t="s">
        <v>17</v>
      </c>
      <c r="P6" s="132"/>
      <c r="Q6" s="132"/>
      <c r="R6" s="132"/>
      <c r="S6" s="132"/>
      <c r="T6" s="134" t="s">
        <v>11</v>
      </c>
      <c r="U6" s="134"/>
      <c r="V6" s="134"/>
      <c r="W6" s="134"/>
      <c r="X6" s="134"/>
      <c r="Y6" s="134"/>
      <c r="Z6" s="134"/>
      <c r="AA6" s="134"/>
      <c r="AB6" s="134"/>
      <c r="AC6" s="134"/>
    </row>
    <row r="7" spans="1:33" ht="16.5" customHeight="1">
      <c r="O7" s="3"/>
      <c r="P7" s="3"/>
      <c r="Q7" s="3"/>
      <c r="R7" s="3"/>
      <c r="S7" s="3"/>
      <c r="T7" s="6"/>
      <c r="U7" s="6"/>
      <c r="V7" s="6"/>
      <c r="W7" s="6"/>
      <c r="X7" s="6"/>
      <c r="Y7" s="6"/>
      <c r="Z7" s="6"/>
      <c r="AA7" s="6"/>
      <c r="AB7" s="6"/>
      <c r="AC7" s="6"/>
    </row>
    <row r="8" spans="1:33" ht="16.5" customHeight="1">
      <c r="O8" s="132" t="s">
        <v>16</v>
      </c>
      <c r="P8" s="132"/>
      <c r="Q8" s="132"/>
      <c r="R8" s="132"/>
      <c r="S8" s="132"/>
      <c r="T8" s="134" t="s">
        <v>12</v>
      </c>
      <c r="U8" s="134"/>
      <c r="V8" s="134"/>
      <c r="W8" s="134"/>
      <c r="X8" s="134"/>
      <c r="Y8" s="134"/>
      <c r="Z8" s="134"/>
      <c r="AA8" s="134"/>
      <c r="AB8" s="134"/>
      <c r="AC8" s="134"/>
    </row>
    <row r="9" spans="1:33" s="7" customFormat="1" ht="16.5" customHeight="1">
      <c r="O9" s="11"/>
      <c r="P9" s="11"/>
      <c r="Q9" s="11"/>
      <c r="R9" s="11"/>
      <c r="S9" s="11"/>
      <c r="T9" s="5"/>
      <c r="U9" s="5"/>
      <c r="V9" s="5"/>
      <c r="W9" s="5"/>
      <c r="X9" s="5"/>
      <c r="Y9" s="5"/>
      <c r="Z9" s="5"/>
      <c r="AA9" s="5"/>
      <c r="AB9" s="5"/>
      <c r="AC9" s="5"/>
    </row>
    <row r="10" spans="1:33" ht="16.5" customHeight="1">
      <c r="O10" s="132" t="s">
        <v>14</v>
      </c>
      <c r="P10" s="132"/>
      <c r="Q10" s="132"/>
      <c r="R10" s="132"/>
      <c r="S10" s="132"/>
      <c r="T10" s="134" t="s">
        <v>13</v>
      </c>
      <c r="U10" s="134"/>
      <c r="V10" s="134"/>
      <c r="W10" s="134"/>
      <c r="X10" s="134"/>
      <c r="Y10" s="134"/>
      <c r="Z10" s="134"/>
      <c r="AA10" s="134"/>
      <c r="AB10" s="134"/>
      <c r="AC10" s="134"/>
    </row>
    <row r="11" spans="1:33" ht="16.5" customHeight="1">
      <c r="O11" s="132" t="s">
        <v>15</v>
      </c>
      <c r="P11" s="132"/>
      <c r="Q11" s="132"/>
      <c r="R11" s="132"/>
      <c r="S11" s="132"/>
      <c r="T11" s="134" t="s">
        <v>18</v>
      </c>
      <c r="U11" s="134"/>
      <c r="V11" s="134"/>
      <c r="W11" s="134"/>
      <c r="X11" s="134"/>
      <c r="Y11" s="134"/>
      <c r="Z11" s="134"/>
      <c r="AA11" s="134"/>
      <c r="AB11" s="134"/>
      <c r="AC11" s="134"/>
      <c r="AG11" s="4" t="s">
        <v>19</v>
      </c>
    </row>
    <row r="12" spans="1:33" s="7" customFormat="1" ht="16.5" customHeight="1">
      <c r="O12" s="11"/>
      <c r="P12" s="11"/>
      <c r="Q12" s="11"/>
      <c r="R12" s="11"/>
      <c r="S12" s="11"/>
      <c r="T12" s="5"/>
      <c r="U12" s="5"/>
      <c r="V12" s="5"/>
      <c r="W12" s="5"/>
      <c r="X12" s="5"/>
      <c r="Y12" s="5"/>
      <c r="Z12" s="5"/>
      <c r="AA12" s="5"/>
      <c r="AB12" s="5"/>
      <c r="AC12" s="5"/>
      <c r="AG12" s="22"/>
    </row>
    <row r="13" spans="1:33" s="7" customFormat="1" ht="16.5" customHeight="1">
      <c r="O13" s="11"/>
      <c r="P13" s="11"/>
      <c r="Q13" s="11"/>
      <c r="R13" s="11"/>
      <c r="S13" s="11"/>
      <c r="T13" s="5"/>
      <c r="U13" s="5"/>
      <c r="V13" s="5"/>
      <c r="W13" s="5"/>
      <c r="X13" s="5"/>
      <c r="Y13" s="5"/>
      <c r="Z13" s="5"/>
      <c r="AA13" s="5"/>
      <c r="AB13" s="5"/>
      <c r="AC13" s="5"/>
      <c r="AG13" s="22"/>
    </row>
    <row r="14" spans="1:33" ht="16.5" customHeight="1">
      <c r="A14" s="126" t="s">
        <v>29</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row>
    <row r="15" spans="1:33" ht="16.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row>
    <row r="16" spans="1:33" ht="16.5" customHeight="1">
      <c r="A16" s="15" t="s">
        <v>4</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row>
    <row r="17" spans="1:30" ht="16.5" customHeight="1">
      <c r="A17" s="15" t="s">
        <v>162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ht="16.5" customHeight="1">
      <c r="A18" s="15" t="s">
        <v>164</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ht="16.5" customHeight="1">
      <c r="A19" s="15" t="s">
        <v>163</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ht="16.5" customHeight="1">
      <c r="A20" s="126" t="s">
        <v>3</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row>
    <row r="22" spans="1:30" ht="16.5" customHeight="1">
      <c r="A22" s="15" t="s">
        <v>28</v>
      </c>
    </row>
    <row r="23" spans="1:30" ht="16.5" customHeight="1">
      <c r="B23" s="5"/>
      <c r="C23" s="6" t="s">
        <v>20</v>
      </c>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30" s="7" customFormat="1" ht="16.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row>
    <row r="25" spans="1:30" ht="16.5" customHeight="1">
      <c r="A25" s="2" t="s">
        <v>2</v>
      </c>
    </row>
    <row r="26" spans="1:30" ht="16.5" customHeight="1">
      <c r="B26" s="5"/>
      <c r="C26" s="6" t="s">
        <v>30</v>
      </c>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1:30" s="7" customFormat="1" ht="16.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30" ht="16.5" customHeight="1">
      <c r="A28" s="2" t="s">
        <v>1</v>
      </c>
    </row>
    <row r="29" spans="1:30" ht="16.5" customHeight="1">
      <c r="A29" s="2" t="s">
        <v>21</v>
      </c>
    </row>
    <row r="30" spans="1:30" ht="16.5" customHeight="1">
      <c r="B30" s="5"/>
      <c r="C30" s="6" t="s">
        <v>31</v>
      </c>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1:30" ht="16.5" customHeight="1">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30" ht="16.5" customHeight="1">
      <c r="A32" s="2" t="s">
        <v>22</v>
      </c>
    </row>
    <row r="33" spans="1:36" ht="16.5" customHeight="1">
      <c r="B33" s="5"/>
      <c r="C33" s="6" t="s">
        <v>32</v>
      </c>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36" ht="16.5" customHeight="1">
      <c r="B34" s="5"/>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36" s="7" customFormat="1" ht="16.5" customHeight="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36" ht="16.5" customHeight="1">
      <c r="A36" s="2" t="s">
        <v>0</v>
      </c>
    </row>
    <row r="37" spans="1:36" ht="16.5" customHeight="1">
      <c r="B37" s="12"/>
      <c r="C37" s="135" t="s">
        <v>33</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row>
    <row r="38" spans="1:36" ht="16.5" customHeight="1">
      <c r="B38" s="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row>
    <row r="39" spans="1:36" s="7" customFormat="1" ht="16.5" customHeight="1">
      <c r="B39" s="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36" ht="16.5" customHeight="1">
      <c r="A40" s="2" t="s">
        <v>23</v>
      </c>
    </row>
    <row r="41" spans="1:36" ht="16.5" customHeight="1">
      <c r="B41" s="14"/>
      <c r="C41" s="130" t="s">
        <v>24</v>
      </c>
      <c r="D41" s="130"/>
      <c r="E41" s="136">
        <v>4</v>
      </c>
      <c r="F41" s="136"/>
      <c r="G41" s="8" t="s">
        <v>25</v>
      </c>
      <c r="H41" s="136">
        <v>4</v>
      </c>
      <c r="I41" s="136"/>
      <c r="J41" s="8" t="s">
        <v>26</v>
      </c>
      <c r="K41" s="136">
        <v>1</v>
      </c>
      <c r="L41" s="136"/>
      <c r="M41" s="8" t="s">
        <v>27</v>
      </c>
      <c r="N41" s="5"/>
      <c r="O41" s="5"/>
      <c r="P41" s="5"/>
      <c r="Q41" s="5"/>
      <c r="R41" s="5"/>
      <c r="S41" s="5"/>
      <c r="T41" s="5"/>
      <c r="U41" s="5"/>
      <c r="V41" s="5"/>
      <c r="W41" s="5"/>
      <c r="X41" s="5"/>
      <c r="Y41" s="5"/>
      <c r="Z41" s="5"/>
      <c r="AA41" s="5"/>
      <c r="AB41" s="5"/>
      <c r="AC41" s="5"/>
      <c r="AD41" s="7"/>
      <c r="AE41" s="7"/>
      <c r="AF41" s="7"/>
      <c r="AG41" s="7"/>
      <c r="AH41" s="7"/>
      <c r="AI41" s="7"/>
      <c r="AJ41" s="7"/>
    </row>
  </sheetData>
  <mergeCells count="19">
    <mergeCell ref="A14:AC14"/>
    <mergeCell ref="A20:AC20"/>
    <mergeCell ref="C37:AC38"/>
    <mergeCell ref="C41:D41"/>
    <mergeCell ref="E41:F41"/>
    <mergeCell ref="H41:I41"/>
    <mergeCell ref="K41:L41"/>
    <mergeCell ref="O8:S8"/>
    <mergeCell ref="T8:AC8"/>
    <mergeCell ref="O10:S10"/>
    <mergeCell ref="T10:AC10"/>
    <mergeCell ref="O11:S11"/>
    <mergeCell ref="T11:AC11"/>
    <mergeCell ref="S2:T2"/>
    <mergeCell ref="U2:V2"/>
    <mergeCell ref="X2:Y2"/>
    <mergeCell ref="AA2:AB2"/>
    <mergeCell ref="O6:S6"/>
    <mergeCell ref="T6:AC6"/>
  </mergeCells>
  <phoneticPr fontId="2"/>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O130"/>
  <sheetViews>
    <sheetView showZeros="0" view="pageBreakPreview" zoomScaleNormal="100" zoomScaleSheetLayoutView="100" workbookViewId="0">
      <selection activeCell="J19" sqref="J19:J30"/>
    </sheetView>
  </sheetViews>
  <sheetFormatPr defaultRowHeight="13.5"/>
  <cols>
    <col min="1" max="1" width="3.25" style="23" customWidth="1"/>
    <col min="2" max="2" width="6.625" style="23" customWidth="1"/>
    <col min="3" max="3" width="10.125" style="23" customWidth="1"/>
    <col min="4" max="4" width="3.5" style="23" customWidth="1"/>
    <col min="5" max="5" width="15.875" style="23" customWidth="1"/>
    <col min="6" max="6" width="5" style="23" customWidth="1"/>
    <col min="7" max="7" width="12.875" style="23" customWidth="1"/>
    <col min="8" max="8" width="3.375" style="23" customWidth="1"/>
    <col min="9" max="9" width="15.125" style="23" customWidth="1"/>
    <col min="10" max="10" width="4.875" style="23" customWidth="1"/>
    <col min="11" max="11" width="9" style="23"/>
    <col min="12" max="12" width="11.5" style="23" customWidth="1"/>
    <col min="13" max="14" width="4.125" style="23" customWidth="1"/>
    <col min="15" max="16384" width="9" style="23"/>
  </cols>
  <sheetData>
    <row r="1" spans="1:15" ht="16.5" customHeight="1">
      <c r="A1" s="44" t="s">
        <v>76</v>
      </c>
      <c r="B1" s="44"/>
      <c r="C1" s="44"/>
      <c r="D1" s="44"/>
      <c r="E1" s="44"/>
      <c r="F1" s="44"/>
      <c r="G1" s="44"/>
      <c r="H1" s="44"/>
      <c r="J1" s="44"/>
      <c r="K1" s="43"/>
      <c r="L1" s="43"/>
    </row>
    <row r="2" spans="1:15" ht="16.5" customHeight="1">
      <c r="B2" s="44"/>
      <c r="C2" s="44"/>
      <c r="D2" s="44"/>
      <c r="E2" s="44"/>
      <c r="F2" s="44"/>
      <c r="G2" s="44"/>
      <c r="H2" s="44"/>
      <c r="I2" s="44"/>
      <c r="J2" s="44"/>
      <c r="K2" s="43"/>
      <c r="L2" s="43"/>
    </row>
    <row r="3" spans="1:15" ht="16.5" customHeight="1">
      <c r="B3" s="44" t="s">
        <v>74</v>
      </c>
      <c r="C3" s="44"/>
      <c r="D3" s="44"/>
      <c r="E3" s="44"/>
      <c r="F3" s="44"/>
      <c r="G3" s="44"/>
      <c r="H3" s="44"/>
      <c r="I3" s="44"/>
      <c r="J3" s="44"/>
      <c r="K3" s="43"/>
      <c r="L3" s="43"/>
    </row>
    <row r="4" spans="1:15" ht="16.5" customHeight="1">
      <c r="B4" s="394"/>
      <c r="C4" s="46" t="s">
        <v>73</v>
      </c>
      <c r="E4" s="50"/>
      <c r="F4" s="48" t="s">
        <v>72</v>
      </c>
      <c r="G4" s="46" t="s">
        <v>71</v>
      </c>
      <c r="I4" s="50"/>
      <c r="J4" s="48" t="s">
        <v>70</v>
      </c>
      <c r="K4" s="43"/>
      <c r="L4" s="43"/>
    </row>
    <row r="5" spans="1:15" ht="16.5" customHeight="1">
      <c r="B5" s="394"/>
      <c r="C5" s="46" t="s">
        <v>69</v>
      </c>
      <c r="E5" s="50"/>
      <c r="F5" s="48" t="s">
        <v>68</v>
      </c>
      <c r="G5" s="46" t="s">
        <v>67</v>
      </c>
      <c r="I5" s="49"/>
      <c r="J5" s="48" t="s">
        <v>66</v>
      </c>
      <c r="K5" s="43"/>
      <c r="L5" s="43"/>
    </row>
    <row r="6" spans="1:15" ht="16.5" customHeight="1">
      <c r="B6" s="44"/>
      <c r="C6" s="44"/>
      <c r="D6" s="44"/>
      <c r="E6" s="43"/>
      <c r="F6" s="43"/>
      <c r="G6" s="44"/>
      <c r="H6" s="44"/>
      <c r="I6" s="44"/>
      <c r="J6" s="44"/>
      <c r="K6" s="43"/>
      <c r="L6" s="43"/>
    </row>
    <row r="7" spans="1:15" ht="16.5" customHeight="1">
      <c r="B7" s="44" t="s">
        <v>65</v>
      </c>
      <c r="C7" s="44"/>
      <c r="D7" s="44"/>
      <c r="E7" s="43"/>
      <c r="F7" s="43"/>
      <c r="G7" s="44"/>
      <c r="H7" s="44"/>
      <c r="I7" s="44"/>
      <c r="J7" s="44"/>
      <c r="K7" s="43"/>
      <c r="L7" s="43"/>
    </row>
    <row r="8" spans="1:15" ht="16.5" customHeight="1">
      <c r="B8" s="44"/>
      <c r="C8" s="46" t="s">
        <v>64</v>
      </c>
      <c r="D8" s="45"/>
      <c r="E8" s="46" t="s">
        <v>63</v>
      </c>
      <c r="F8" s="47"/>
      <c r="G8" s="46" t="s">
        <v>62</v>
      </c>
      <c r="H8" s="45"/>
      <c r="I8" s="44"/>
      <c r="J8" s="44"/>
      <c r="K8" s="43"/>
      <c r="L8" s="43"/>
      <c r="N8" s="23" t="s">
        <v>75</v>
      </c>
    </row>
    <row r="9" spans="1:15" ht="16.5" customHeight="1">
      <c r="B9" s="44"/>
      <c r="C9" s="44"/>
      <c r="D9" s="44"/>
      <c r="E9" s="44"/>
      <c r="F9" s="44"/>
      <c r="G9" s="44"/>
      <c r="H9" s="44"/>
      <c r="I9" s="44"/>
      <c r="J9" s="44"/>
      <c r="K9" s="43"/>
      <c r="L9" s="43"/>
    </row>
    <row r="10" spans="1:15" ht="16.5" customHeight="1">
      <c r="B10" s="44" t="s">
        <v>61</v>
      </c>
      <c r="C10" s="44"/>
      <c r="D10" s="44"/>
      <c r="E10" s="44"/>
      <c r="F10" s="44" t="s">
        <v>191</v>
      </c>
      <c r="G10" s="44"/>
      <c r="H10" s="44"/>
      <c r="I10" s="44"/>
      <c r="J10" s="44"/>
      <c r="K10" s="43"/>
      <c r="L10" s="43"/>
    </row>
    <row r="11" spans="1:15" ht="16.5" customHeight="1">
      <c r="B11" s="139" t="s">
        <v>44</v>
      </c>
      <c r="C11" s="140"/>
      <c r="D11" s="141"/>
      <c r="E11" s="396" t="s">
        <v>192</v>
      </c>
      <c r="F11" s="118"/>
      <c r="G11" s="140" t="s">
        <v>43</v>
      </c>
      <c r="H11" s="140"/>
      <c r="I11" s="139" t="s">
        <v>42</v>
      </c>
      <c r="J11" s="141"/>
      <c r="K11" s="140" t="s">
        <v>59</v>
      </c>
      <c r="L11" s="141"/>
      <c r="N11" s="393"/>
    </row>
    <row r="12" spans="1:15" ht="16.5" customHeight="1">
      <c r="B12" s="142"/>
      <c r="C12" s="143"/>
      <c r="D12" s="144"/>
      <c r="E12" s="395"/>
      <c r="F12" s="119"/>
      <c r="G12" s="143"/>
      <c r="H12" s="143"/>
      <c r="I12" s="142"/>
      <c r="J12" s="144"/>
      <c r="K12" s="143"/>
      <c r="L12" s="144"/>
    </row>
    <row r="13" spans="1:15" ht="16.5" customHeight="1">
      <c r="B13" s="392" t="s">
        <v>190</v>
      </c>
      <c r="C13" s="391"/>
      <c r="D13" s="390"/>
      <c r="E13" s="367"/>
      <c r="F13" s="390"/>
      <c r="G13" s="389"/>
      <c r="H13" s="388" t="s">
        <v>39</v>
      </c>
      <c r="I13" s="384">
        <f>SUM(G13:G18)/3.3</f>
        <v>0</v>
      </c>
      <c r="J13" s="383" t="s">
        <v>38</v>
      </c>
      <c r="K13" s="387" t="s">
        <v>171</v>
      </c>
      <c r="L13" s="386"/>
      <c r="O13" s="23" t="s">
        <v>189</v>
      </c>
    </row>
    <row r="14" spans="1:15" ht="16.5" customHeight="1">
      <c r="B14" s="147" t="s">
        <v>188</v>
      </c>
      <c r="C14" s="148"/>
      <c r="D14" s="42"/>
      <c r="E14" s="367"/>
      <c r="F14" s="42"/>
      <c r="G14" s="371"/>
      <c r="H14" s="30" t="s">
        <v>39</v>
      </c>
      <c r="I14" s="382"/>
      <c r="J14" s="381"/>
      <c r="K14" s="380" t="s">
        <v>171</v>
      </c>
      <c r="L14" s="379"/>
    </row>
    <row r="15" spans="1:15" ht="16.5" customHeight="1">
      <c r="B15" s="147" t="s">
        <v>187</v>
      </c>
      <c r="C15" s="148"/>
      <c r="D15" s="42"/>
      <c r="E15" s="367"/>
      <c r="F15" s="42"/>
      <c r="G15" s="371"/>
      <c r="H15" s="30" t="s">
        <v>39</v>
      </c>
      <c r="I15" s="382"/>
      <c r="J15" s="381"/>
      <c r="K15" s="380" t="s">
        <v>171</v>
      </c>
      <c r="L15" s="379"/>
    </row>
    <row r="16" spans="1:15" ht="16.5" customHeight="1">
      <c r="B16" s="147" t="s">
        <v>186</v>
      </c>
      <c r="C16" s="148"/>
      <c r="D16" s="42"/>
      <c r="E16" s="367"/>
      <c r="F16" s="42"/>
      <c r="G16" s="371"/>
      <c r="H16" s="30" t="s">
        <v>39</v>
      </c>
      <c r="I16" s="382"/>
      <c r="J16" s="381"/>
      <c r="K16" s="380" t="s">
        <v>171</v>
      </c>
      <c r="L16" s="379"/>
    </row>
    <row r="17" spans="2:12" ht="16.5" customHeight="1">
      <c r="B17" s="137" t="s">
        <v>185</v>
      </c>
      <c r="C17" s="138"/>
      <c r="D17" s="123"/>
      <c r="E17" s="367"/>
      <c r="F17" s="123"/>
      <c r="G17" s="368"/>
      <c r="H17" s="38" t="s">
        <v>39</v>
      </c>
      <c r="I17" s="382"/>
      <c r="J17" s="381"/>
      <c r="K17" s="380" t="s">
        <v>171</v>
      </c>
      <c r="L17" s="379"/>
    </row>
    <row r="18" spans="2:12" ht="16.5" customHeight="1">
      <c r="B18" s="378" t="s">
        <v>184</v>
      </c>
      <c r="C18" s="377"/>
      <c r="D18" s="124"/>
      <c r="E18" s="365"/>
      <c r="F18" s="124"/>
      <c r="G18" s="376"/>
      <c r="H18" s="27" t="s">
        <v>39</v>
      </c>
      <c r="I18" s="375"/>
      <c r="J18" s="374"/>
      <c r="K18" s="373" t="s">
        <v>171</v>
      </c>
      <c r="L18" s="372"/>
    </row>
    <row r="19" spans="2:12" ht="16.5" customHeight="1">
      <c r="B19" s="147" t="s">
        <v>183</v>
      </c>
      <c r="C19" s="148"/>
      <c r="D19" s="42"/>
      <c r="E19" s="385"/>
      <c r="F19" s="42"/>
      <c r="G19" s="371"/>
      <c r="H19" s="30" t="s">
        <v>39</v>
      </c>
      <c r="I19" s="384">
        <f>SUM(G19:G30)/1.98</f>
        <v>0</v>
      </c>
      <c r="J19" s="383" t="s">
        <v>38</v>
      </c>
      <c r="K19" s="380" t="s">
        <v>171</v>
      </c>
      <c r="L19" s="379"/>
    </row>
    <row r="20" spans="2:12" ht="16.5" customHeight="1">
      <c r="B20" s="137" t="s">
        <v>182</v>
      </c>
      <c r="C20" s="138"/>
      <c r="D20" s="123"/>
      <c r="E20" s="367"/>
      <c r="F20" s="123"/>
      <c r="G20" s="368"/>
      <c r="H20" s="38" t="s">
        <v>39</v>
      </c>
      <c r="I20" s="382"/>
      <c r="J20" s="381"/>
      <c r="K20" s="380" t="s">
        <v>171</v>
      </c>
      <c r="L20" s="379"/>
    </row>
    <row r="21" spans="2:12" ht="16.5" customHeight="1">
      <c r="B21" s="137" t="s">
        <v>181</v>
      </c>
      <c r="C21" s="138"/>
      <c r="D21" s="123"/>
      <c r="E21" s="367"/>
      <c r="F21" s="123"/>
      <c r="G21" s="368"/>
      <c r="H21" s="38" t="s">
        <v>39</v>
      </c>
      <c r="I21" s="382"/>
      <c r="J21" s="381"/>
      <c r="K21" s="380" t="s">
        <v>171</v>
      </c>
      <c r="L21" s="379"/>
    </row>
    <row r="22" spans="2:12" ht="16.5" customHeight="1">
      <c r="B22" s="137" t="s">
        <v>180</v>
      </c>
      <c r="C22" s="138"/>
      <c r="D22" s="123"/>
      <c r="E22" s="367"/>
      <c r="F22" s="123"/>
      <c r="G22" s="368"/>
      <c r="H22" s="38" t="s">
        <v>39</v>
      </c>
      <c r="I22" s="382"/>
      <c r="J22" s="381"/>
      <c r="K22" s="380" t="s">
        <v>171</v>
      </c>
      <c r="L22" s="379"/>
    </row>
    <row r="23" spans="2:12" ht="16.5" customHeight="1">
      <c r="B23" s="137" t="s">
        <v>179</v>
      </c>
      <c r="C23" s="138"/>
      <c r="D23" s="123"/>
      <c r="E23" s="367"/>
      <c r="F23" s="123"/>
      <c r="G23" s="368"/>
      <c r="H23" s="38" t="s">
        <v>39</v>
      </c>
      <c r="I23" s="382"/>
      <c r="J23" s="381"/>
      <c r="K23" s="380" t="s">
        <v>171</v>
      </c>
      <c r="L23" s="379"/>
    </row>
    <row r="24" spans="2:12" ht="16.5" customHeight="1">
      <c r="B24" s="137" t="s">
        <v>178</v>
      </c>
      <c r="C24" s="138"/>
      <c r="D24" s="123"/>
      <c r="E24" s="367"/>
      <c r="F24" s="123"/>
      <c r="G24" s="368"/>
      <c r="H24" s="38" t="s">
        <v>39</v>
      </c>
      <c r="I24" s="382"/>
      <c r="J24" s="381"/>
      <c r="K24" s="380" t="s">
        <v>171</v>
      </c>
      <c r="L24" s="379"/>
    </row>
    <row r="25" spans="2:12" ht="16.5" customHeight="1">
      <c r="B25" s="137" t="s">
        <v>177</v>
      </c>
      <c r="C25" s="138"/>
      <c r="D25" s="123"/>
      <c r="E25" s="367"/>
      <c r="F25" s="123"/>
      <c r="G25" s="368"/>
      <c r="H25" s="38" t="s">
        <v>39</v>
      </c>
      <c r="I25" s="382"/>
      <c r="J25" s="381"/>
      <c r="K25" s="380" t="s">
        <v>171</v>
      </c>
      <c r="L25" s="379"/>
    </row>
    <row r="26" spans="2:12" ht="16.5" customHeight="1">
      <c r="B26" s="137" t="s">
        <v>176</v>
      </c>
      <c r="C26" s="138"/>
      <c r="D26" s="123"/>
      <c r="E26" s="367"/>
      <c r="F26" s="123"/>
      <c r="G26" s="368"/>
      <c r="H26" s="38" t="s">
        <v>39</v>
      </c>
      <c r="I26" s="382"/>
      <c r="J26" s="381"/>
      <c r="K26" s="380" t="s">
        <v>171</v>
      </c>
      <c r="L26" s="379"/>
    </row>
    <row r="27" spans="2:12" ht="16.5" customHeight="1">
      <c r="B27" s="137" t="s">
        <v>175</v>
      </c>
      <c r="C27" s="138"/>
      <c r="D27" s="123"/>
      <c r="E27" s="367"/>
      <c r="F27" s="123"/>
      <c r="G27" s="368"/>
      <c r="H27" s="38" t="s">
        <v>39</v>
      </c>
      <c r="I27" s="382"/>
      <c r="J27" s="381"/>
      <c r="K27" s="380" t="s">
        <v>171</v>
      </c>
      <c r="L27" s="379"/>
    </row>
    <row r="28" spans="2:12" ht="16.5" customHeight="1">
      <c r="B28" s="137" t="s">
        <v>174</v>
      </c>
      <c r="C28" s="138"/>
      <c r="D28" s="123"/>
      <c r="E28" s="367"/>
      <c r="F28" s="123"/>
      <c r="G28" s="368"/>
      <c r="H28" s="38" t="s">
        <v>39</v>
      </c>
      <c r="I28" s="382"/>
      <c r="J28" s="381"/>
      <c r="K28" s="380" t="s">
        <v>171</v>
      </c>
      <c r="L28" s="379"/>
    </row>
    <row r="29" spans="2:12" ht="16.5" customHeight="1">
      <c r="B29" s="137" t="s">
        <v>173</v>
      </c>
      <c r="C29" s="138"/>
      <c r="D29" s="123"/>
      <c r="E29" s="367"/>
      <c r="F29" s="123"/>
      <c r="G29" s="368"/>
      <c r="H29" s="38" t="s">
        <v>39</v>
      </c>
      <c r="I29" s="382"/>
      <c r="J29" s="381"/>
      <c r="K29" s="380" t="s">
        <v>171</v>
      </c>
      <c r="L29" s="379"/>
    </row>
    <row r="30" spans="2:12" ht="16.5" customHeight="1">
      <c r="B30" s="378" t="s">
        <v>172</v>
      </c>
      <c r="C30" s="377"/>
      <c r="D30" s="124"/>
      <c r="E30" s="365"/>
      <c r="F30" s="124"/>
      <c r="G30" s="376"/>
      <c r="H30" s="27" t="s">
        <v>39</v>
      </c>
      <c r="I30" s="375"/>
      <c r="J30" s="374"/>
      <c r="K30" s="373" t="s">
        <v>171</v>
      </c>
      <c r="L30" s="372"/>
    </row>
    <row r="31" spans="2:12" ht="16.5" customHeight="1">
      <c r="B31" s="147" t="s">
        <v>170</v>
      </c>
      <c r="C31" s="148"/>
      <c r="D31" s="42"/>
      <c r="E31" s="385"/>
      <c r="F31" s="42"/>
      <c r="G31" s="371"/>
      <c r="H31" s="30" t="s">
        <v>39</v>
      </c>
      <c r="I31" s="384">
        <f>SUM(G31:G33)/1.98</f>
        <v>0</v>
      </c>
      <c r="J31" s="383" t="s">
        <v>38</v>
      </c>
      <c r="K31" s="380"/>
      <c r="L31" s="379"/>
    </row>
    <row r="32" spans="2:12" ht="16.5" customHeight="1">
      <c r="B32" s="137" t="s">
        <v>169</v>
      </c>
      <c r="C32" s="138"/>
      <c r="D32" s="123"/>
      <c r="E32" s="367"/>
      <c r="F32" s="123"/>
      <c r="G32" s="368"/>
      <c r="H32" s="38" t="s">
        <v>39</v>
      </c>
      <c r="I32" s="382"/>
      <c r="J32" s="381"/>
      <c r="K32" s="380"/>
      <c r="L32" s="379"/>
    </row>
    <row r="33" spans="2:12" ht="16.5" customHeight="1">
      <c r="B33" s="378" t="s">
        <v>168</v>
      </c>
      <c r="C33" s="377"/>
      <c r="D33" s="124"/>
      <c r="E33" s="365"/>
      <c r="F33" s="124"/>
      <c r="G33" s="376"/>
      <c r="H33" s="27" t="s">
        <v>39</v>
      </c>
      <c r="I33" s="375"/>
      <c r="J33" s="374"/>
      <c r="K33" s="373"/>
      <c r="L33" s="372"/>
    </row>
    <row r="34" spans="2:12" ht="16.5" customHeight="1">
      <c r="B34" s="147" t="s">
        <v>133</v>
      </c>
      <c r="C34" s="148"/>
      <c r="D34" s="42"/>
      <c r="E34" s="41"/>
      <c r="F34" s="42"/>
      <c r="G34" s="371"/>
      <c r="H34" s="30" t="s">
        <v>39</v>
      </c>
      <c r="I34" s="370"/>
      <c r="J34" s="369"/>
      <c r="K34" s="149"/>
      <c r="L34" s="150"/>
    </row>
    <row r="35" spans="2:12" ht="16.5" customHeight="1">
      <c r="B35" s="155" t="s">
        <v>167</v>
      </c>
      <c r="C35" s="156"/>
      <c r="D35" s="42"/>
      <c r="E35" s="41"/>
      <c r="F35" s="42"/>
      <c r="G35" s="371"/>
      <c r="H35" s="30" t="s">
        <v>39</v>
      </c>
      <c r="I35" s="370"/>
      <c r="J35" s="369"/>
      <c r="K35" s="149"/>
      <c r="L35" s="150"/>
    </row>
    <row r="36" spans="2:12" ht="16.5" customHeight="1">
      <c r="B36" s="155" t="s">
        <v>166</v>
      </c>
      <c r="C36" s="156"/>
      <c r="D36" s="42"/>
      <c r="E36" s="41"/>
      <c r="F36" s="42"/>
      <c r="G36" s="371"/>
      <c r="H36" s="30" t="s">
        <v>39</v>
      </c>
      <c r="I36" s="370"/>
      <c r="J36" s="369"/>
      <c r="K36" s="149"/>
      <c r="L36" s="150"/>
    </row>
    <row r="37" spans="2:12" ht="16.5" customHeight="1">
      <c r="B37" s="155" t="s">
        <v>165</v>
      </c>
      <c r="C37" s="156"/>
      <c r="D37" s="42"/>
      <c r="E37" s="41"/>
      <c r="F37" s="42"/>
      <c r="G37" s="371"/>
      <c r="H37" s="30" t="s">
        <v>39</v>
      </c>
      <c r="I37" s="370"/>
      <c r="J37" s="369"/>
      <c r="K37" s="149"/>
      <c r="L37" s="150"/>
    </row>
    <row r="38" spans="2:12" ht="16.5" customHeight="1">
      <c r="B38" s="137" t="s">
        <v>58</v>
      </c>
      <c r="C38" s="138"/>
      <c r="D38" s="123"/>
      <c r="E38" s="40"/>
      <c r="F38" s="123"/>
      <c r="G38" s="368"/>
      <c r="H38" s="38" t="s">
        <v>39</v>
      </c>
      <c r="I38" s="151"/>
      <c r="J38" s="152"/>
      <c r="K38" s="149"/>
      <c r="L38" s="150"/>
    </row>
    <row r="39" spans="2:12" ht="16.5" customHeight="1">
      <c r="B39" s="137" t="s">
        <v>57</v>
      </c>
      <c r="C39" s="138"/>
      <c r="D39" s="123"/>
      <c r="E39" s="40"/>
      <c r="F39" s="123"/>
      <c r="G39" s="368"/>
      <c r="H39" s="38" t="s">
        <v>39</v>
      </c>
      <c r="I39" s="151"/>
      <c r="J39" s="152"/>
      <c r="K39" s="149"/>
      <c r="L39" s="150"/>
    </row>
    <row r="40" spans="2:12" ht="16.5" customHeight="1">
      <c r="B40" s="155" t="s">
        <v>56</v>
      </c>
      <c r="C40" s="156"/>
      <c r="D40" s="39"/>
      <c r="E40" s="40"/>
      <c r="F40" s="123"/>
      <c r="G40" s="368"/>
      <c r="H40" s="38" t="s">
        <v>39</v>
      </c>
      <c r="I40" s="151"/>
      <c r="J40" s="152"/>
      <c r="K40" s="149"/>
      <c r="L40" s="150"/>
    </row>
    <row r="41" spans="2:12" ht="16.5" customHeight="1">
      <c r="B41" s="137" t="s">
        <v>55</v>
      </c>
      <c r="C41" s="138"/>
      <c r="D41" s="123"/>
      <c r="E41" s="40"/>
      <c r="F41" s="123"/>
      <c r="G41" s="368"/>
      <c r="H41" s="38" t="s">
        <v>39</v>
      </c>
      <c r="I41" s="151"/>
      <c r="J41" s="152"/>
      <c r="K41" s="149"/>
      <c r="L41" s="150"/>
    </row>
    <row r="42" spans="2:12" ht="16.5" customHeight="1">
      <c r="B42" s="137" t="s">
        <v>54</v>
      </c>
      <c r="C42" s="138"/>
      <c r="D42" s="123"/>
      <c r="E42" s="40"/>
      <c r="F42" s="123"/>
      <c r="G42" s="368"/>
      <c r="H42" s="38" t="s">
        <v>39</v>
      </c>
      <c r="I42" s="151"/>
      <c r="J42" s="152"/>
      <c r="K42" s="149"/>
      <c r="L42" s="150"/>
    </row>
    <row r="43" spans="2:12" ht="16.5" customHeight="1">
      <c r="B43" s="137" t="s">
        <v>134</v>
      </c>
      <c r="C43" s="138"/>
      <c r="D43" s="123"/>
      <c r="E43" s="40"/>
      <c r="F43" s="123"/>
      <c r="G43" s="368"/>
      <c r="H43" s="38" t="s">
        <v>39</v>
      </c>
      <c r="I43" s="151"/>
      <c r="J43" s="152"/>
      <c r="K43" s="149"/>
      <c r="L43" s="150"/>
    </row>
    <row r="44" spans="2:12" ht="16.5" customHeight="1">
      <c r="B44" s="137" t="s">
        <v>53</v>
      </c>
      <c r="C44" s="138"/>
      <c r="D44" s="123"/>
      <c r="E44" s="40"/>
      <c r="F44" s="123"/>
      <c r="G44" s="368"/>
      <c r="H44" s="38" t="s">
        <v>39</v>
      </c>
      <c r="I44" s="151"/>
      <c r="J44" s="152"/>
      <c r="K44" s="149"/>
      <c r="L44" s="150"/>
    </row>
    <row r="45" spans="2:12" ht="16.5" customHeight="1">
      <c r="B45" s="155" t="s">
        <v>52</v>
      </c>
      <c r="C45" s="156"/>
      <c r="D45" s="39"/>
      <c r="E45" s="40"/>
      <c r="F45" s="123"/>
      <c r="G45" s="368"/>
      <c r="H45" s="38" t="s">
        <v>39</v>
      </c>
      <c r="I45" s="151"/>
      <c r="J45" s="152"/>
      <c r="K45" s="149"/>
      <c r="L45" s="150"/>
    </row>
    <row r="46" spans="2:12" ht="16.5" customHeight="1">
      <c r="B46" s="155" t="s">
        <v>51</v>
      </c>
      <c r="C46" s="156"/>
      <c r="D46" s="39"/>
      <c r="E46" s="367"/>
      <c r="F46" s="364"/>
      <c r="G46" s="366"/>
      <c r="H46" s="38" t="s">
        <v>39</v>
      </c>
      <c r="I46" s="153"/>
      <c r="J46" s="154"/>
      <c r="K46" s="149"/>
      <c r="L46" s="150"/>
    </row>
    <row r="47" spans="2:12" ht="16.5" customHeight="1">
      <c r="B47" s="155" t="s">
        <v>50</v>
      </c>
      <c r="C47" s="156"/>
      <c r="D47" s="39"/>
      <c r="E47" s="367"/>
      <c r="F47" s="364"/>
      <c r="G47" s="366"/>
      <c r="H47" s="38" t="s">
        <v>39</v>
      </c>
      <c r="I47" s="153"/>
      <c r="J47" s="154"/>
      <c r="K47" s="149"/>
      <c r="L47" s="150"/>
    </row>
    <row r="48" spans="2:12" ht="16.5" customHeight="1">
      <c r="B48" s="155" t="s">
        <v>49</v>
      </c>
      <c r="C48" s="156"/>
      <c r="D48" s="39"/>
      <c r="E48" s="367"/>
      <c r="F48" s="364"/>
      <c r="G48" s="366"/>
      <c r="H48" s="38" t="s">
        <v>39</v>
      </c>
      <c r="I48" s="153"/>
      <c r="J48" s="154"/>
      <c r="K48" s="149"/>
      <c r="L48" s="150"/>
    </row>
    <row r="49" spans="2:12" ht="16.5" customHeight="1">
      <c r="B49" s="155" t="s">
        <v>48</v>
      </c>
      <c r="C49" s="156"/>
      <c r="D49" s="39"/>
      <c r="E49" s="367"/>
      <c r="F49" s="364"/>
      <c r="G49" s="366"/>
      <c r="H49" s="38" t="s">
        <v>39</v>
      </c>
      <c r="I49" s="153"/>
      <c r="J49" s="154"/>
      <c r="K49" s="149"/>
      <c r="L49" s="150"/>
    </row>
    <row r="50" spans="2:12" ht="16.5" customHeight="1">
      <c r="B50" s="165" t="s">
        <v>47</v>
      </c>
      <c r="C50" s="166"/>
      <c r="D50" s="37"/>
      <c r="E50" s="365"/>
      <c r="F50" s="364"/>
      <c r="G50" s="363">
        <f>I5-SUM(G13:G49)</f>
        <v>0</v>
      </c>
      <c r="H50" s="36" t="s">
        <v>39</v>
      </c>
      <c r="I50" s="153"/>
      <c r="J50" s="154"/>
      <c r="K50" s="157"/>
      <c r="L50" s="158"/>
    </row>
    <row r="51" spans="2:12" ht="16.5" customHeight="1">
      <c r="B51" s="159" t="s">
        <v>46</v>
      </c>
      <c r="C51" s="160"/>
      <c r="D51" s="34"/>
      <c r="E51" s="35"/>
      <c r="F51" s="34"/>
      <c r="G51" s="362">
        <f>SUM(G13:G50)</f>
        <v>0</v>
      </c>
      <c r="H51" s="33" t="s">
        <v>39</v>
      </c>
      <c r="I51" s="161"/>
      <c r="J51" s="162"/>
      <c r="K51" s="163"/>
      <c r="L51" s="164"/>
    </row>
    <row r="52" spans="2:12" ht="16.5" customHeight="1">
      <c r="G52" s="23" t="str">
        <f>IF(G51&gt;I5,"建物面積を超過しています","")</f>
        <v/>
      </c>
    </row>
    <row r="53" spans="2:12" ht="16.5" customHeight="1">
      <c r="B53" s="32" t="s">
        <v>45</v>
      </c>
      <c r="C53" s="32"/>
      <c r="D53" s="32"/>
      <c r="E53" s="32"/>
      <c r="F53" s="32"/>
      <c r="G53" s="32"/>
      <c r="H53" s="32"/>
      <c r="I53" s="32"/>
      <c r="J53" s="32"/>
    </row>
    <row r="54" spans="2:12" ht="16.5" customHeight="1" thickBot="1">
      <c r="B54" s="167" t="s">
        <v>44</v>
      </c>
      <c r="C54" s="168"/>
      <c r="D54" s="120"/>
      <c r="E54" s="145"/>
      <c r="F54" s="118"/>
      <c r="G54" s="140" t="s">
        <v>43</v>
      </c>
      <c r="H54" s="140"/>
      <c r="I54" s="139" t="s">
        <v>42</v>
      </c>
      <c r="J54" s="141"/>
    </row>
    <row r="55" spans="2:12" ht="16.5" customHeight="1">
      <c r="B55" s="169"/>
      <c r="C55" s="170"/>
      <c r="D55" s="119"/>
      <c r="E55" s="146"/>
      <c r="F55" s="119"/>
      <c r="G55" s="143"/>
      <c r="H55" s="143"/>
      <c r="I55" s="142"/>
      <c r="J55" s="144"/>
    </row>
    <row r="56" spans="2:12" ht="16.5" customHeight="1">
      <c r="B56" s="171" t="s">
        <v>41</v>
      </c>
      <c r="C56" s="172"/>
      <c r="D56" s="121"/>
      <c r="E56" s="361"/>
      <c r="F56" s="42"/>
      <c r="G56" s="31"/>
      <c r="H56" s="30" t="s">
        <v>39</v>
      </c>
      <c r="I56" s="360"/>
      <c r="J56" s="29" t="s">
        <v>38</v>
      </c>
    </row>
    <row r="57" spans="2:12" ht="16.5" customHeight="1">
      <c r="B57" s="173" t="s">
        <v>40</v>
      </c>
      <c r="C57" s="174"/>
      <c r="D57" s="122"/>
      <c r="E57" s="359"/>
      <c r="F57" s="124"/>
      <c r="G57" s="28"/>
      <c r="H57" s="27" t="s">
        <v>39</v>
      </c>
      <c r="I57" s="26">
        <f>G57/3.3</f>
        <v>0</v>
      </c>
      <c r="J57" s="25" t="s">
        <v>38</v>
      </c>
    </row>
    <row r="58" spans="2:12" ht="16.5" customHeight="1"/>
    <row r="59" spans="2:12" ht="16.5" customHeight="1">
      <c r="B59" s="23" t="s">
        <v>37</v>
      </c>
    </row>
    <row r="60" spans="2:12" ht="16.5" customHeight="1">
      <c r="B60" s="139" t="s">
        <v>36</v>
      </c>
      <c r="C60" s="140"/>
      <c r="D60" s="141"/>
      <c r="E60" s="175" t="s">
        <v>35</v>
      </c>
      <c r="F60" s="175"/>
      <c r="G60" s="176" t="s">
        <v>36</v>
      </c>
      <c r="H60" s="176"/>
      <c r="I60" s="175" t="s">
        <v>35</v>
      </c>
      <c r="J60" s="175"/>
    </row>
    <row r="61" spans="2:12" ht="16.5" customHeight="1">
      <c r="B61" s="142"/>
      <c r="C61" s="143"/>
      <c r="D61" s="144"/>
      <c r="E61" s="175"/>
      <c r="F61" s="175"/>
      <c r="G61" s="176"/>
      <c r="H61" s="176"/>
      <c r="I61" s="175"/>
      <c r="J61" s="175"/>
    </row>
    <row r="62" spans="2:12" ht="16.5" customHeight="1">
      <c r="B62" s="177"/>
      <c r="C62" s="178"/>
      <c r="D62" s="179"/>
      <c r="E62" s="117"/>
      <c r="F62" s="24" t="s">
        <v>34</v>
      </c>
      <c r="G62" s="180"/>
      <c r="H62" s="180"/>
      <c r="I62" s="117"/>
      <c r="J62" s="24" t="s">
        <v>34</v>
      </c>
    </row>
    <row r="63" spans="2:12" ht="16.5" customHeight="1">
      <c r="B63" s="177"/>
      <c r="C63" s="178"/>
      <c r="D63" s="179"/>
      <c r="E63" s="117"/>
      <c r="F63" s="24" t="s">
        <v>34</v>
      </c>
      <c r="G63" s="180"/>
      <c r="H63" s="180"/>
      <c r="I63" s="117"/>
      <c r="J63" s="24" t="s">
        <v>34</v>
      </c>
    </row>
    <row r="64" spans="2:12" ht="16.5" customHeight="1">
      <c r="B64" s="177"/>
      <c r="C64" s="178"/>
      <c r="D64" s="179"/>
      <c r="E64" s="117"/>
      <c r="F64" s="24" t="s">
        <v>34</v>
      </c>
      <c r="G64" s="180"/>
      <c r="H64" s="180"/>
      <c r="I64" s="117"/>
      <c r="J64" s="24" t="s">
        <v>34</v>
      </c>
    </row>
    <row r="65" spans="1:15" ht="16.5" customHeight="1"/>
    <row r="66" spans="1:15" ht="16.5" customHeight="1">
      <c r="A66" s="44" t="s">
        <v>135</v>
      </c>
      <c r="B66" s="44"/>
      <c r="C66" s="44"/>
      <c r="D66" s="44"/>
      <c r="E66" s="44"/>
      <c r="F66" s="44"/>
      <c r="G66" s="44"/>
      <c r="H66" s="44"/>
      <c r="J66" s="44"/>
      <c r="K66" s="43"/>
      <c r="L66" s="43"/>
    </row>
    <row r="67" spans="1:15" ht="16.5" customHeight="1">
      <c r="B67" s="44"/>
      <c r="C67" s="44"/>
      <c r="D67" s="44"/>
      <c r="E67" s="44"/>
      <c r="F67" s="44"/>
      <c r="G67" s="44"/>
      <c r="H67" s="44"/>
      <c r="I67" s="44"/>
      <c r="J67" s="44"/>
      <c r="K67" s="43"/>
      <c r="L67" s="43"/>
    </row>
    <row r="68" spans="1:15" ht="16.5" customHeight="1">
      <c r="B68" s="44" t="s">
        <v>74</v>
      </c>
      <c r="C68" s="44"/>
      <c r="D68" s="44"/>
      <c r="E68" s="44"/>
      <c r="F68" s="44"/>
      <c r="G68" s="44"/>
      <c r="H68" s="44"/>
      <c r="I68" s="44"/>
      <c r="J68" s="44"/>
      <c r="K68" s="43"/>
      <c r="L68" s="43"/>
    </row>
    <row r="69" spans="1:15" ht="16.5" customHeight="1">
      <c r="B69" s="394"/>
      <c r="C69" s="46" t="s">
        <v>73</v>
      </c>
      <c r="E69" s="50"/>
      <c r="F69" s="48" t="s">
        <v>72</v>
      </c>
      <c r="G69" s="46" t="s">
        <v>71</v>
      </c>
      <c r="I69" s="50"/>
      <c r="J69" s="48" t="s">
        <v>70</v>
      </c>
      <c r="K69" s="43"/>
      <c r="L69" s="43"/>
    </row>
    <row r="70" spans="1:15" ht="16.5" customHeight="1">
      <c r="B70" s="394"/>
      <c r="C70" s="46" t="s">
        <v>69</v>
      </c>
      <c r="E70" s="50"/>
      <c r="F70" s="48" t="s">
        <v>68</v>
      </c>
      <c r="G70" s="46" t="s">
        <v>67</v>
      </c>
      <c r="I70" s="49"/>
      <c r="J70" s="48" t="s">
        <v>66</v>
      </c>
      <c r="K70" s="43"/>
      <c r="L70" s="43"/>
    </row>
    <row r="71" spans="1:15" ht="16.5" customHeight="1">
      <c r="B71" s="44"/>
      <c r="C71" s="44"/>
      <c r="D71" s="44"/>
      <c r="E71" s="43"/>
      <c r="F71" s="43"/>
      <c r="G71" s="44"/>
      <c r="H71" s="44"/>
      <c r="I71" s="44"/>
      <c r="J71" s="44"/>
      <c r="K71" s="43"/>
      <c r="L71" s="43"/>
    </row>
    <row r="72" spans="1:15" ht="16.5" customHeight="1">
      <c r="B72" s="44" t="s">
        <v>65</v>
      </c>
      <c r="C72" s="44"/>
      <c r="D72" s="44"/>
      <c r="E72" s="43"/>
      <c r="F72" s="43"/>
      <c r="G72" s="44"/>
      <c r="H72" s="44"/>
      <c r="I72" s="44"/>
      <c r="J72" s="44"/>
      <c r="K72" s="43"/>
      <c r="L72" s="43"/>
    </row>
    <row r="73" spans="1:15" ht="16.5" customHeight="1">
      <c r="B73" s="44"/>
      <c r="C73" s="46" t="s">
        <v>64</v>
      </c>
      <c r="D73" s="45"/>
      <c r="E73" s="46" t="s">
        <v>63</v>
      </c>
      <c r="F73" s="47"/>
      <c r="G73" s="46" t="s">
        <v>62</v>
      </c>
      <c r="H73" s="45"/>
      <c r="I73" s="44"/>
      <c r="J73" s="44"/>
      <c r="K73" s="43"/>
      <c r="L73" s="43"/>
      <c r="N73" s="23" t="s">
        <v>75</v>
      </c>
    </row>
    <row r="74" spans="1:15" ht="16.5" customHeight="1">
      <c r="B74" s="44"/>
      <c r="C74" s="44"/>
      <c r="D74" s="44"/>
      <c r="E74" s="44"/>
      <c r="F74" s="44"/>
      <c r="G74" s="44"/>
      <c r="H74" s="44"/>
      <c r="I74" s="44"/>
      <c r="J74" s="44"/>
      <c r="K74" s="43"/>
      <c r="L74" s="43"/>
    </row>
    <row r="75" spans="1:15" ht="16.5" customHeight="1">
      <c r="B75" s="44" t="s">
        <v>61</v>
      </c>
      <c r="C75" s="44"/>
      <c r="D75" s="44"/>
      <c r="E75" s="44"/>
      <c r="F75" s="44" t="s">
        <v>191</v>
      </c>
      <c r="G75" s="44"/>
      <c r="H75" s="44"/>
      <c r="I75" s="44"/>
      <c r="J75" s="44"/>
      <c r="K75" s="43"/>
      <c r="L75" s="43"/>
    </row>
    <row r="76" spans="1:15" ht="16.5" customHeight="1" thickBot="1">
      <c r="B76" s="139" t="s">
        <v>44</v>
      </c>
      <c r="C76" s="140"/>
      <c r="D76" s="141"/>
      <c r="E76" s="145" t="s">
        <v>60</v>
      </c>
      <c r="F76" s="118"/>
      <c r="G76" s="140" t="s">
        <v>43</v>
      </c>
      <c r="H76" s="140"/>
      <c r="I76" s="139" t="s">
        <v>42</v>
      </c>
      <c r="J76" s="141"/>
      <c r="K76" s="140" t="s">
        <v>59</v>
      </c>
      <c r="L76" s="141"/>
      <c r="N76" s="393"/>
    </row>
    <row r="77" spans="1:15" ht="16.5" customHeight="1">
      <c r="B77" s="142"/>
      <c r="C77" s="143"/>
      <c r="D77" s="144"/>
      <c r="E77" s="146"/>
      <c r="F77" s="119"/>
      <c r="G77" s="143"/>
      <c r="H77" s="143"/>
      <c r="I77" s="142"/>
      <c r="J77" s="144"/>
      <c r="K77" s="143"/>
      <c r="L77" s="144"/>
    </row>
    <row r="78" spans="1:15" ht="16.5" customHeight="1">
      <c r="B78" s="392" t="s">
        <v>190</v>
      </c>
      <c r="C78" s="391"/>
      <c r="D78" s="390"/>
      <c r="E78" s="367"/>
      <c r="F78" s="390"/>
      <c r="G78" s="389"/>
      <c r="H78" s="388" t="s">
        <v>39</v>
      </c>
      <c r="I78" s="384">
        <f>SUM(G78:G83)/3.3</f>
        <v>0</v>
      </c>
      <c r="J78" s="383" t="s">
        <v>38</v>
      </c>
      <c r="K78" s="387" t="s">
        <v>171</v>
      </c>
      <c r="L78" s="386"/>
      <c r="O78" s="23" t="s">
        <v>189</v>
      </c>
    </row>
    <row r="79" spans="1:15" ht="16.5" customHeight="1">
      <c r="B79" s="147" t="s">
        <v>188</v>
      </c>
      <c r="C79" s="148"/>
      <c r="D79" s="42"/>
      <c r="E79" s="367"/>
      <c r="F79" s="42"/>
      <c r="G79" s="371"/>
      <c r="H79" s="30" t="s">
        <v>39</v>
      </c>
      <c r="I79" s="382"/>
      <c r="J79" s="381"/>
      <c r="K79" s="380" t="s">
        <v>171</v>
      </c>
      <c r="L79" s="379"/>
    </row>
    <row r="80" spans="1:15" ht="16.5" customHeight="1">
      <c r="B80" s="147" t="s">
        <v>187</v>
      </c>
      <c r="C80" s="148"/>
      <c r="D80" s="42"/>
      <c r="E80" s="367"/>
      <c r="F80" s="42"/>
      <c r="G80" s="371"/>
      <c r="H80" s="30" t="s">
        <v>39</v>
      </c>
      <c r="I80" s="382"/>
      <c r="J80" s="381"/>
      <c r="K80" s="380" t="s">
        <v>171</v>
      </c>
      <c r="L80" s="379"/>
    </row>
    <row r="81" spans="2:12" ht="16.5" customHeight="1">
      <c r="B81" s="147" t="s">
        <v>186</v>
      </c>
      <c r="C81" s="148"/>
      <c r="D81" s="42"/>
      <c r="E81" s="367"/>
      <c r="F81" s="42"/>
      <c r="G81" s="371"/>
      <c r="H81" s="30" t="s">
        <v>39</v>
      </c>
      <c r="I81" s="382"/>
      <c r="J81" s="381"/>
      <c r="K81" s="380" t="s">
        <v>171</v>
      </c>
      <c r="L81" s="379"/>
    </row>
    <row r="82" spans="2:12" ht="16.5" customHeight="1">
      <c r="B82" s="137" t="s">
        <v>185</v>
      </c>
      <c r="C82" s="138"/>
      <c r="D82" s="123"/>
      <c r="E82" s="367"/>
      <c r="F82" s="123"/>
      <c r="G82" s="368"/>
      <c r="H82" s="38" t="s">
        <v>39</v>
      </c>
      <c r="I82" s="382"/>
      <c r="J82" s="381"/>
      <c r="K82" s="380" t="s">
        <v>171</v>
      </c>
      <c r="L82" s="379"/>
    </row>
    <row r="83" spans="2:12" ht="16.5" customHeight="1">
      <c r="B83" s="378" t="s">
        <v>184</v>
      </c>
      <c r="C83" s="377"/>
      <c r="D83" s="124"/>
      <c r="E83" s="365"/>
      <c r="F83" s="124"/>
      <c r="G83" s="376"/>
      <c r="H83" s="27" t="s">
        <v>39</v>
      </c>
      <c r="I83" s="375"/>
      <c r="J83" s="374"/>
      <c r="K83" s="373" t="s">
        <v>171</v>
      </c>
      <c r="L83" s="372"/>
    </row>
    <row r="84" spans="2:12" ht="16.5" customHeight="1">
      <c r="B84" s="147" t="s">
        <v>183</v>
      </c>
      <c r="C84" s="148"/>
      <c r="D84" s="42"/>
      <c r="E84" s="385"/>
      <c r="F84" s="42"/>
      <c r="G84" s="371"/>
      <c r="H84" s="30" t="s">
        <v>39</v>
      </c>
      <c r="I84" s="384">
        <f>SUM(G84:G95)/1.98</f>
        <v>0</v>
      </c>
      <c r="J84" s="383" t="s">
        <v>38</v>
      </c>
      <c r="K84" s="380" t="s">
        <v>171</v>
      </c>
      <c r="L84" s="379"/>
    </row>
    <row r="85" spans="2:12" ht="16.5" customHeight="1">
      <c r="B85" s="137" t="s">
        <v>182</v>
      </c>
      <c r="C85" s="138"/>
      <c r="D85" s="123"/>
      <c r="E85" s="367"/>
      <c r="F85" s="123"/>
      <c r="G85" s="368"/>
      <c r="H85" s="38" t="s">
        <v>39</v>
      </c>
      <c r="I85" s="382"/>
      <c r="J85" s="381"/>
      <c r="K85" s="380" t="s">
        <v>171</v>
      </c>
      <c r="L85" s="379"/>
    </row>
    <row r="86" spans="2:12" ht="16.5" customHeight="1">
      <c r="B86" s="137" t="s">
        <v>181</v>
      </c>
      <c r="C86" s="138"/>
      <c r="D86" s="123"/>
      <c r="E86" s="367"/>
      <c r="F86" s="123"/>
      <c r="G86" s="368"/>
      <c r="H86" s="38" t="s">
        <v>39</v>
      </c>
      <c r="I86" s="382"/>
      <c r="J86" s="381"/>
      <c r="K86" s="380" t="s">
        <v>171</v>
      </c>
      <c r="L86" s="379"/>
    </row>
    <row r="87" spans="2:12" ht="16.5" customHeight="1">
      <c r="B87" s="137" t="s">
        <v>180</v>
      </c>
      <c r="C87" s="138"/>
      <c r="D87" s="123"/>
      <c r="E87" s="367"/>
      <c r="F87" s="123"/>
      <c r="G87" s="368"/>
      <c r="H87" s="38" t="s">
        <v>39</v>
      </c>
      <c r="I87" s="382"/>
      <c r="J87" s="381"/>
      <c r="K87" s="380" t="s">
        <v>171</v>
      </c>
      <c r="L87" s="379"/>
    </row>
    <row r="88" spans="2:12" ht="16.5" customHeight="1">
      <c r="B88" s="137" t="s">
        <v>179</v>
      </c>
      <c r="C88" s="138"/>
      <c r="D88" s="123"/>
      <c r="E88" s="367"/>
      <c r="F88" s="123"/>
      <c r="G88" s="368"/>
      <c r="H88" s="38" t="s">
        <v>39</v>
      </c>
      <c r="I88" s="382"/>
      <c r="J88" s="381"/>
      <c r="K88" s="380" t="s">
        <v>171</v>
      </c>
      <c r="L88" s="379"/>
    </row>
    <row r="89" spans="2:12" ht="16.5" customHeight="1">
      <c r="B89" s="137" t="s">
        <v>178</v>
      </c>
      <c r="C89" s="138"/>
      <c r="D89" s="123"/>
      <c r="E89" s="367"/>
      <c r="F89" s="123"/>
      <c r="G89" s="368"/>
      <c r="H89" s="38" t="s">
        <v>39</v>
      </c>
      <c r="I89" s="382"/>
      <c r="J89" s="381"/>
      <c r="K89" s="380" t="s">
        <v>171</v>
      </c>
      <c r="L89" s="379"/>
    </row>
    <row r="90" spans="2:12" ht="16.5" customHeight="1">
      <c r="B90" s="137" t="s">
        <v>177</v>
      </c>
      <c r="C90" s="138"/>
      <c r="D90" s="123"/>
      <c r="E90" s="367"/>
      <c r="F90" s="123"/>
      <c r="G90" s="368"/>
      <c r="H90" s="38" t="s">
        <v>39</v>
      </c>
      <c r="I90" s="382"/>
      <c r="J90" s="381"/>
      <c r="K90" s="380" t="s">
        <v>171</v>
      </c>
      <c r="L90" s="379"/>
    </row>
    <row r="91" spans="2:12" ht="16.5" customHeight="1">
      <c r="B91" s="137" t="s">
        <v>176</v>
      </c>
      <c r="C91" s="138"/>
      <c r="D91" s="123"/>
      <c r="E91" s="367"/>
      <c r="F91" s="123"/>
      <c r="G91" s="368"/>
      <c r="H91" s="38" t="s">
        <v>39</v>
      </c>
      <c r="I91" s="382"/>
      <c r="J91" s="381"/>
      <c r="K91" s="380" t="s">
        <v>171</v>
      </c>
      <c r="L91" s="379"/>
    </row>
    <row r="92" spans="2:12" ht="16.5" customHeight="1">
      <c r="B92" s="137" t="s">
        <v>175</v>
      </c>
      <c r="C92" s="138"/>
      <c r="D92" s="123"/>
      <c r="E92" s="367"/>
      <c r="F92" s="123"/>
      <c r="G92" s="368"/>
      <c r="H92" s="38" t="s">
        <v>39</v>
      </c>
      <c r="I92" s="382"/>
      <c r="J92" s="381"/>
      <c r="K92" s="380" t="s">
        <v>171</v>
      </c>
      <c r="L92" s="379"/>
    </row>
    <row r="93" spans="2:12" ht="16.5" customHeight="1">
      <c r="B93" s="137" t="s">
        <v>174</v>
      </c>
      <c r="C93" s="138"/>
      <c r="D93" s="123"/>
      <c r="E93" s="367"/>
      <c r="F93" s="123"/>
      <c r="G93" s="368"/>
      <c r="H93" s="38" t="s">
        <v>39</v>
      </c>
      <c r="I93" s="382"/>
      <c r="J93" s="381"/>
      <c r="K93" s="380" t="s">
        <v>171</v>
      </c>
      <c r="L93" s="379"/>
    </row>
    <row r="94" spans="2:12" ht="16.5" customHeight="1">
      <c r="B94" s="137" t="s">
        <v>173</v>
      </c>
      <c r="C94" s="138"/>
      <c r="D94" s="123"/>
      <c r="E94" s="367"/>
      <c r="F94" s="123"/>
      <c r="G94" s="368"/>
      <c r="H94" s="38" t="s">
        <v>39</v>
      </c>
      <c r="I94" s="382"/>
      <c r="J94" s="381"/>
      <c r="K94" s="380" t="s">
        <v>171</v>
      </c>
      <c r="L94" s="379"/>
    </row>
    <row r="95" spans="2:12" ht="16.5" customHeight="1">
      <c r="B95" s="378" t="s">
        <v>172</v>
      </c>
      <c r="C95" s="377"/>
      <c r="D95" s="124"/>
      <c r="E95" s="365"/>
      <c r="F95" s="124"/>
      <c r="G95" s="376"/>
      <c r="H95" s="27" t="s">
        <v>39</v>
      </c>
      <c r="I95" s="375"/>
      <c r="J95" s="374"/>
      <c r="K95" s="373" t="s">
        <v>171</v>
      </c>
      <c r="L95" s="372"/>
    </row>
    <row r="96" spans="2:12" ht="16.5" customHeight="1">
      <c r="B96" s="147" t="s">
        <v>170</v>
      </c>
      <c r="C96" s="148"/>
      <c r="D96" s="42"/>
      <c r="E96" s="385"/>
      <c r="F96" s="42"/>
      <c r="G96" s="371"/>
      <c r="H96" s="30" t="s">
        <v>39</v>
      </c>
      <c r="I96" s="384">
        <f>SUM(G96:G98)/1.98</f>
        <v>0</v>
      </c>
      <c r="J96" s="383" t="s">
        <v>38</v>
      </c>
      <c r="K96" s="380"/>
      <c r="L96" s="379"/>
    </row>
    <row r="97" spans="2:12" ht="16.5" customHeight="1">
      <c r="B97" s="137" t="s">
        <v>169</v>
      </c>
      <c r="C97" s="138"/>
      <c r="D97" s="123"/>
      <c r="E97" s="367"/>
      <c r="F97" s="123"/>
      <c r="G97" s="368"/>
      <c r="H97" s="38" t="s">
        <v>39</v>
      </c>
      <c r="I97" s="382"/>
      <c r="J97" s="381"/>
      <c r="K97" s="380"/>
      <c r="L97" s="379"/>
    </row>
    <row r="98" spans="2:12" ht="16.5" customHeight="1">
      <c r="B98" s="378" t="s">
        <v>168</v>
      </c>
      <c r="C98" s="377"/>
      <c r="D98" s="124"/>
      <c r="E98" s="365"/>
      <c r="F98" s="124"/>
      <c r="G98" s="376"/>
      <c r="H98" s="27" t="s">
        <v>39</v>
      </c>
      <c r="I98" s="375"/>
      <c r="J98" s="374"/>
      <c r="K98" s="373"/>
      <c r="L98" s="372"/>
    </row>
    <row r="99" spans="2:12" ht="16.5" customHeight="1">
      <c r="B99" s="147" t="s">
        <v>133</v>
      </c>
      <c r="C99" s="148"/>
      <c r="D99" s="42"/>
      <c r="E99" s="41"/>
      <c r="F99" s="42"/>
      <c r="G99" s="371"/>
      <c r="H99" s="30" t="s">
        <v>39</v>
      </c>
      <c r="I99" s="370"/>
      <c r="J99" s="369"/>
      <c r="K99" s="149"/>
      <c r="L99" s="150"/>
    </row>
    <row r="100" spans="2:12" ht="16.5" customHeight="1">
      <c r="B100" s="155" t="s">
        <v>167</v>
      </c>
      <c r="C100" s="156"/>
      <c r="D100" s="42"/>
      <c r="E100" s="41"/>
      <c r="F100" s="42"/>
      <c r="G100" s="371"/>
      <c r="H100" s="30" t="s">
        <v>39</v>
      </c>
      <c r="I100" s="370"/>
      <c r="J100" s="369"/>
      <c r="K100" s="149"/>
      <c r="L100" s="150"/>
    </row>
    <row r="101" spans="2:12" ht="16.5" customHeight="1">
      <c r="B101" s="155" t="s">
        <v>166</v>
      </c>
      <c r="C101" s="156"/>
      <c r="D101" s="42"/>
      <c r="E101" s="41"/>
      <c r="F101" s="42"/>
      <c r="G101" s="371"/>
      <c r="H101" s="30" t="s">
        <v>39</v>
      </c>
      <c r="I101" s="370"/>
      <c r="J101" s="369"/>
      <c r="K101" s="149"/>
      <c r="L101" s="150"/>
    </row>
    <row r="102" spans="2:12" ht="16.5" customHeight="1">
      <c r="B102" s="155" t="s">
        <v>165</v>
      </c>
      <c r="C102" s="156"/>
      <c r="D102" s="42"/>
      <c r="E102" s="41"/>
      <c r="F102" s="42"/>
      <c r="G102" s="371"/>
      <c r="H102" s="30" t="s">
        <v>39</v>
      </c>
      <c r="I102" s="370"/>
      <c r="J102" s="369"/>
      <c r="K102" s="149"/>
      <c r="L102" s="150"/>
    </row>
    <row r="103" spans="2:12" ht="16.5" customHeight="1">
      <c r="B103" s="137" t="s">
        <v>58</v>
      </c>
      <c r="C103" s="138"/>
      <c r="D103" s="123"/>
      <c r="E103" s="40"/>
      <c r="F103" s="123"/>
      <c r="G103" s="368"/>
      <c r="H103" s="38" t="s">
        <v>39</v>
      </c>
      <c r="I103" s="151"/>
      <c r="J103" s="152"/>
      <c r="K103" s="149"/>
      <c r="L103" s="150"/>
    </row>
    <row r="104" spans="2:12" ht="16.5" customHeight="1">
      <c r="B104" s="137" t="s">
        <v>57</v>
      </c>
      <c r="C104" s="138"/>
      <c r="D104" s="123"/>
      <c r="E104" s="40"/>
      <c r="F104" s="123"/>
      <c r="G104" s="368"/>
      <c r="H104" s="38" t="s">
        <v>39</v>
      </c>
      <c r="I104" s="151"/>
      <c r="J104" s="152"/>
      <c r="K104" s="149"/>
      <c r="L104" s="150"/>
    </row>
    <row r="105" spans="2:12" ht="16.5" customHeight="1">
      <c r="B105" s="155" t="s">
        <v>56</v>
      </c>
      <c r="C105" s="156"/>
      <c r="D105" s="39"/>
      <c r="E105" s="40"/>
      <c r="F105" s="123"/>
      <c r="G105" s="368"/>
      <c r="H105" s="38" t="s">
        <v>39</v>
      </c>
      <c r="I105" s="151"/>
      <c r="J105" s="152"/>
      <c r="K105" s="149"/>
      <c r="L105" s="150"/>
    </row>
    <row r="106" spans="2:12" ht="16.5" customHeight="1">
      <c r="B106" s="137" t="s">
        <v>55</v>
      </c>
      <c r="C106" s="138"/>
      <c r="D106" s="123"/>
      <c r="E106" s="40"/>
      <c r="F106" s="123"/>
      <c r="G106" s="368"/>
      <c r="H106" s="38" t="s">
        <v>39</v>
      </c>
      <c r="I106" s="151"/>
      <c r="J106" s="152"/>
      <c r="K106" s="149"/>
      <c r="L106" s="150"/>
    </row>
    <row r="107" spans="2:12" ht="16.5" customHeight="1">
      <c r="B107" s="137" t="s">
        <v>54</v>
      </c>
      <c r="C107" s="138"/>
      <c r="D107" s="123"/>
      <c r="E107" s="40"/>
      <c r="F107" s="123"/>
      <c r="G107" s="368"/>
      <c r="H107" s="38" t="s">
        <v>39</v>
      </c>
      <c r="I107" s="151"/>
      <c r="J107" s="152"/>
      <c r="K107" s="149"/>
      <c r="L107" s="150"/>
    </row>
    <row r="108" spans="2:12" ht="16.5" customHeight="1">
      <c r="B108" s="137" t="s">
        <v>134</v>
      </c>
      <c r="C108" s="138"/>
      <c r="D108" s="123"/>
      <c r="E108" s="40"/>
      <c r="F108" s="123"/>
      <c r="G108" s="368"/>
      <c r="H108" s="38" t="s">
        <v>39</v>
      </c>
      <c r="I108" s="151"/>
      <c r="J108" s="152"/>
      <c r="K108" s="149"/>
      <c r="L108" s="150"/>
    </row>
    <row r="109" spans="2:12" ht="16.5" customHeight="1">
      <c r="B109" s="137" t="s">
        <v>53</v>
      </c>
      <c r="C109" s="138"/>
      <c r="D109" s="123"/>
      <c r="E109" s="40"/>
      <c r="F109" s="123"/>
      <c r="G109" s="368"/>
      <c r="H109" s="38" t="s">
        <v>39</v>
      </c>
      <c r="I109" s="151"/>
      <c r="J109" s="152"/>
      <c r="K109" s="149"/>
      <c r="L109" s="150"/>
    </row>
    <row r="110" spans="2:12" ht="16.5" customHeight="1">
      <c r="B110" s="155" t="s">
        <v>52</v>
      </c>
      <c r="C110" s="156"/>
      <c r="D110" s="39"/>
      <c r="E110" s="40"/>
      <c r="F110" s="123"/>
      <c r="G110" s="368"/>
      <c r="H110" s="38" t="s">
        <v>39</v>
      </c>
      <c r="I110" s="151"/>
      <c r="J110" s="152"/>
      <c r="K110" s="149"/>
      <c r="L110" s="150"/>
    </row>
    <row r="111" spans="2:12" ht="16.5" customHeight="1">
      <c r="B111" s="155" t="s">
        <v>51</v>
      </c>
      <c r="C111" s="156"/>
      <c r="D111" s="39"/>
      <c r="E111" s="367"/>
      <c r="F111" s="364"/>
      <c r="G111" s="366"/>
      <c r="H111" s="38" t="s">
        <v>39</v>
      </c>
      <c r="I111" s="153"/>
      <c r="J111" s="154"/>
      <c r="K111" s="149"/>
      <c r="L111" s="150"/>
    </row>
    <row r="112" spans="2:12" ht="16.5" customHeight="1">
      <c r="B112" s="155" t="s">
        <v>50</v>
      </c>
      <c r="C112" s="156"/>
      <c r="D112" s="39"/>
      <c r="E112" s="367"/>
      <c r="F112" s="364"/>
      <c r="G112" s="366"/>
      <c r="H112" s="38" t="s">
        <v>39</v>
      </c>
      <c r="I112" s="153"/>
      <c r="J112" s="154"/>
      <c r="K112" s="149"/>
      <c r="L112" s="150"/>
    </row>
    <row r="113" spans="2:12" ht="16.5" customHeight="1">
      <c r="B113" s="155" t="s">
        <v>49</v>
      </c>
      <c r="C113" s="156"/>
      <c r="D113" s="39"/>
      <c r="E113" s="367"/>
      <c r="F113" s="364"/>
      <c r="G113" s="366"/>
      <c r="H113" s="38" t="s">
        <v>39</v>
      </c>
      <c r="I113" s="153"/>
      <c r="J113" s="154"/>
      <c r="K113" s="149"/>
      <c r="L113" s="150"/>
    </row>
    <row r="114" spans="2:12" ht="16.5" customHeight="1">
      <c r="B114" s="155" t="s">
        <v>48</v>
      </c>
      <c r="C114" s="156"/>
      <c r="D114" s="39"/>
      <c r="E114" s="367"/>
      <c r="F114" s="364"/>
      <c r="G114" s="366"/>
      <c r="H114" s="38" t="s">
        <v>39</v>
      </c>
      <c r="I114" s="153"/>
      <c r="J114" s="154"/>
      <c r="K114" s="149"/>
      <c r="L114" s="150"/>
    </row>
    <row r="115" spans="2:12" ht="16.5" customHeight="1">
      <c r="B115" s="165" t="s">
        <v>47</v>
      </c>
      <c r="C115" s="166"/>
      <c r="D115" s="37"/>
      <c r="E115" s="365"/>
      <c r="F115" s="364"/>
      <c r="G115" s="363">
        <f>I70-SUM(G78:G114)</f>
        <v>0</v>
      </c>
      <c r="H115" s="36" t="s">
        <v>39</v>
      </c>
      <c r="I115" s="153"/>
      <c r="J115" s="154"/>
      <c r="K115" s="157"/>
      <c r="L115" s="158"/>
    </row>
    <row r="116" spans="2:12" ht="16.5" customHeight="1">
      <c r="B116" s="159" t="s">
        <v>46</v>
      </c>
      <c r="C116" s="160"/>
      <c r="D116" s="34"/>
      <c r="E116" s="35"/>
      <c r="F116" s="34"/>
      <c r="G116" s="362">
        <f>SUM(G78:G115)</f>
        <v>0</v>
      </c>
      <c r="H116" s="33" t="s">
        <v>39</v>
      </c>
      <c r="I116" s="161"/>
      <c r="J116" s="162"/>
      <c r="K116" s="163"/>
      <c r="L116" s="164"/>
    </row>
    <row r="117" spans="2:12" ht="16.5" customHeight="1">
      <c r="G117" s="23" t="str">
        <f>IF(G116&gt;I70,"建物面積を超過しています","")</f>
        <v/>
      </c>
    </row>
    <row r="118" spans="2:12" ht="16.5" customHeight="1">
      <c r="B118" s="32" t="s">
        <v>45</v>
      </c>
      <c r="C118" s="32"/>
      <c r="D118" s="32"/>
      <c r="E118" s="32"/>
      <c r="F118" s="32"/>
      <c r="G118" s="32"/>
      <c r="H118" s="32"/>
      <c r="I118" s="32"/>
      <c r="J118" s="32"/>
    </row>
    <row r="119" spans="2:12" ht="16.5" customHeight="1" thickBot="1">
      <c r="B119" s="167" t="s">
        <v>44</v>
      </c>
      <c r="C119" s="168"/>
      <c r="D119" s="120"/>
      <c r="E119" s="145"/>
      <c r="F119" s="118"/>
      <c r="G119" s="140" t="s">
        <v>43</v>
      </c>
      <c r="H119" s="140"/>
      <c r="I119" s="139" t="s">
        <v>42</v>
      </c>
      <c r="J119" s="141"/>
    </row>
    <row r="120" spans="2:12" ht="16.5" customHeight="1">
      <c r="B120" s="169"/>
      <c r="C120" s="170"/>
      <c r="D120" s="119"/>
      <c r="E120" s="146"/>
      <c r="F120" s="119"/>
      <c r="G120" s="143"/>
      <c r="H120" s="143"/>
      <c r="I120" s="142"/>
      <c r="J120" s="144"/>
    </row>
    <row r="121" spans="2:12" ht="16.5" customHeight="1">
      <c r="B121" s="171" t="s">
        <v>41</v>
      </c>
      <c r="C121" s="172"/>
      <c r="D121" s="121"/>
      <c r="E121" s="361"/>
      <c r="F121" s="42"/>
      <c r="G121" s="31"/>
      <c r="H121" s="30" t="s">
        <v>39</v>
      </c>
      <c r="I121" s="360"/>
      <c r="J121" s="29" t="s">
        <v>38</v>
      </c>
    </row>
    <row r="122" spans="2:12" ht="16.5" customHeight="1">
      <c r="B122" s="173" t="s">
        <v>40</v>
      </c>
      <c r="C122" s="174"/>
      <c r="D122" s="122"/>
      <c r="E122" s="359"/>
      <c r="F122" s="124"/>
      <c r="G122" s="28"/>
      <c r="H122" s="27" t="s">
        <v>39</v>
      </c>
      <c r="I122" s="26">
        <f>G122/3.3</f>
        <v>0</v>
      </c>
      <c r="J122" s="25" t="s">
        <v>38</v>
      </c>
    </row>
    <row r="123" spans="2:12" ht="16.5" customHeight="1"/>
    <row r="124" spans="2:12" ht="16.5" customHeight="1">
      <c r="B124" s="23" t="s">
        <v>37</v>
      </c>
    </row>
    <row r="125" spans="2:12" ht="16.5" customHeight="1">
      <c r="B125" s="139" t="s">
        <v>36</v>
      </c>
      <c r="C125" s="140"/>
      <c r="D125" s="141"/>
      <c r="E125" s="175" t="s">
        <v>35</v>
      </c>
      <c r="F125" s="175"/>
      <c r="G125" s="176" t="s">
        <v>36</v>
      </c>
      <c r="H125" s="176"/>
      <c r="I125" s="175" t="s">
        <v>35</v>
      </c>
      <c r="J125" s="175"/>
    </row>
    <row r="126" spans="2:12" ht="16.5" customHeight="1">
      <c r="B126" s="142"/>
      <c r="C126" s="143"/>
      <c r="D126" s="144"/>
      <c r="E126" s="175"/>
      <c r="F126" s="175"/>
      <c r="G126" s="176"/>
      <c r="H126" s="176"/>
      <c r="I126" s="175"/>
      <c r="J126" s="175"/>
    </row>
    <row r="127" spans="2:12" ht="16.5" customHeight="1">
      <c r="B127" s="177"/>
      <c r="C127" s="178"/>
      <c r="D127" s="179"/>
      <c r="E127" s="117"/>
      <c r="F127" s="24" t="s">
        <v>34</v>
      </c>
      <c r="G127" s="180"/>
      <c r="H127" s="180"/>
      <c r="I127" s="117"/>
      <c r="J127" s="24" t="s">
        <v>34</v>
      </c>
    </row>
    <row r="128" spans="2:12" ht="16.5" customHeight="1">
      <c r="B128" s="177"/>
      <c r="C128" s="178"/>
      <c r="D128" s="179"/>
      <c r="E128" s="117"/>
      <c r="F128" s="24" t="s">
        <v>34</v>
      </c>
      <c r="G128" s="180"/>
      <c r="H128" s="180"/>
      <c r="I128" s="117"/>
      <c r="J128" s="24" t="s">
        <v>34</v>
      </c>
    </row>
    <row r="129" spans="2:10" ht="16.5" customHeight="1">
      <c r="B129" s="177"/>
      <c r="C129" s="178"/>
      <c r="D129" s="179"/>
      <c r="E129" s="117"/>
      <c r="F129" s="24" t="s">
        <v>34</v>
      </c>
      <c r="G129" s="180"/>
      <c r="H129" s="180"/>
      <c r="I129" s="117"/>
      <c r="J129" s="24" t="s">
        <v>34</v>
      </c>
    </row>
    <row r="130" spans="2:10" ht="16.5" customHeight="1"/>
  </sheetData>
  <mergeCells count="214">
    <mergeCell ref="B26:C26"/>
    <mergeCell ref="K26:L26"/>
    <mergeCell ref="B18:C18"/>
    <mergeCell ref="B20:C20"/>
    <mergeCell ref="K20:L20"/>
    <mergeCell ref="B21:C21"/>
    <mergeCell ref="K21:L21"/>
    <mergeCell ref="K25:L25"/>
    <mergeCell ref="K13:L13"/>
    <mergeCell ref="B16:C16"/>
    <mergeCell ref="K16:L16"/>
    <mergeCell ref="B14:C14"/>
    <mergeCell ref="B15:C15"/>
    <mergeCell ref="B17:C17"/>
    <mergeCell ref="B19:C19"/>
    <mergeCell ref="K19:L19"/>
    <mergeCell ref="B33:C33"/>
    <mergeCell ref="K33:L33"/>
    <mergeCell ref="B11:D12"/>
    <mergeCell ref="E11:E12"/>
    <mergeCell ref="G11:H12"/>
    <mergeCell ref="I11:J12"/>
    <mergeCell ref="K11:L12"/>
    <mergeCell ref="B13:C13"/>
    <mergeCell ref="B45:C45"/>
    <mergeCell ref="K45:L45"/>
    <mergeCell ref="B46:C46"/>
    <mergeCell ref="B47:C47"/>
    <mergeCell ref="K50:L50"/>
    <mergeCell ref="B37:C37"/>
    <mergeCell ref="K37:L37"/>
    <mergeCell ref="K41:L41"/>
    <mergeCell ref="B42:C42"/>
    <mergeCell ref="K42:L42"/>
    <mergeCell ref="B43:C43"/>
    <mergeCell ref="K43:L43"/>
    <mergeCell ref="B44:C44"/>
    <mergeCell ref="K44:L44"/>
    <mergeCell ref="B34:C34"/>
    <mergeCell ref="I34:J50"/>
    <mergeCell ref="K34:L34"/>
    <mergeCell ref="B38:C38"/>
    <mergeCell ref="K38:L38"/>
    <mergeCell ref="B39:C39"/>
    <mergeCell ref="K39:L39"/>
    <mergeCell ref="B40:C40"/>
    <mergeCell ref="K40:L40"/>
    <mergeCell ref="B41:C41"/>
    <mergeCell ref="K51:L51"/>
    <mergeCell ref="B48:C48"/>
    <mergeCell ref="B49:C49"/>
    <mergeCell ref="B50:C50"/>
    <mergeCell ref="K46:L46"/>
    <mergeCell ref="K47:L47"/>
    <mergeCell ref="K48:L48"/>
    <mergeCell ref="K49:L49"/>
    <mergeCell ref="B63:D63"/>
    <mergeCell ref="G63:H63"/>
    <mergeCell ref="B64:D64"/>
    <mergeCell ref="G64:H64"/>
    <mergeCell ref="B51:C51"/>
    <mergeCell ref="I51:J51"/>
    <mergeCell ref="B60:D61"/>
    <mergeCell ref="E60:F61"/>
    <mergeCell ref="G60:H61"/>
    <mergeCell ref="I60:J61"/>
    <mergeCell ref="B76:D77"/>
    <mergeCell ref="E76:E77"/>
    <mergeCell ref="G76:H77"/>
    <mergeCell ref="I76:J77"/>
    <mergeCell ref="B62:D62"/>
    <mergeCell ref="G62:H62"/>
    <mergeCell ref="B54:C55"/>
    <mergeCell ref="E54:E55"/>
    <mergeCell ref="G54:H55"/>
    <mergeCell ref="I54:J55"/>
    <mergeCell ref="B56:C56"/>
    <mergeCell ref="B57:C57"/>
    <mergeCell ref="B83:C83"/>
    <mergeCell ref="K83:L83"/>
    <mergeCell ref="B84:C84"/>
    <mergeCell ref="K76:L77"/>
    <mergeCell ref="B78:C78"/>
    <mergeCell ref="K78:L78"/>
    <mergeCell ref="B80:C80"/>
    <mergeCell ref="K80:L80"/>
    <mergeCell ref="B81:C81"/>
    <mergeCell ref="K81:L81"/>
    <mergeCell ref="I78:I83"/>
    <mergeCell ref="J78:J83"/>
    <mergeCell ref="B79:C79"/>
    <mergeCell ref="K79:L79"/>
    <mergeCell ref="B82:C82"/>
    <mergeCell ref="K82:L82"/>
    <mergeCell ref="B90:C90"/>
    <mergeCell ref="K90:L90"/>
    <mergeCell ref="K84:L84"/>
    <mergeCell ref="B85:C85"/>
    <mergeCell ref="K85:L85"/>
    <mergeCell ref="B86:C86"/>
    <mergeCell ref="K86:L86"/>
    <mergeCell ref="B87:C87"/>
    <mergeCell ref="K87:L87"/>
    <mergeCell ref="B88:C88"/>
    <mergeCell ref="K88:L88"/>
    <mergeCell ref="B89:C89"/>
    <mergeCell ref="K89:L89"/>
    <mergeCell ref="K103:L103"/>
    <mergeCell ref="B102:C102"/>
    <mergeCell ref="K102:L102"/>
    <mergeCell ref="B91:C91"/>
    <mergeCell ref="K91:L91"/>
    <mergeCell ref="B92:C92"/>
    <mergeCell ref="K92:L92"/>
    <mergeCell ref="B93:C93"/>
    <mergeCell ref="B94:C94"/>
    <mergeCell ref="B95:C95"/>
    <mergeCell ref="B98:C98"/>
    <mergeCell ref="B104:C104"/>
    <mergeCell ref="K104:L104"/>
    <mergeCell ref="K105:L105"/>
    <mergeCell ref="K106:L106"/>
    <mergeCell ref="B100:C100"/>
    <mergeCell ref="K100:L100"/>
    <mergeCell ref="B101:C101"/>
    <mergeCell ref="K101:L101"/>
    <mergeCell ref="B103:C103"/>
    <mergeCell ref="K29:L29"/>
    <mergeCell ref="K98:L98"/>
    <mergeCell ref="B99:C99"/>
    <mergeCell ref="K99:L99"/>
    <mergeCell ref="B105:C105"/>
    <mergeCell ref="B106:C106"/>
    <mergeCell ref="K93:L93"/>
    <mergeCell ref="K94:L94"/>
    <mergeCell ref="B96:C96"/>
    <mergeCell ref="B97:C97"/>
    <mergeCell ref="I13:I18"/>
    <mergeCell ref="B35:C35"/>
    <mergeCell ref="B36:C36"/>
    <mergeCell ref="K35:L35"/>
    <mergeCell ref="K36:L36"/>
    <mergeCell ref="B27:C27"/>
    <mergeCell ref="K27:L27"/>
    <mergeCell ref="B28:C28"/>
    <mergeCell ref="K28:L28"/>
    <mergeCell ref="B29:C29"/>
    <mergeCell ref="K111:L111"/>
    <mergeCell ref="B31:C31"/>
    <mergeCell ref="K31:L31"/>
    <mergeCell ref="B32:C32"/>
    <mergeCell ref="K32:L32"/>
    <mergeCell ref="K14:L14"/>
    <mergeCell ref="K15:L15"/>
    <mergeCell ref="K17:L17"/>
    <mergeCell ref="K18:L18"/>
    <mergeCell ref="J13:J18"/>
    <mergeCell ref="B112:C112"/>
    <mergeCell ref="K112:L112"/>
    <mergeCell ref="B113:C113"/>
    <mergeCell ref="K113:L113"/>
    <mergeCell ref="B114:C114"/>
    <mergeCell ref="K114:L114"/>
    <mergeCell ref="I99:J115"/>
    <mergeCell ref="B110:C110"/>
    <mergeCell ref="K110:L110"/>
    <mergeCell ref="B111:C111"/>
    <mergeCell ref="K115:L115"/>
    <mergeCell ref="B122:C122"/>
    <mergeCell ref="B119:C120"/>
    <mergeCell ref="E119:E120"/>
    <mergeCell ref="G119:H120"/>
    <mergeCell ref="I119:J120"/>
    <mergeCell ref="B121:C121"/>
    <mergeCell ref="B116:C116"/>
    <mergeCell ref="K116:L116"/>
    <mergeCell ref="I116:J116"/>
    <mergeCell ref="I125:J126"/>
    <mergeCell ref="B127:D127"/>
    <mergeCell ref="G127:H127"/>
    <mergeCell ref="B107:C107"/>
    <mergeCell ref="K107:L107"/>
    <mergeCell ref="B108:C108"/>
    <mergeCell ref="K108:L108"/>
    <mergeCell ref="B109:C109"/>
    <mergeCell ref="K109:L109"/>
    <mergeCell ref="B115:C115"/>
    <mergeCell ref="K95:L95"/>
    <mergeCell ref="K96:L96"/>
    <mergeCell ref="K97:L97"/>
    <mergeCell ref="B128:D128"/>
    <mergeCell ref="G128:H128"/>
    <mergeCell ref="B129:D129"/>
    <mergeCell ref="G129:H129"/>
    <mergeCell ref="B125:D126"/>
    <mergeCell ref="E125:F126"/>
    <mergeCell ref="G125:H126"/>
    <mergeCell ref="J19:J30"/>
    <mergeCell ref="I31:I33"/>
    <mergeCell ref="J31:J33"/>
    <mergeCell ref="I84:I95"/>
    <mergeCell ref="J84:J95"/>
    <mergeCell ref="I96:I98"/>
    <mergeCell ref="J96:J98"/>
    <mergeCell ref="B30:C30"/>
    <mergeCell ref="K30:L30"/>
    <mergeCell ref="B22:C22"/>
    <mergeCell ref="K22:L22"/>
    <mergeCell ref="B23:C23"/>
    <mergeCell ref="K23:L23"/>
    <mergeCell ref="B24:C24"/>
    <mergeCell ref="K24:L24"/>
    <mergeCell ref="B25:C25"/>
    <mergeCell ref="I19:I30"/>
  </mergeCells>
  <phoneticPr fontId="2"/>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0"/>
  <sheetViews>
    <sheetView showZeros="0" view="pageBreakPreview" topLeftCell="A4" zoomScaleNormal="100" zoomScaleSheetLayoutView="100" workbookViewId="0">
      <selection activeCell="G34" sqref="G34"/>
    </sheetView>
  </sheetViews>
  <sheetFormatPr defaultRowHeight="13.5"/>
  <cols>
    <col min="1" max="1" width="3.25" style="23" customWidth="1"/>
    <col min="2" max="2" width="6.625" style="23" customWidth="1"/>
    <col min="3" max="3" width="10.125" style="23" customWidth="1"/>
    <col min="4" max="4" width="3.5" style="23" customWidth="1"/>
    <col min="5" max="5" width="15.875" style="23" customWidth="1"/>
    <col min="6" max="6" width="5" style="23" customWidth="1"/>
    <col min="7" max="7" width="12.875" style="23" customWidth="1"/>
    <col min="8" max="8" width="3.375" style="23" customWidth="1"/>
    <col min="9" max="9" width="15.125" style="23" customWidth="1"/>
    <col min="10" max="10" width="4.875" style="23" customWidth="1"/>
    <col min="11" max="11" width="9" style="23"/>
    <col min="12" max="12" width="11.5" style="23" customWidth="1"/>
    <col min="13" max="14" width="4.125" style="23" customWidth="1"/>
    <col min="15" max="16384" width="9" style="23"/>
  </cols>
  <sheetData>
    <row r="1" spans="1:15" ht="16.5" customHeight="1">
      <c r="A1" s="44" t="s">
        <v>76</v>
      </c>
      <c r="B1" s="44"/>
      <c r="C1" s="44"/>
      <c r="D1" s="44"/>
      <c r="E1" s="44"/>
      <c r="F1" s="44"/>
      <c r="G1" s="44"/>
      <c r="H1" s="44"/>
      <c r="J1" s="44"/>
      <c r="K1" s="43"/>
      <c r="L1" s="43"/>
    </row>
    <row r="2" spans="1:15" ht="16.5" customHeight="1">
      <c r="B2" s="44"/>
      <c r="C2" s="44"/>
      <c r="D2" s="44"/>
      <c r="E2" s="44"/>
      <c r="F2" s="44"/>
      <c r="G2" s="44"/>
      <c r="H2" s="44"/>
      <c r="I2" s="44"/>
      <c r="J2" s="44"/>
      <c r="K2" s="43"/>
      <c r="L2" s="43"/>
    </row>
    <row r="3" spans="1:15" ht="16.5" customHeight="1">
      <c r="B3" s="44" t="s">
        <v>74</v>
      </c>
      <c r="C3" s="44"/>
      <c r="D3" s="44"/>
      <c r="E3" s="44"/>
      <c r="F3" s="44"/>
      <c r="G3" s="44"/>
      <c r="H3" s="44"/>
      <c r="I3" s="44"/>
      <c r="J3" s="44"/>
      <c r="K3" s="43"/>
      <c r="L3" s="43"/>
    </row>
    <row r="4" spans="1:15" ht="16.5" customHeight="1">
      <c r="B4" s="394"/>
      <c r="C4" s="46" t="s">
        <v>73</v>
      </c>
      <c r="E4" s="60" t="s">
        <v>79</v>
      </c>
      <c r="F4" s="58" t="s">
        <v>72</v>
      </c>
      <c r="G4" s="56" t="s">
        <v>71</v>
      </c>
      <c r="H4" s="51"/>
      <c r="I4" s="60">
        <v>2</v>
      </c>
      <c r="J4" s="58" t="s">
        <v>70</v>
      </c>
      <c r="K4" s="43"/>
      <c r="L4" s="43"/>
    </row>
    <row r="5" spans="1:15" ht="16.5" customHeight="1">
      <c r="B5" s="394"/>
      <c r="C5" s="46" t="s">
        <v>69</v>
      </c>
      <c r="E5" s="60">
        <v>1</v>
      </c>
      <c r="F5" s="58" t="s">
        <v>68</v>
      </c>
      <c r="G5" s="56" t="s">
        <v>67</v>
      </c>
      <c r="H5" s="51"/>
      <c r="I5" s="59">
        <v>1500</v>
      </c>
      <c r="J5" s="58" t="s">
        <v>66</v>
      </c>
      <c r="K5" s="43"/>
      <c r="L5" s="43"/>
    </row>
    <row r="6" spans="1:15" ht="16.5" customHeight="1">
      <c r="B6" s="44"/>
      <c r="C6" s="44"/>
      <c r="D6" s="44"/>
      <c r="E6" s="43"/>
      <c r="F6" s="43"/>
      <c r="G6" s="44"/>
      <c r="H6" s="44"/>
      <c r="I6" s="44"/>
      <c r="J6" s="44"/>
      <c r="K6" s="43"/>
      <c r="L6" s="43"/>
    </row>
    <row r="7" spans="1:15" ht="16.5" customHeight="1">
      <c r="B7" s="44" t="s">
        <v>65</v>
      </c>
      <c r="C7" s="44"/>
      <c r="D7" s="44"/>
      <c r="E7" s="43"/>
      <c r="F7" s="43"/>
      <c r="G7" s="44"/>
      <c r="H7" s="44"/>
      <c r="I7" s="44"/>
      <c r="J7" s="44"/>
      <c r="K7" s="43"/>
      <c r="L7" s="43"/>
    </row>
    <row r="8" spans="1:15" ht="16.5" customHeight="1">
      <c r="B8" s="44"/>
      <c r="C8" s="46" t="s">
        <v>64</v>
      </c>
      <c r="D8" s="57" t="s">
        <v>78</v>
      </c>
      <c r="E8" s="46" t="s">
        <v>63</v>
      </c>
      <c r="F8" s="47"/>
      <c r="G8" s="46" t="s">
        <v>62</v>
      </c>
      <c r="H8" s="45"/>
      <c r="I8" s="44"/>
      <c r="J8" s="44"/>
      <c r="K8" s="43"/>
      <c r="L8" s="43"/>
      <c r="N8" s="23" t="s">
        <v>75</v>
      </c>
    </row>
    <row r="9" spans="1:15" ht="16.5" customHeight="1">
      <c r="B9" s="44"/>
      <c r="C9" s="44"/>
      <c r="D9" s="44"/>
      <c r="E9" s="44"/>
      <c r="F9" s="44"/>
      <c r="G9" s="44"/>
      <c r="H9" s="44"/>
      <c r="I9" s="44"/>
      <c r="J9" s="44"/>
      <c r="K9" s="43"/>
      <c r="L9" s="43"/>
    </row>
    <row r="10" spans="1:15" ht="16.5" customHeight="1">
      <c r="B10" s="44" t="s">
        <v>61</v>
      </c>
      <c r="C10" s="44"/>
      <c r="D10" s="44"/>
      <c r="E10" s="44"/>
      <c r="F10" s="44" t="s">
        <v>191</v>
      </c>
      <c r="G10" s="44"/>
      <c r="H10" s="44"/>
      <c r="I10" s="44"/>
      <c r="J10" s="44"/>
      <c r="K10" s="43"/>
      <c r="L10" s="43"/>
    </row>
    <row r="11" spans="1:15" ht="16.5" customHeight="1">
      <c r="B11" s="139" t="s">
        <v>44</v>
      </c>
      <c r="C11" s="140"/>
      <c r="D11" s="141"/>
      <c r="E11" s="396" t="s">
        <v>192</v>
      </c>
      <c r="F11" s="118"/>
      <c r="G11" s="140" t="s">
        <v>43</v>
      </c>
      <c r="H11" s="140"/>
      <c r="I11" s="139" t="s">
        <v>42</v>
      </c>
      <c r="J11" s="141"/>
      <c r="K11" s="140" t="s">
        <v>59</v>
      </c>
      <c r="L11" s="141"/>
      <c r="N11" s="393"/>
    </row>
    <row r="12" spans="1:15" ht="16.5" customHeight="1">
      <c r="B12" s="142"/>
      <c r="C12" s="143"/>
      <c r="D12" s="144"/>
      <c r="E12" s="395"/>
      <c r="F12" s="119"/>
      <c r="G12" s="143"/>
      <c r="H12" s="143"/>
      <c r="I12" s="142"/>
      <c r="J12" s="144"/>
      <c r="K12" s="143"/>
      <c r="L12" s="144"/>
    </row>
    <row r="13" spans="1:15" ht="16.5" customHeight="1">
      <c r="B13" s="392" t="s">
        <v>190</v>
      </c>
      <c r="C13" s="391"/>
      <c r="D13" s="390"/>
      <c r="E13" s="367"/>
      <c r="F13" s="390"/>
      <c r="G13" s="416">
        <v>30.5</v>
      </c>
      <c r="H13" s="388" t="s">
        <v>39</v>
      </c>
      <c r="I13" s="384">
        <f>SUM(G13:G18)/3.3</f>
        <v>45.151515151515156</v>
      </c>
      <c r="J13" s="383" t="s">
        <v>38</v>
      </c>
      <c r="K13" s="415" t="s">
        <v>199</v>
      </c>
      <c r="L13" s="414"/>
      <c r="O13" s="23" t="s">
        <v>189</v>
      </c>
    </row>
    <row r="14" spans="1:15" ht="16.5" customHeight="1">
      <c r="B14" s="147" t="s">
        <v>188</v>
      </c>
      <c r="C14" s="148"/>
      <c r="D14" s="42"/>
      <c r="E14" s="367"/>
      <c r="F14" s="42"/>
      <c r="G14" s="399">
        <v>35.5</v>
      </c>
      <c r="H14" s="30" t="s">
        <v>39</v>
      </c>
      <c r="I14" s="382"/>
      <c r="J14" s="381"/>
      <c r="K14" s="404" t="s">
        <v>197</v>
      </c>
      <c r="L14" s="403"/>
    </row>
    <row r="15" spans="1:15" ht="16.5" customHeight="1">
      <c r="B15" s="147" t="s">
        <v>187</v>
      </c>
      <c r="C15" s="148"/>
      <c r="D15" s="42"/>
      <c r="E15" s="367"/>
      <c r="F15" s="42"/>
      <c r="G15" s="399"/>
      <c r="H15" s="30" t="s">
        <v>39</v>
      </c>
      <c r="I15" s="382"/>
      <c r="J15" s="381"/>
      <c r="K15" s="404"/>
      <c r="L15" s="403"/>
    </row>
    <row r="16" spans="1:15" ht="16.5" customHeight="1">
      <c r="B16" s="147" t="s">
        <v>186</v>
      </c>
      <c r="C16" s="148"/>
      <c r="D16" s="42"/>
      <c r="E16" s="367"/>
      <c r="F16" s="42"/>
      <c r="G16" s="399">
        <v>41.3</v>
      </c>
      <c r="H16" s="30" t="s">
        <v>39</v>
      </c>
      <c r="I16" s="382"/>
      <c r="J16" s="381"/>
      <c r="K16" s="402" t="s">
        <v>198</v>
      </c>
      <c r="L16" s="401"/>
    </row>
    <row r="17" spans="2:12" ht="16.5" customHeight="1">
      <c r="B17" s="137" t="s">
        <v>185</v>
      </c>
      <c r="C17" s="138"/>
      <c r="D17" s="123"/>
      <c r="E17" s="367"/>
      <c r="F17" s="123"/>
      <c r="G17" s="398">
        <v>41.7</v>
      </c>
      <c r="H17" s="38" t="s">
        <v>39</v>
      </c>
      <c r="I17" s="382"/>
      <c r="J17" s="381"/>
      <c r="K17" s="402" t="s">
        <v>197</v>
      </c>
      <c r="L17" s="401"/>
    </row>
    <row r="18" spans="2:12" ht="16.5" customHeight="1">
      <c r="B18" s="378" t="s">
        <v>184</v>
      </c>
      <c r="C18" s="377"/>
      <c r="D18" s="124"/>
      <c r="E18" s="365"/>
      <c r="F18" s="124"/>
      <c r="G18" s="400"/>
      <c r="H18" s="27" t="s">
        <v>39</v>
      </c>
      <c r="I18" s="375"/>
      <c r="J18" s="374"/>
      <c r="K18" s="373"/>
      <c r="L18" s="372"/>
    </row>
    <row r="19" spans="2:12" ht="16.5" customHeight="1">
      <c r="B19" s="147" t="s">
        <v>183</v>
      </c>
      <c r="C19" s="148"/>
      <c r="D19" s="42"/>
      <c r="E19" s="385"/>
      <c r="F19" s="42"/>
      <c r="G19" s="399">
        <v>45.5</v>
      </c>
      <c r="H19" s="30" t="s">
        <v>39</v>
      </c>
      <c r="I19" s="384">
        <f>SUM(G19:G30)/1.98</f>
        <v>210.95959595959599</v>
      </c>
      <c r="J19" s="383" t="s">
        <v>38</v>
      </c>
      <c r="K19" s="404" t="s">
        <v>196</v>
      </c>
      <c r="L19" s="403"/>
    </row>
    <row r="20" spans="2:12" ht="16.5" customHeight="1">
      <c r="B20" s="137" t="s">
        <v>182</v>
      </c>
      <c r="C20" s="138"/>
      <c r="D20" s="123"/>
      <c r="E20" s="367"/>
      <c r="F20" s="123"/>
      <c r="G20" s="398">
        <v>45.5</v>
      </c>
      <c r="H20" s="38" t="s">
        <v>39</v>
      </c>
      <c r="I20" s="382"/>
      <c r="J20" s="381"/>
      <c r="K20" s="404" t="s">
        <v>196</v>
      </c>
      <c r="L20" s="403"/>
    </row>
    <row r="21" spans="2:12" ht="16.5" customHeight="1">
      <c r="B21" s="137" t="s">
        <v>181</v>
      </c>
      <c r="C21" s="138"/>
      <c r="D21" s="123"/>
      <c r="E21" s="367"/>
      <c r="F21" s="123"/>
      <c r="G21" s="398">
        <v>52.25</v>
      </c>
      <c r="H21" s="38" t="s">
        <v>39</v>
      </c>
      <c r="I21" s="382"/>
      <c r="J21" s="381"/>
      <c r="K21" s="404" t="s">
        <v>195</v>
      </c>
      <c r="L21" s="403"/>
    </row>
    <row r="22" spans="2:12" ht="16.5" customHeight="1">
      <c r="B22" s="137" t="s">
        <v>180</v>
      </c>
      <c r="C22" s="138"/>
      <c r="D22" s="123"/>
      <c r="E22" s="367"/>
      <c r="F22" s="123"/>
      <c r="G22" s="398">
        <v>52.25</v>
      </c>
      <c r="H22" s="38" t="s">
        <v>39</v>
      </c>
      <c r="I22" s="382"/>
      <c r="J22" s="381"/>
      <c r="K22" s="404" t="s">
        <v>195</v>
      </c>
      <c r="L22" s="403"/>
    </row>
    <row r="23" spans="2:12" ht="16.5" customHeight="1">
      <c r="B23" s="137" t="s">
        <v>179</v>
      </c>
      <c r="C23" s="138"/>
      <c r="D23" s="123"/>
      <c r="E23" s="367"/>
      <c r="F23" s="123"/>
      <c r="G23" s="398">
        <v>55.55</v>
      </c>
      <c r="H23" s="38" t="s">
        <v>39</v>
      </c>
      <c r="I23" s="382"/>
      <c r="J23" s="381"/>
      <c r="K23" s="404" t="s">
        <v>194</v>
      </c>
      <c r="L23" s="403"/>
    </row>
    <row r="24" spans="2:12" ht="16.5" customHeight="1">
      <c r="B24" s="137" t="s">
        <v>178</v>
      </c>
      <c r="C24" s="138"/>
      <c r="D24" s="123"/>
      <c r="E24" s="367"/>
      <c r="F24" s="123"/>
      <c r="G24" s="398">
        <v>55.55</v>
      </c>
      <c r="H24" s="38" t="s">
        <v>39</v>
      </c>
      <c r="I24" s="382"/>
      <c r="J24" s="381"/>
      <c r="K24" s="404" t="s">
        <v>194</v>
      </c>
      <c r="L24" s="403"/>
    </row>
    <row r="25" spans="2:12" ht="16.5" customHeight="1">
      <c r="B25" s="137" t="s">
        <v>177</v>
      </c>
      <c r="C25" s="138"/>
      <c r="D25" s="123"/>
      <c r="E25" s="367"/>
      <c r="F25" s="123"/>
      <c r="G25" s="398">
        <v>55.55</v>
      </c>
      <c r="H25" s="38" t="s">
        <v>39</v>
      </c>
      <c r="I25" s="382"/>
      <c r="J25" s="381"/>
      <c r="K25" s="404" t="s">
        <v>193</v>
      </c>
      <c r="L25" s="403"/>
    </row>
    <row r="26" spans="2:12" ht="16.5" customHeight="1">
      <c r="B26" s="137" t="s">
        <v>176</v>
      </c>
      <c r="C26" s="138"/>
      <c r="D26" s="123"/>
      <c r="E26" s="367"/>
      <c r="F26" s="123"/>
      <c r="G26" s="398">
        <v>55.55</v>
      </c>
      <c r="H26" s="38" t="s">
        <v>39</v>
      </c>
      <c r="I26" s="382"/>
      <c r="J26" s="381"/>
      <c r="K26" s="402" t="s">
        <v>193</v>
      </c>
      <c r="L26" s="401"/>
    </row>
    <row r="27" spans="2:12" ht="16.5" customHeight="1">
      <c r="B27" s="137" t="s">
        <v>175</v>
      </c>
      <c r="C27" s="138"/>
      <c r="D27" s="123"/>
      <c r="E27" s="367"/>
      <c r="F27" s="123"/>
      <c r="G27" s="368"/>
      <c r="H27" s="38" t="s">
        <v>39</v>
      </c>
      <c r="I27" s="382"/>
      <c r="J27" s="381"/>
      <c r="K27" s="380"/>
      <c r="L27" s="379"/>
    </row>
    <row r="28" spans="2:12" ht="16.5" customHeight="1">
      <c r="B28" s="137" t="s">
        <v>174</v>
      </c>
      <c r="C28" s="138"/>
      <c r="D28" s="123"/>
      <c r="E28" s="367"/>
      <c r="F28" s="123"/>
      <c r="G28" s="368"/>
      <c r="H28" s="38" t="s">
        <v>39</v>
      </c>
      <c r="I28" s="382"/>
      <c r="J28" s="381"/>
      <c r="K28" s="380"/>
      <c r="L28" s="379"/>
    </row>
    <row r="29" spans="2:12" ht="16.5" customHeight="1">
      <c r="B29" s="137" t="s">
        <v>173</v>
      </c>
      <c r="C29" s="138"/>
      <c r="D29" s="123"/>
      <c r="E29" s="367"/>
      <c r="F29" s="123"/>
      <c r="G29" s="368"/>
      <c r="H29" s="38" t="s">
        <v>39</v>
      </c>
      <c r="I29" s="382"/>
      <c r="J29" s="381"/>
      <c r="K29" s="380"/>
      <c r="L29" s="379"/>
    </row>
    <row r="30" spans="2:12" ht="16.5" customHeight="1">
      <c r="B30" s="378" t="s">
        <v>172</v>
      </c>
      <c r="C30" s="377"/>
      <c r="D30" s="124"/>
      <c r="E30" s="365"/>
      <c r="F30" s="124"/>
      <c r="G30" s="376"/>
      <c r="H30" s="27" t="s">
        <v>39</v>
      </c>
      <c r="I30" s="375"/>
      <c r="J30" s="374"/>
      <c r="K30" s="373"/>
      <c r="L30" s="372"/>
    </row>
    <row r="31" spans="2:12" ht="16.5" customHeight="1">
      <c r="B31" s="147" t="s">
        <v>170</v>
      </c>
      <c r="C31" s="148"/>
      <c r="D31" s="42"/>
      <c r="E31" s="385"/>
      <c r="F31" s="42"/>
      <c r="G31" s="399">
        <v>155.5</v>
      </c>
      <c r="H31" s="30" t="s">
        <v>39</v>
      </c>
      <c r="I31" s="384">
        <f>SUM(G31:G33)/1.98</f>
        <v>78.535353535353536</v>
      </c>
      <c r="J31" s="383" t="s">
        <v>38</v>
      </c>
      <c r="K31" s="380"/>
      <c r="L31" s="379"/>
    </row>
    <row r="32" spans="2:12" ht="16.5" customHeight="1">
      <c r="B32" s="137" t="s">
        <v>169</v>
      </c>
      <c r="C32" s="138"/>
      <c r="D32" s="123"/>
      <c r="E32" s="367"/>
      <c r="F32" s="123"/>
      <c r="G32" s="368"/>
      <c r="H32" s="38" t="s">
        <v>39</v>
      </c>
      <c r="I32" s="382"/>
      <c r="J32" s="381"/>
      <c r="K32" s="380"/>
      <c r="L32" s="379"/>
    </row>
    <row r="33" spans="2:12" ht="16.5" customHeight="1">
      <c r="B33" s="378" t="s">
        <v>168</v>
      </c>
      <c r="C33" s="377"/>
      <c r="D33" s="124"/>
      <c r="E33" s="365"/>
      <c r="F33" s="124"/>
      <c r="G33" s="376"/>
      <c r="H33" s="27" t="s">
        <v>39</v>
      </c>
      <c r="I33" s="375"/>
      <c r="J33" s="374"/>
      <c r="K33" s="373"/>
      <c r="L33" s="372"/>
    </row>
    <row r="34" spans="2:12" ht="16.5" customHeight="1">
      <c r="B34" s="147" t="s">
        <v>133</v>
      </c>
      <c r="C34" s="148"/>
      <c r="D34" s="42"/>
      <c r="E34" s="55">
        <v>1</v>
      </c>
      <c r="F34" s="42"/>
      <c r="G34" s="399">
        <v>20</v>
      </c>
      <c r="H34" s="30" t="s">
        <v>39</v>
      </c>
      <c r="I34" s="370"/>
      <c r="J34" s="369"/>
      <c r="K34" s="149"/>
      <c r="L34" s="150"/>
    </row>
    <row r="35" spans="2:12" ht="16.5" customHeight="1">
      <c r="B35" s="155" t="s">
        <v>167</v>
      </c>
      <c r="C35" s="156"/>
      <c r="D35" s="42"/>
      <c r="E35" s="55">
        <v>1</v>
      </c>
      <c r="F35" s="42"/>
      <c r="G35" s="399">
        <v>30</v>
      </c>
      <c r="H35" s="30" t="s">
        <v>39</v>
      </c>
      <c r="I35" s="370"/>
      <c r="J35" s="369"/>
      <c r="K35" s="149"/>
      <c r="L35" s="150"/>
    </row>
    <row r="36" spans="2:12" ht="16.5" customHeight="1">
      <c r="B36" s="155" t="s">
        <v>166</v>
      </c>
      <c r="C36" s="156"/>
      <c r="D36" s="42"/>
      <c r="E36" s="55">
        <v>1</v>
      </c>
      <c r="F36" s="42"/>
      <c r="G36" s="399">
        <v>30</v>
      </c>
      <c r="H36" s="30" t="s">
        <v>39</v>
      </c>
      <c r="I36" s="370"/>
      <c r="J36" s="369"/>
      <c r="K36" s="149"/>
      <c r="L36" s="150"/>
    </row>
    <row r="37" spans="2:12" ht="16.5" customHeight="1">
      <c r="B37" s="155" t="s">
        <v>165</v>
      </c>
      <c r="C37" s="156"/>
      <c r="D37" s="42"/>
      <c r="E37" s="55">
        <v>1</v>
      </c>
      <c r="F37" s="42"/>
      <c r="G37" s="399">
        <v>15</v>
      </c>
      <c r="H37" s="30" t="s">
        <v>39</v>
      </c>
      <c r="I37" s="370"/>
      <c r="J37" s="369"/>
      <c r="K37" s="149"/>
      <c r="L37" s="150"/>
    </row>
    <row r="38" spans="2:12" ht="16.5" customHeight="1">
      <c r="B38" s="137" t="s">
        <v>58</v>
      </c>
      <c r="C38" s="138"/>
      <c r="D38" s="123"/>
      <c r="E38" s="54">
        <v>1</v>
      </c>
      <c r="F38" s="123"/>
      <c r="G38" s="398">
        <v>45.5</v>
      </c>
      <c r="H38" s="38" t="s">
        <v>39</v>
      </c>
      <c r="I38" s="151"/>
      <c r="J38" s="152"/>
      <c r="K38" s="149"/>
      <c r="L38" s="150"/>
    </row>
    <row r="39" spans="2:12" ht="16.5" customHeight="1">
      <c r="B39" s="137" t="s">
        <v>57</v>
      </c>
      <c r="C39" s="138"/>
      <c r="D39" s="123"/>
      <c r="E39" s="54">
        <v>4</v>
      </c>
      <c r="F39" s="123"/>
      <c r="G39" s="398">
        <v>11.1</v>
      </c>
      <c r="H39" s="38" t="s">
        <v>39</v>
      </c>
      <c r="I39" s="151"/>
      <c r="J39" s="152"/>
      <c r="K39" s="149"/>
      <c r="L39" s="150"/>
    </row>
    <row r="40" spans="2:12" ht="16.5" customHeight="1">
      <c r="B40" s="155" t="s">
        <v>56</v>
      </c>
      <c r="C40" s="156"/>
      <c r="D40" s="39"/>
      <c r="E40" s="54">
        <v>2</v>
      </c>
      <c r="F40" s="123"/>
      <c r="G40" s="398">
        <v>8.8000000000000007</v>
      </c>
      <c r="H40" s="38" t="s">
        <v>39</v>
      </c>
      <c r="I40" s="151"/>
      <c r="J40" s="152"/>
      <c r="K40" s="149"/>
      <c r="L40" s="150"/>
    </row>
    <row r="41" spans="2:12" ht="16.5" customHeight="1">
      <c r="B41" s="137" t="s">
        <v>55</v>
      </c>
      <c r="C41" s="138"/>
      <c r="D41" s="123"/>
      <c r="E41" s="54">
        <v>1</v>
      </c>
      <c r="F41" s="123"/>
      <c r="G41" s="398">
        <v>9.1</v>
      </c>
      <c r="H41" s="38" t="s">
        <v>39</v>
      </c>
      <c r="I41" s="151"/>
      <c r="J41" s="152"/>
      <c r="K41" s="149"/>
      <c r="L41" s="150"/>
    </row>
    <row r="42" spans="2:12" ht="16.5" customHeight="1">
      <c r="B42" s="137" t="s">
        <v>54</v>
      </c>
      <c r="C42" s="138"/>
      <c r="D42" s="123"/>
      <c r="E42" s="54">
        <v>1</v>
      </c>
      <c r="F42" s="123"/>
      <c r="G42" s="398">
        <v>40.1</v>
      </c>
      <c r="H42" s="38" t="s">
        <v>39</v>
      </c>
      <c r="I42" s="151"/>
      <c r="J42" s="152"/>
      <c r="K42" s="149"/>
      <c r="L42" s="150"/>
    </row>
    <row r="43" spans="2:12" ht="16.5" customHeight="1">
      <c r="B43" s="137" t="s">
        <v>134</v>
      </c>
      <c r="C43" s="138"/>
      <c r="D43" s="123"/>
      <c r="E43" s="54">
        <v>1</v>
      </c>
      <c r="F43" s="123"/>
      <c r="G43" s="398">
        <v>30.5</v>
      </c>
      <c r="H43" s="38" t="s">
        <v>39</v>
      </c>
      <c r="I43" s="151"/>
      <c r="J43" s="152"/>
      <c r="K43" s="149"/>
      <c r="L43" s="150"/>
    </row>
    <row r="44" spans="2:12" ht="16.5" customHeight="1">
      <c r="B44" s="137" t="s">
        <v>53</v>
      </c>
      <c r="C44" s="138"/>
      <c r="D44" s="123"/>
      <c r="E44" s="54">
        <v>2</v>
      </c>
      <c r="F44" s="123"/>
      <c r="G44" s="398">
        <v>41</v>
      </c>
      <c r="H44" s="38" t="s">
        <v>39</v>
      </c>
      <c r="I44" s="151"/>
      <c r="J44" s="152"/>
      <c r="K44" s="149"/>
      <c r="L44" s="150"/>
    </row>
    <row r="45" spans="2:12" ht="16.5" customHeight="1">
      <c r="B45" s="155" t="s">
        <v>52</v>
      </c>
      <c r="C45" s="156"/>
      <c r="D45" s="39"/>
      <c r="E45" s="54">
        <v>1</v>
      </c>
      <c r="F45" s="123"/>
      <c r="G45" s="398">
        <v>41</v>
      </c>
      <c r="H45" s="38" t="s">
        <v>39</v>
      </c>
      <c r="I45" s="151"/>
      <c r="J45" s="152"/>
      <c r="K45" s="149"/>
      <c r="L45" s="150"/>
    </row>
    <row r="46" spans="2:12" ht="16.5" customHeight="1">
      <c r="B46" s="155" t="s">
        <v>51</v>
      </c>
      <c r="C46" s="156"/>
      <c r="D46" s="39"/>
      <c r="E46" s="367"/>
      <c r="F46" s="364"/>
      <c r="G46" s="397">
        <v>200</v>
      </c>
      <c r="H46" s="38" t="s">
        <v>39</v>
      </c>
      <c r="I46" s="153"/>
      <c r="J46" s="154"/>
      <c r="K46" s="149"/>
      <c r="L46" s="150"/>
    </row>
    <row r="47" spans="2:12" ht="16.5" customHeight="1">
      <c r="B47" s="155" t="s">
        <v>50</v>
      </c>
      <c r="C47" s="156"/>
      <c r="D47" s="39"/>
      <c r="E47" s="367"/>
      <c r="F47" s="364"/>
      <c r="G47" s="397">
        <v>70</v>
      </c>
      <c r="H47" s="38" t="s">
        <v>39</v>
      </c>
      <c r="I47" s="153"/>
      <c r="J47" s="154"/>
      <c r="K47" s="149"/>
      <c r="L47" s="150"/>
    </row>
    <row r="48" spans="2:12" ht="16.5" customHeight="1">
      <c r="B48" s="155" t="s">
        <v>49</v>
      </c>
      <c r="C48" s="156"/>
      <c r="D48" s="39"/>
      <c r="E48" s="367"/>
      <c r="F48" s="364"/>
      <c r="G48" s="397">
        <v>20</v>
      </c>
      <c r="H48" s="38" t="s">
        <v>39</v>
      </c>
      <c r="I48" s="153"/>
      <c r="J48" s="154"/>
      <c r="K48" s="149"/>
      <c r="L48" s="150"/>
    </row>
    <row r="49" spans="2:12" ht="16.5" customHeight="1">
      <c r="B49" s="155" t="s">
        <v>48</v>
      </c>
      <c r="C49" s="156"/>
      <c r="D49" s="39"/>
      <c r="E49" s="367"/>
      <c r="F49" s="364"/>
      <c r="G49" s="397">
        <v>20</v>
      </c>
      <c r="H49" s="38" t="s">
        <v>39</v>
      </c>
      <c r="I49" s="153"/>
      <c r="J49" s="154"/>
      <c r="K49" s="149"/>
      <c r="L49" s="150"/>
    </row>
    <row r="50" spans="2:12" ht="16.5" customHeight="1">
      <c r="B50" s="165" t="s">
        <v>47</v>
      </c>
      <c r="C50" s="166"/>
      <c r="D50" s="37"/>
      <c r="E50" s="365"/>
      <c r="F50" s="364"/>
      <c r="G50" s="363">
        <f>I5-SUM(G13:G49)</f>
        <v>145.69999999999982</v>
      </c>
      <c r="H50" s="36" t="s">
        <v>39</v>
      </c>
      <c r="I50" s="153"/>
      <c r="J50" s="154"/>
      <c r="K50" s="157"/>
      <c r="L50" s="158"/>
    </row>
    <row r="51" spans="2:12" ht="16.5" customHeight="1">
      <c r="B51" s="159" t="s">
        <v>46</v>
      </c>
      <c r="C51" s="160"/>
      <c r="D51" s="34"/>
      <c r="E51" s="35"/>
      <c r="F51" s="34"/>
      <c r="G51" s="362">
        <f>SUM(G13:G50)</f>
        <v>1500</v>
      </c>
      <c r="H51" s="33" t="s">
        <v>39</v>
      </c>
      <c r="I51" s="161"/>
      <c r="J51" s="162"/>
      <c r="K51" s="163"/>
      <c r="L51" s="164"/>
    </row>
    <row r="52" spans="2:12" ht="16.5" customHeight="1">
      <c r="G52" s="23" t="str">
        <f>IF(G51&gt;I5,"建物面積を超過しています","")</f>
        <v/>
      </c>
    </row>
    <row r="53" spans="2:12" ht="16.5" customHeight="1">
      <c r="B53" s="32" t="s">
        <v>45</v>
      </c>
      <c r="C53" s="32"/>
      <c r="D53" s="32"/>
      <c r="E53" s="32"/>
      <c r="F53" s="32"/>
      <c r="G53" s="32"/>
      <c r="H53" s="32"/>
      <c r="I53" s="32"/>
      <c r="J53" s="32"/>
    </row>
    <row r="54" spans="2:12" ht="16.5" customHeight="1" thickBot="1">
      <c r="B54" s="167" t="s">
        <v>44</v>
      </c>
      <c r="C54" s="168"/>
      <c r="D54" s="120"/>
      <c r="E54" s="145"/>
      <c r="F54" s="118"/>
      <c r="G54" s="140" t="s">
        <v>43</v>
      </c>
      <c r="H54" s="140"/>
      <c r="I54" s="139" t="s">
        <v>42</v>
      </c>
      <c r="J54" s="141"/>
    </row>
    <row r="55" spans="2:12" ht="16.5" customHeight="1">
      <c r="B55" s="169"/>
      <c r="C55" s="170"/>
      <c r="D55" s="119"/>
      <c r="E55" s="146"/>
      <c r="F55" s="119"/>
      <c r="G55" s="143"/>
      <c r="H55" s="143"/>
      <c r="I55" s="142"/>
      <c r="J55" s="144"/>
    </row>
    <row r="56" spans="2:12" ht="16.5" customHeight="1">
      <c r="B56" s="171" t="s">
        <v>41</v>
      </c>
      <c r="C56" s="172"/>
      <c r="D56" s="121"/>
      <c r="E56" s="361"/>
      <c r="F56" s="42"/>
      <c r="G56" s="53">
        <v>1500</v>
      </c>
      <c r="H56" s="30" t="s">
        <v>39</v>
      </c>
      <c r="I56" s="360"/>
      <c r="J56" s="29" t="s">
        <v>38</v>
      </c>
    </row>
    <row r="57" spans="2:12" ht="16.5" customHeight="1">
      <c r="B57" s="173" t="s">
        <v>40</v>
      </c>
      <c r="C57" s="174"/>
      <c r="D57" s="122"/>
      <c r="E57" s="359"/>
      <c r="F57" s="124"/>
      <c r="G57" s="52">
        <v>300</v>
      </c>
      <c r="H57" s="27" t="s">
        <v>39</v>
      </c>
      <c r="I57" s="26">
        <f>G57/3.3</f>
        <v>90.909090909090921</v>
      </c>
      <c r="J57" s="25" t="s">
        <v>38</v>
      </c>
    </row>
    <row r="58" spans="2:12" ht="16.5" customHeight="1"/>
    <row r="59" spans="2:12" ht="16.5" customHeight="1">
      <c r="B59" s="23" t="s">
        <v>37</v>
      </c>
    </row>
    <row r="60" spans="2:12" ht="16.5" customHeight="1">
      <c r="B60" s="139" t="s">
        <v>36</v>
      </c>
      <c r="C60" s="140"/>
      <c r="D60" s="141"/>
      <c r="E60" s="175" t="s">
        <v>35</v>
      </c>
      <c r="F60" s="175"/>
      <c r="G60" s="176" t="s">
        <v>36</v>
      </c>
      <c r="H60" s="176"/>
      <c r="I60" s="175" t="s">
        <v>35</v>
      </c>
      <c r="J60" s="175"/>
    </row>
    <row r="61" spans="2:12" ht="16.5" customHeight="1">
      <c r="B61" s="142"/>
      <c r="C61" s="143"/>
      <c r="D61" s="144"/>
      <c r="E61" s="175"/>
      <c r="F61" s="175"/>
      <c r="G61" s="176"/>
      <c r="H61" s="176"/>
      <c r="I61" s="175"/>
      <c r="J61" s="175"/>
    </row>
    <row r="62" spans="2:12" ht="16.5" customHeight="1">
      <c r="B62" s="185" t="s">
        <v>77</v>
      </c>
      <c r="C62" s="186"/>
      <c r="D62" s="187"/>
      <c r="E62" s="125">
        <v>1</v>
      </c>
      <c r="F62" s="24" t="s">
        <v>34</v>
      </c>
      <c r="G62" s="180"/>
      <c r="H62" s="180"/>
      <c r="I62" s="117"/>
      <c r="J62" s="24" t="s">
        <v>34</v>
      </c>
    </row>
    <row r="63" spans="2:12" ht="16.5" customHeight="1">
      <c r="B63" s="177"/>
      <c r="C63" s="178"/>
      <c r="D63" s="179"/>
      <c r="E63" s="117"/>
      <c r="F63" s="24" t="s">
        <v>34</v>
      </c>
      <c r="G63" s="180"/>
      <c r="H63" s="180"/>
      <c r="I63" s="117"/>
      <c r="J63" s="24" t="s">
        <v>34</v>
      </c>
    </row>
    <row r="64" spans="2:12" ht="16.5" customHeight="1">
      <c r="B64" s="177"/>
      <c r="C64" s="178"/>
      <c r="D64" s="179"/>
      <c r="E64" s="117"/>
      <c r="F64" s="24" t="s">
        <v>34</v>
      </c>
      <c r="G64" s="180"/>
      <c r="H64" s="180"/>
      <c r="I64" s="117"/>
      <c r="J64" s="24" t="s">
        <v>34</v>
      </c>
    </row>
    <row r="65" spans="1:15" ht="16.5" customHeight="1"/>
    <row r="66" spans="1:15" ht="16.5" customHeight="1">
      <c r="A66" s="44" t="s">
        <v>135</v>
      </c>
      <c r="B66" s="44"/>
      <c r="C66" s="44"/>
      <c r="D66" s="44"/>
      <c r="E66" s="44"/>
      <c r="F66" s="44"/>
      <c r="G66" s="44"/>
      <c r="H66" s="44"/>
      <c r="J66" s="44"/>
      <c r="K66" s="43"/>
      <c r="L66" s="43"/>
    </row>
    <row r="67" spans="1:15" ht="16.5" customHeight="1">
      <c r="B67" s="44"/>
      <c r="C67" s="44"/>
      <c r="D67" s="44"/>
      <c r="E67" s="44"/>
      <c r="F67" s="44"/>
      <c r="G67" s="44"/>
      <c r="H67" s="44"/>
      <c r="I67" s="44"/>
      <c r="J67" s="44"/>
      <c r="K67" s="43"/>
      <c r="L67" s="43"/>
    </row>
    <row r="68" spans="1:15" ht="16.5" customHeight="1">
      <c r="B68" s="44" t="s">
        <v>74</v>
      </c>
      <c r="C68" s="44"/>
      <c r="D68" s="44"/>
      <c r="E68" s="44"/>
      <c r="F68" s="44"/>
      <c r="G68" s="44"/>
      <c r="H68" s="44"/>
      <c r="I68" s="44"/>
      <c r="J68" s="44"/>
      <c r="K68" s="43"/>
      <c r="L68" s="43"/>
    </row>
    <row r="69" spans="1:15" ht="16.5" customHeight="1">
      <c r="B69" s="394"/>
      <c r="C69" s="46" t="s">
        <v>73</v>
      </c>
      <c r="E69" s="60" t="s">
        <v>79</v>
      </c>
      <c r="F69" s="48" t="s">
        <v>72</v>
      </c>
      <c r="G69" s="46" t="s">
        <v>71</v>
      </c>
      <c r="I69" s="60">
        <v>2</v>
      </c>
      <c r="J69" s="48" t="s">
        <v>70</v>
      </c>
      <c r="K69" s="43"/>
      <c r="L69" s="43"/>
    </row>
    <row r="70" spans="1:15" ht="16.5" customHeight="1">
      <c r="B70" s="394"/>
      <c r="C70" s="46" t="s">
        <v>69</v>
      </c>
      <c r="E70" s="60">
        <v>1</v>
      </c>
      <c r="F70" s="48" t="s">
        <v>68</v>
      </c>
      <c r="G70" s="46" t="s">
        <v>67</v>
      </c>
      <c r="I70" s="59">
        <v>1500</v>
      </c>
      <c r="J70" s="48" t="s">
        <v>66</v>
      </c>
      <c r="K70" s="43"/>
      <c r="L70" s="43"/>
    </row>
    <row r="71" spans="1:15" ht="16.5" customHeight="1">
      <c r="B71" s="44"/>
      <c r="C71" s="44"/>
      <c r="D71" s="44"/>
      <c r="E71" s="43"/>
      <c r="F71" s="43"/>
      <c r="G71" s="44"/>
      <c r="H71" s="44"/>
      <c r="I71" s="44"/>
      <c r="J71" s="44"/>
      <c r="K71" s="43"/>
      <c r="L71" s="43"/>
    </row>
    <row r="72" spans="1:15" ht="16.5" customHeight="1">
      <c r="B72" s="44" t="s">
        <v>65</v>
      </c>
      <c r="C72" s="44"/>
      <c r="D72" s="44"/>
      <c r="E72" s="43"/>
      <c r="F72" s="43"/>
      <c r="G72" s="44"/>
      <c r="H72" s="44"/>
      <c r="I72" s="44"/>
      <c r="J72" s="44"/>
      <c r="K72" s="43"/>
      <c r="L72" s="43"/>
    </row>
    <row r="73" spans="1:15" ht="16.5" customHeight="1">
      <c r="B73" s="44"/>
      <c r="C73" s="46" t="s">
        <v>64</v>
      </c>
      <c r="D73" s="57" t="s">
        <v>78</v>
      </c>
      <c r="E73" s="46" t="s">
        <v>63</v>
      </c>
      <c r="F73" s="47"/>
      <c r="G73" s="46" t="s">
        <v>62</v>
      </c>
      <c r="H73" s="45"/>
      <c r="I73" s="44"/>
      <c r="J73" s="44"/>
      <c r="K73" s="43"/>
      <c r="L73" s="43"/>
      <c r="N73" s="23" t="s">
        <v>75</v>
      </c>
    </row>
    <row r="74" spans="1:15" ht="16.5" customHeight="1">
      <c r="B74" s="44"/>
      <c r="C74" s="44"/>
      <c r="D74" s="44"/>
      <c r="E74" s="44"/>
      <c r="F74" s="44"/>
      <c r="G74" s="44"/>
      <c r="H74" s="44"/>
      <c r="I74" s="44"/>
      <c r="J74" s="44"/>
      <c r="K74" s="43"/>
      <c r="L74" s="43"/>
    </row>
    <row r="75" spans="1:15" ht="16.5" customHeight="1">
      <c r="B75" s="44" t="s">
        <v>61</v>
      </c>
      <c r="C75" s="44"/>
      <c r="D75" s="44"/>
      <c r="E75" s="44"/>
      <c r="F75" s="44" t="s">
        <v>191</v>
      </c>
      <c r="G75" s="44"/>
      <c r="H75" s="44"/>
      <c r="I75" s="44"/>
      <c r="J75" s="44"/>
      <c r="K75" s="43"/>
      <c r="L75" s="43"/>
    </row>
    <row r="76" spans="1:15" ht="16.5" customHeight="1">
      <c r="B76" s="139" t="s">
        <v>44</v>
      </c>
      <c r="C76" s="140"/>
      <c r="D76" s="141"/>
      <c r="E76" s="396" t="s">
        <v>192</v>
      </c>
      <c r="F76" s="118"/>
      <c r="G76" s="140" t="s">
        <v>43</v>
      </c>
      <c r="H76" s="140"/>
      <c r="I76" s="139" t="s">
        <v>42</v>
      </c>
      <c r="J76" s="141"/>
      <c r="K76" s="140" t="s">
        <v>59</v>
      </c>
      <c r="L76" s="141"/>
      <c r="N76" s="393"/>
    </row>
    <row r="77" spans="1:15" ht="16.5" customHeight="1">
      <c r="B77" s="142"/>
      <c r="C77" s="143"/>
      <c r="D77" s="144"/>
      <c r="E77" s="395"/>
      <c r="F77" s="119"/>
      <c r="G77" s="143"/>
      <c r="H77" s="143"/>
      <c r="I77" s="142"/>
      <c r="J77" s="144"/>
      <c r="K77" s="143"/>
      <c r="L77" s="144"/>
    </row>
    <row r="78" spans="1:15" ht="16.5" customHeight="1">
      <c r="B78" s="392" t="s">
        <v>190</v>
      </c>
      <c r="C78" s="391"/>
      <c r="D78" s="390"/>
      <c r="E78" s="367"/>
      <c r="F78" s="390"/>
      <c r="G78" s="416">
        <v>30.5</v>
      </c>
      <c r="H78" s="388" t="s">
        <v>39</v>
      </c>
      <c r="I78" s="384">
        <f>SUM(G78:G83)/3.3</f>
        <v>47.575757575757578</v>
      </c>
      <c r="J78" s="383" t="s">
        <v>38</v>
      </c>
      <c r="K78" s="415" t="s">
        <v>199</v>
      </c>
      <c r="L78" s="414"/>
      <c r="O78" s="23" t="s">
        <v>189</v>
      </c>
    </row>
    <row r="79" spans="1:15" ht="16.5" customHeight="1">
      <c r="B79" s="147" t="s">
        <v>188</v>
      </c>
      <c r="C79" s="148"/>
      <c r="D79" s="42"/>
      <c r="E79" s="367"/>
      <c r="F79" s="42"/>
      <c r="G79" s="399">
        <v>35.5</v>
      </c>
      <c r="H79" s="30" t="s">
        <v>39</v>
      </c>
      <c r="I79" s="382"/>
      <c r="J79" s="381"/>
      <c r="K79" s="404" t="s">
        <v>197</v>
      </c>
      <c r="L79" s="403"/>
    </row>
    <row r="80" spans="1:15" ht="16.5" customHeight="1">
      <c r="B80" s="147" t="s">
        <v>187</v>
      </c>
      <c r="C80" s="148"/>
      <c r="D80" s="42"/>
      <c r="E80" s="367"/>
      <c r="F80" s="42"/>
      <c r="G80" s="371"/>
      <c r="H80" s="30" t="s">
        <v>39</v>
      </c>
      <c r="I80" s="382"/>
      <c r="J80" s="381"/>
      <c r="K80" s="380"/>
      <c r="L80" s="379"/>
    </row>
    <row r="81" spans="2:12" ht="16.5" customHeight="1">
      <c r="B81" s="147" t="s">
        <v>186</v>
      </c>
      <c r="C81" s="148"/>
      <c r="D81" s="42"/>
      <c r="E81" s="367"/>
      <c r="F81" s="42"/>
      <c r="G81" s="408">
        <v>45.5</v>
      </c>
      <c r="H81" s="30" t="s">
        <v>39</v>
      </c>
      <c r="I81" s="382"/>
      <c r="J81" s="381"/>
      <c r="K81" s="413" t="s">
        <v>198</v>
      </c>
      <c r="L81" s="412"/>
    </row>
    <row r="82" spans="2:12" ht="16.5" customHeight="1">
      <c r="B82" s="137" t="s">
        <v>185</v>
      </c>
      <c r="C82" s="138"/>
      <c r="D82" s="123"/>
      <c r="E82" s="367"/>
      <c r="F82" s="123"/>
      <c r="G82" s="407">
        <v>45.5</v>
      </c>
      <c r="H82" s="38" t="s">
        <v>39</v>
      </c>
      <c r="I82" s="382"/>
      <c r="J82" s="381"/>
      <c r="K82" s="413" t="s">
        <v>197</v>
      </c>
      <c r="L82" s="412"/>
    </row>
    <row r="83" spans="2:12" ht="16.5" customHeight="1">
      <c r="B83" s="378" t="s">
        <v>184</v>
      </c>
      <c r="C83" s="377"/>
      <c r="D83" s="124"/>
      <c r="E83" s="365"/>
      <c r="F83" s="124"/>
      <c r="G83" s="411"/>
      <c r="H83" s="27" t="s">
        <v>39</v>
      </c>
      <c r="I83" s="375"/>
      <c r="J83" s="374"/>
      <c r="K83" s="410"/>
      <c r="L83" s="409"/>
    </row>
    <row r="84" spans="2:12" ht="16.5" customHeight="1">
      <c r="B84" s="147" t="s">
        <v>183</v>
      </c>
      <c r="C84" s="148"/>
      <c r="D84" s="42"/>
      <c r="E84" s="385"/>
      <c r="F84" s="42"/>
      <c r="G84" s="408">
        <v>41.3</v>
      </c>
      <c r="H84" s="30" t="s">
        <v>39</v>
      </c>
      <c r="I84" s="384">
        <f>SUM(G84:G95)/1.98</f>
        <v>206.91919191919195</v>
      </c>
      <c r="J84" s="383" t="s">
        <v>38</v>
      </c>
      <c r="K84" s="406" t="s">
        <v>196</v>
      </c>
      <c r="L84" s="405"/>
    </row>
    <row r="85" spans="2:12" ht="16.5" customHeight="1">
      <c r="B85" s="137" t="s">
        <v>182</v>
      </c>
      <c r="C85" s="138"/>
      <c r="D85" s="123"/>
      <c r="E85" s="367"/>
      <c r="F85" s="123"/>
      <c r="G85" s="407">
        <v>41.7</v>
      </c>
      <c r="H85" s="38" t="s">
        <v>39</v>
      </c>
      <c r="I85" s="382"/>
      <c r="J85" s="381"/>
      <c r="K85" s="406" t="s">
        <v>196</v>
      </c>
      <c r="L85" s="405"/>
    </row>
    <row r="86" spans="2:12" ht="16.5" customHeight="1">
      <c r="B86" s="137" t="s">
        <v>181</v>
      </c>
      <c r="C86" s="138"/>
      <c r="D86" s="123"/>
      <c r="E86" s="367"/>
      <c r="F86" s="123"/>
      <c r="G86" s="398">
        <v>52.25</v>
      </c>
      <c r="H86" s="38" t="s">
        <v>39</v>
      </c>
      <c r="I86" s="382"/>
      <c r="J86" s="381"/>
      <c r="K86" s="404" t="s">
        <v>195</v>
      </c>
      <c r="L86" s="403"/>
    </row>
    <row r="87" spans="2:12" ht="16.5" customHeight="1">
      <c r="B87" s="137" t="s">
        <v>180</v>
      </c>
      <c r="C87" s="138"/>
      <c r="D87" s="123"/>
      <c r="E87" s="367"/>
      <c r="F87" s="123"/>
      <c r="G87" s="398">
        <v>52.25</v>
      </c>
      <c r="H87" s="38" t="s">
        <v>39</v>
      </c>
      <c r="I87" s="382"/>
      <c r="J87" s="381"/>
      <c r="K87" s="404" t="s">
        <v>195</v>
      </c>
      <c r="L87" s="403"/>
    </row>
    <row r="88" spans="2:12" ht="16.5" customHeight="1">
      <c r="B88" s="137" t="s">
        <v>179</v>
      </c>
      <c r="C88" s="138"/>
      <c r="D88" s="123"/>
      <c r="E88" s="367"/>
      <c r="F88" s="123"/>
      <c r="G88" s="398">
        <v>55.55</v>
      </c>
      <c r="H88" s="38" t="s">
        <v>39</v>
      </c>
      <c r="I88" s="382"/>
      <c r="J88" s="381"/>
      <c r="K88" s="404" t="s">
        <v>194</v>
      </c>
      <c r="L88" s="403"/>
    </row>
    <row r="89" spans="2:12" ht="16.5" customHeight="1">
      <c r="B89" s="137" t="s">
        <v>178</v>
      </c>
      <c r="C89" s="138"/>
      <c r="D89" s="123"/>
      <c r="E89" s="367"/>
      <c r="F89" s="123"/>
      <c r="G89" s="398">
        <v>55.55</v>
      </c>
      <c r="H89" s="38" t="s">
        <v>39</v>
      </c>
      <c r="I89" s="382"/>
      <c r="J89" s="381"/>
      <c r="K89" s="404" t="s">
        <v>194</v>
      </c>
      <c r="L89" s="403"/>
    </row>
    <row r="90" spans="2:12" ht="16.5" customHeight="1">
      <c r="B90" s="137" t="s">
        <v>177</v>
      </c>
      <c r="C90" s="138"/>
      <c r="D90" s="123"/>
      <c r="E90" s="367"/>
      <c r="F90" s="123"/>
      <c r="G90" s="398">
        <v>55.55</v>
      </c>
      <c r="H90" s="38" t="s">
        <v>39</v>
      </c>
      <c r="I90" s="382"/>
      <c r="J90" s="381"/>
      <c r="K90" s="402" t="s">
        <v>193</v>
      </c>
      <c r="L90" s="401"/>
    </row>
    <row r="91" spans="2:12" ht="16.5" customHeight="1">
      <c r="B91" s="137" t="s">
        <v>176</v>
      </c>
      <c r="C91" s="138"/>
      <c r="D91" s="123"/>
      <c r="E91" s="367"/>
      <c r="F91" s="123"/>
      <c r="G91" s="398">
        <v>55.55</v>
      </c>
      <c r="H91" s="38" t="s">
        <v>39</v>
      </c>
      <c r="I91" s="382"/>
      <c r="J91" s="381"/>
      <c r="K91" s="402" t="s">
        <v>193</v>
      </c>
      <c r="L91" s="401"/>
    </row>
    <row r="92" spans="2:12" ht="16.5" customHeight="1">
      <c r="B92" s="137" t="s">
        <v>175</v>
      </c>
      <c r="C92" s="138"/>
      <c r="D92" s="123"/>
      <c r="E92" s="367"/>
      <c r="F92" s="123"/>
      <c r="G92" s="398"/>
      <c r="H92" s="38" t="s">
        <v>39</v>
      </c>
      <c r="I92" s="382"/>
      <c r="J92" s="381"/>
      <c r="K92" s="380"/>
      <c r="L92" s="379"/>
    </row>
    <row r="93" spans="2:12" ht="16.5" customHeight="1">
      <c r="B93" s="137" t="s">
        <v>174</v>
      </c>
      <c r="C93" s="138"/>
      <c r="D93" s="123"/>
      <c r="E93" s="367"/>
      <c r="F93" s="123"/>
      <c r="G93" s="398"/>
      <c r="H93" s="38" t="s">
        <v>39</v>
      </c>
      <c r="I93" s="382"/>
      <c r="J93" s="381"/>
      <c r="K93" s="380"/>
      <c r="L93" s="379"/>
    </row>
    <row r="94" spans="2:12" ht="16.5" customHeight="1">
      <c r="B94" s="137" t="s">
        <v>173</v>
      </c>
      <c r="C94" s="138"/>
      <c r="D94" s="123"/>
      <c r="E94" s="367"/>
      <c r="F94" s="123"/>
      <c r="G94" s="398"/>
      <c r="H94" s="38" t="s">
        <v>39</v>
      </c>
      <c r="I94" s="382"/>
      <c r="J94" s="381"/>
      <c r="K94" s="380"/>
      <c r="L94" s="379"/>
    </row>
    <row r="95" spans="2:12" ht="16.5" customHeight="1">
      <c r="B95" s="378" t="s">
        <v>172</v>
      </c>
      <c r="C95" s="377"/>
      <c r="D95" s="124"/>
      <c r="E95" s="365"/>
      <c r="F95" s="124"/>
      <c r="G95" s="400"/>
      <c r="H95" s="27" t="s">
        <v>39</v>
      </c>
      <c r="I95" s="375"/>
      <c r="J95" s="374"/>
      <c r="K95" s="373"/>
      <c r="L95" s="372"/>
    </row>
    <row r="96" spans="2:12" ht="16.5" customHeight="1">
      <c r="B96" s="147" t="s">
        <v>170</v>
      </c>
      <c r="C96" s="148"/>
      <c r="D96" s="42"/>
      <c r="E96" s="385"/>
      <c r="F96" s="42"/>
      <c r="G96" s="399">
        <v>155.5</v>
      </c>
      <c r="H96" s="30" t="s">
        <v>39</v>
      </c>
      <c r="I96" s="384">
        <f>SUM(G96:G98)/1.98</f>
        <v>78.535353535353536</v>
      </c>
      <c r="J96" s="383" t="s">
        <v>38</v>
      </c>
      <c r="K96" s="380"/>
      <c r="L96" s="379"/>
    </row>
    <row r="97" spans="2:12" ht="16.5" customHeight="1">
      <c r="B97" s="137" t="s">
        <v>169</v>
      </c>
      <c r="C97" s="138"/>
      <c r="D97" s="123"/>
      <c r="E97" s="367"/>
      <c r="F97" s="123"/>
      <c r="G97" s="398"/>
      <c r="H97" s="38" t="s">
        <v>39</v>
      </c>
      <c r="I97" s="382"/>
      <c r="J97" s="381"/>
      <c r="K97" s="380"/>
      <c r="L97" s="379"/>
    </row>
    <row r="98" spans="2:12" ht="16.5" customHeight="1">
      <c r="B98" s="378" t="s">
        <v>168</v>
      </c>
      <c r="C98" s="377"/>
      <c r="D98" s="124"/>
      <c r="E98" s="365"/>
      <c r="F98" s="124"/>
      <c r="G98" s="400"/>
      <c r="H98" s="27" t="s">
        <v>39</v>
      </c>
      <c r="I98" s="375"/>
      <c r="J98" s="374"/>
      <c r="K98" s="373"/>
      <c r="L98" s="372"/>
    </row>
    <row r="99" spans="2:12" ht="16.5" customHeight="1">
      <c r="B99" s="147" t="s">
        <v>133</v>
      </c>
      <c r="C99" s="148"/>
      <c r="D99" s="42"/>
      <c r="E99" s="55">
        <v>1</v>
      </c>
      <c r="F99" s="42"/>
      <c r="G99" s="399">
        <v>20</v>
      </c>
      <c r="H99" s="30" t="s">
        <v>39</v>
      </c>
      <c r="I99" s="370"/>
      <c r="J99" s="369"/>
      <c r="K99" s="149"/>
      <c r="L99" s="150"/>
    </row>
    <row r="100" spans="2:12" ht="16.5" customHeight="1">
      <c r="B100" s="155" t="s">
        <v>167</v>
      </c>
      <c r="C100" s="156"/>
      <c r="D100" s="42"/>
      <c r="E100" s="55">
        <v>1</v>
      </c>
      <c r="F100" s="42"/>
      <c r="G100" s="399">
        <v>30</v>
      </c>
      <c r="H100" s="30" t="s">
        <v>39</v>
      </c>
      <c r="I100" s="370"/>
      <c r="J100" s="369"/>
      <c r="K100" s="149"/>
      <c r="L100" s="150"/>
    </row>
    <row r="101" spans="2:12" ht="16.5" customHeight="1">
      <c r="B101" s="155" t="s">
        <v>166</v>
      </c>
      <c r="C101" s="156"/>
      <c r="D101" s="42"/>
      <c r="E101" s="55">
        <v>1</v>
      </c>
      <c r="F101" s="42"/>
      <c r="G101" s="399">
        <v>30</v>
      </c>
      <c r="H101" s="30" t="s">
        <v>39</v>
      </c>
      <c r="I101" s="370"/>
      <c r="J101" s="369"/>
      <c r="K101" s="149"/>
      <c r="L101" s="150"/>
    </row>
    <row r="102" spans="2:12" ht="16.5" customHeight="1">
      <c r="B102" s="155" t="s">
        <v>165</v>
      </c>
      <c r="C102" s="156"/>
      <c r="D102" s="42"/>
      <c r="E102" s="55">
        <v>1</v>
      </c>
      <c r="F102" s="42"/>
      <c r="G102" s="399">
        <v>15</v>
      </c>
      <c r="H102" s="30" t="s">
        <v>39</v>
      </c>
      <c r="I102" s="370"/>
      <c r="J102" s="369"/>
      <c r="K102" s="149"/>
      <c r="L102" s="150"/>
    </row>
    <row r="103" spans="2:12" ht="16.5" customHeight="1">
      <c r="B103" s="137" t="s">
        <v>58</v>
      </c>
      <c r="C103" s="138"/>
      <c r="D103" s="123"/>
      <c r="E103" s="54">
        <v>1</v>
      </c>
      <c r="F103" s="123"/>
      <c r="G103" s="398">
        <v>45.5</v>
      </c>
      <c r="H103" s="38" t="s">
        <v>39</v>
      </c>
      <c r="I103" s="151"/>
      <c r="J103" s="152"/>
      <c r="K103" s="149"/>
      <c r="L103" s="150"/>
    </row>
    <row r="104" spans="2:12" ht="16.5" customHeight="1">
      <c r="B104" s="137" t="s">
        <v>57</v>
      </c>
      <c r="C104" s="138"/>
      <c r="D104" s="123"/>
      <c r="E104" s="54">
        <v>4</v>
      </c>
      <c r="F104" s="123"/>
      <c r="G104" s="398">
        <v>11.1</v>
      </c>
      <c r="H104" s="38" t="s">
        <v>39</v>
      </c>
      <c r="I104" s="151"/>
      <c r="J104" s="152"/>
      <c r="K104" s="149"/>
      <c r="L104" s="150"/>
    </row>
    <row r="105" spans="2:12" ht="16.5" customHeight="1">
      <c r="B105" s="155" t="s">
        <v>56</v>
      </c>
      <c r="C105" s="156"/>
      <c r="D105" s="39"/>
      <c r="E105" s="54">
        <v>2</v>
      </c>
      <c r="F105" s="123"/>
      <c r="G105" s="398">
        <v>8.8000000000000007</v>
      </c>
      <c r="H105" s="38" t="s">
        <v>39</v>
      </c>
      <c r="I105" s="151"/>
      <c r="J105" s="152"/>
      <c r="K105" s="149"/>
      <c r="L105" s="150"/>
    </row>
    <row r="106" spans="2:12" ht="16.5" customHeight="1">
      <c r="B106" s="137" t="s">
        <v>55</v>
      </c>
      <c r="C106" s="138"/>
      <c r="D106" s="123"/>
      <c r="E106" s="54">
        <v>1</v>
      </c>
      <c r="F106" s="123"/>
      <c r="G106" s="398">
        <v>9.1</v>
      </c>
      <c r="H106" s="38" t="s">
        <v>39</v>
      </c>
      <c r="I106" s="151"/>
      <c r="J106" s="152"/>
      <c r="K106" s="149"/>
      <c r="L106" s="150"/>
    </row>
    <row r="107" spans="2:12" ht="16.5" customHeight="1">
      <c r="B107" s="137" t="s">
        <v>54</v>
      </c>
      <c r="C107" s="138"/>
      <c r="D107" s="123"/>
      <c r="E107" s="54">
        <v>1</v>
      </c>
      <c r="F107" s="123"/>
      <c r="G107" s="398">
        <v>40.1</v>
      </c>
      <c r="H107" s="38" t="s">
        <v>39</v>
      </c>
      <c r="I107" s="151"/>
      <c r="J107" s="152"/>
      <c r="K107" s="149"/>
      <c r="L107" s="150"/>
    </row>
    <row r="108" spans="2:12" ht="16.5" customHeight="1">
      <c r="B108" s="137" t="s">
        <v>134</v>
      </c>
      <c r="C108" s="138"/>
      <c r="D108" s="123"/>
      <c r="E108" s="54">
        <v>1</v>
      </c>
      <c r="F108" s="123"/>
      <c r="G108" s="398">
        <v>30.5</v>
      </c>
      <c r="H108" s="38" t="s">
        <v>39</v>
      </c>
      <c r="I108" s="151"/>
      <c r="J108" s="152"/>
      <c r="K108" s="149"/>
      <c r="L108" s="150"/>
    </row>
    <row r="109" spans="2:12" ht="16.5" customHeight="1">
      <c r="B109" s="137" t="s">
        <v>53</v>
      </c>
      <c r="C109" s="138"/>
      <c r="D109" s="123"/>
      <c r="E109" s="54">
        <v>2</v>
      </c>
      <c r="F109" s="123"/>
      <c r="G109" s="398">
        <v>41</v>
      </c>
      <c r="H109" s="38" t="s">
        <v>39</v>
      </c>
      <c r="I109" s="151"/>
      <c r="J109" s="152"/>
      <c r="K109" s="149"/>
      <c r="L109" s="150"/>
    </row>
    <row r="110" spans="2:12" ht="16.5" customHeight="1">
      <c r="B110" s="155" t="s">
        <v>52</v>
      </c>
      <c r="C110" s="156"/>
      <c r="D110" s="39"/>
      <c r="E110" s="54">
        <v>1</v>
      </c>
      <c r="F110" s="123"/>
      <c r="G110" s="398">
        <v>41</v>
      </c>
      <c r="H110" s="38" t="s">
        <v>39</v>
      </c>
      <c r="I110" s="151"/>
      <c r="J110" s="152"/>
      <c r="K110" s="149"/>
      <c r="L110" s="150"/>
    </row>
    <row r="111" spans="2:12" ht="16.5" customHeight="1">
      <c r="B111" s="155" t="s">
        <v>51</v>
      </c>
      <c r="C111" s="156"/>
      <c r="D111" s="39"/>
      <c r="E111" s="367"/>
      <c r="F111" s="364"/>
      <c r="G111" s="397">
        <v>200</v>
      </c>
      <c r="H111" s="38" t="s">
        <v>39</v>
      </c>
      <c r="I111" s="153"/>
      <c r="J111" s="154"/>
      <c r="K111" s="149"/>
      <c r="L111" s="150"/>
    </row>
    <row r="112" spans="2:12" ht="16.5" customHeight="1">
      <c r="B112" s="155" t="s">
        <v>50</v>
      </c>
      <c r="C112" s="156"/>
      <c r="D112" s="39"/>
      <c r="E112" s="367"/>
      <c r="F112" s="364"/>
      <c r="G112" s="397">
        <v>70</v>
      </c>
      <c r="H112" s="38" t="s">
        <v>39</v>
      </c>
      <c r="I112" s="153"/>
      <c r="J112" s="154"/>
      <c r="K112" s="149"/>
      <c r="L112" s="150"/>
    </row>
    <row r="113" spans="2:12" ht="16.5" customHeight="1">
      <c r="B113" s="155" t="s">
        <v>49</v>
      </c>
      <c r="C113" s="156"/>
      <c r="D113" s="39"/>
      <c r="E113" s="367"/>
      <c r="F113" s="364"/>
      <c r="G113" s="397">
        <v>20</v>
      </c>
      <c r="H113" s="38" t="s">
        <v>39</v>
      </c>
      <c r="I113" s="153"/>
      <c r="J113" s="154"/>
      <c r="K113" s="149"/>
      <c r="L113" s="150"/>
    </row>
    <row r="114" spans="2:12" ht="16.5" customHeight="1">
      <c r="B114" s="155" t="s">
        <v>48</v>
      </c>
      <c r="C114" s="156"/>
      <c r="D114" s="39"/>
      <c r="E114" s="367"/>
      <c r="F114" s="364"/>
      <c r="G114" s="397">
        <v>20</v>
      </c>
      <c r="H114" s="38" t="s">
        <v>39</v>
      </c>
      <c r="I114" s="153"/>
      <c r="J114" s="154"/>
      <c r="K114" s="149"/>
      <c r="L114" s="150"/>
    </row>
    <row r="115" spans="2:12" ht="16.5" customHeight="1">
      <c r="B115" s="165" t="s">
        <v>47</v>
      </c>
      <c r="C115" s="166"/>
      <c r="D115" s="37"/>
      <c r="E115" s="365"/>
      <c r="F115" s="364"/>
      <c r="G115" s="363">
        <f>I70-SUM(G78:G114)</f>
        <v>145.69999999999982</v>
      </c>
      <c r="H115" s="36" t="s">
        <v>39</v>
      </c>
      <c r="I115" s="153"/>
      <c r="J115" s="154"/>
      <c r="K115" s="157"/>
      <c r="L115" s="158"/>
    </row>
    <row r="116" spans="2:12" ht="16.5" customHeight="1">
      <c r="B116" s="159" t="s">
        <v>46</v>
      </c>
      <c r="C116" s="160"/>
      <c r="D116" s="34"/>
      <c r="E116" s="35"/>
      <c r="F116" s="34"/>
      <c r="G116" s="362">
        <f>SUM(G78:G115)</f>
        <v>1500</v>
      </c>
      <c r="H116" s="33" t="s">
        <v>39</v>
      </c>
      <c r="I116" s="161"/>
      <c r="J116" s="162"/>
      <c r="K116" s="163"/>
      <c r="L116" s="164"/>
    </row>
    <row r="117" spans="2:12" ht="16.5" customHeight="1">
      <c r="G117" s="23" t="str">
        <f>IF(G116&gt;I70,"建物面積を超過しています","")</f>
        <v/>
      </c>
    </row>
    <row r="118" spans="2:12" ht="16.5" customHeight="1">
      <c r="B118" s="32" t="s">
        <v>45</v>
      </c>
      <c r="C118" s="32"/>
      <c r="D118" s="32"/>
      <c r="E118" s="32"/>
      <c r="F118" s="32"/>
      <c r="G118" s="32"/>
      <c r="H118" s="32"/>
      <c r="I118" s="32"/>
      <c r="J118" s="32"/>
    </row>
    <row r="119" spans="2:12" ht="16.5" customHeight="1" thickBot="1">
      <c r="B119" s="167" t="s">
        <v>44</v>
      </c>
      <c r="C119" s="168"/>
      <c r="D119" s="120"/>
      <c r="E119" s="145"/>
      <c r="F119" s="118"/>
      <c r="G119" s="140" t="s">
        <v>43</v>
      </c>
      <c r="H119" s="140"/>
      <c r="I119" s="139" t="s">
        <v>42</v>
      </c>
      <c r="J119" s="141"/>
    </row>
    <row r="120" spans="2:12" ht="16.5" customHeight="1">
      <c r="B120" s="169"/>
      <c r="C120" s="170"/>
      <c r="D120" s="119"/>
      <c r="E120" s="146"/>
      <c r="F120" s="119"/>
      <c r="G120" s="143"/>
      <c r="H120" s="143"/>
      <c r="I120" s="142"/>
      <c r="J120" s="144"/>
    </row>
    <row r="121" spans="2:12" ht="16.5" customHeight="1">
      <c r="B121" s="171" t="s">
        <v>41</v>
      </c>
      <c r="C121" s="172"/>
      <c r="D121" s="121"/>
      <c r="E121" s="361"/>
      <c r="F121" s="42"/>
      <c r="G121" s="53">
        <v>1500</v>
      </c>
      <c r="H121" s="30" t="s">
        <v>39</v>
      </c>
      <c r="I121" s="360"/>
      <c r="J121" s="29" t="s">
        <v>38</v>
      </c>
    </row>
    <row r="122" spans="2:12" ht="16.5" customHeight="1">
      <c r="B122" s="173" t="s">
        <v>40</v>
      </c>
      <c r="C122" s="174"/>
      <c r="D122" s="122"/>
      <c r="E122" s="359"/>
      <c r="F122" s="124"/>
      <c r="G122" s="52">
        <v>300</v>
      </c>
      <c r="H122" s="27" t="s">
        <v>39</v>
      </c>
      <c r="I122" s="26">
        <f>G122/3.3</f>
        <v>90.909090909090921</v>
      </c>
      <c r="J122" s="25" t="s">
        <v>38</v>
      </c>
    </row>
    <row r="123" spans="2:12" ht="16.5" customHeight="1"/>
    <row r="124" spans="2:12" ht="16.5" customHeight="1">
      <c r="B124" s="23" t="s">
        <v>37</v>
      </c>
    </row>
    <row r="125" spans="2:12" ht="16.5" customHeight="1">
      <c r="B125" s="139" t="s">
        <v>36</v>
      </c>
      <c r="C125" s="140"/>
      <c r="D125" s="141"/>
      <c r="E125" s="175" t="s">
        <v>35</v>
      </c>
      <c r="F125" s="175"/>
      <c r="G125" s="176" t="s">
        <v>36</v>
      </c>
      <c r="H125" s="176"/>
      <c r="I125" s="175" t="s">
        <v>35</v>
      </c>
      <c r="J125" s="175"/>
    </row>
    <row r="126" spans="2:12" ht="16.5" customHeight="1">
      <c r="B126" s="142"/>
      <c r="C126" s="143"/>
      <c r="D126" s="144"/>
      <c r="E126" s="175"/>
      <c r="F126" s="175"/>
      <c r="G126" s="176"/>
      <c r="H126" s="176"/>
      <c r="I126" s="175"/>
      <c r="J126" s="175"/>
    </row>
    <row r="127" spans="2:12" ht="16.5" customHeight="1">
      <c r="B127" s="185" t="s">
        <v>77</v>
      </c>
      <c r="C127" s="186"/>
      <c r="D127" s="187"/>
      <c r="E127" s="125">
        <v>1</v>
      </c>
      <c r="F127" s="24" t="s">
        <v>34</v>
      </c>
      <c r="G127" s="180"/>
      <c r="H127" s="180"/>
      <c r="I127" s="117"/>
      <c r="J127" s="24" t="s">
        <v>34</v>
      </c>
    </row>
    <row r="128" spans="2:12" ht="16.5" customHeight="1">
      <c r="B128" s="177"/>
      <c r="C128" s="178"/>
      <c r="D128" s="179"/>
      <c r="E128" s="117"/>
      <c r="F128" s="24" t="s">
        <v>34</v>
      </c>
      <c r="G128" s="180"/>
      <c r="H128" s="180"/>
      <c r="I128" s="117"/>
      <c r="J128" s="24" t="s">
        <v>34</v>
      </c>
    </row>
    <row r="129" spans="2:10" ht="16.5" customHeight="1">
      <c r="B129" s="177"/>
      <c r="C129" s="178"/>
      <c r="D129" s="179"/>
      <c r="E129" s="117"/>
      <c r="F129" s="24" t="s">
        <v>34</v>
      </c>
      <c r="G129" s="180"/>
      <c r="H129" s="180"/>
      <c r="I129" s="117"/>
      <c r="J129" s="24" t="s">
        <v>34</v>
      </c>
    </row>
    <row r="130" spans="2:10" ht="16.5" customHeight="1"/>
  </sheetData>
  <mergeCells count="214">
    <mergeCell ref="B18:C18"/>
    <mergeCell ref="K18:L18"/>
    <mergeCell ref="B11:D12"/>
    <mergeCell ref="E11:E12"/>
    <mergeCell ref="G11:H12"/>
    <mergeCell ref="I11:J12"/>
    <mergeCell ref="K11:L12"/>
    <mergeCell ref="B13:C13"/>
    <mergeCell ref="I13:I18"/>
    <mergeCell ref="J13:J18"/>
    <mergeCell ref="K13:L13"/>
    <mergeCell ref="B14:C14"/>
    <mergeCell ref="K14:L14"/>
    <mergeCell ref="B15:C15"/>
    <mergeCell ref="K15:L15"/>
    <mergeCell ref="B16:C16"/>
    <mergeCell ref="K16:L16"/>
    <mergeCell ref="B17:C17"/>
    <mergeCell ref="K17:L17"/>
    <mergeCell ref="B26:C26"/>
    <mergeCell ref="K26:L26"/>
    <mergeCell ref="B27:C27"/>
    <mergeCell ref="K27:L27"/>
    <mergeCell ref="B22:C22"/>
    <mergeCell ref="K22:L22"/>
    <mergeCell ref="B23:C23"/>
    <mergeCell ref="K23:L23"/>
    <mergeCell ref="B24:C24"/>
    <mergeCell ref="K24:L24"/>
    <mergeCell ref="B19:C19"/>
    <mergeCell ref="I19:I30"/>
    <mergeCell ref="J19:J30"/>
    <mergeCell ref="K19:L19"/>
    <mergeCell ref="B20:C20"/>
    <mergeCell ref="K20:L20"/>
    <mergeCell ref="B21:C21"/>
    <mergeCell ref="K21:L21"/>
    <mergeCell ref="B25:C25"/>
    <mergeCell ref="K25:L25"/>
    <mergeCell ref="B28:C28"/>
    <mergeCell ref="K28:L28"/>
    <mergeCell ref="B29:C29"/>
    <mergeCell ref="K29:L29"/>
    <mergeCell ref="B30:C30"/>
    <mergeCell ref="K30:L30"/>
    <mergeCell ref="B42:C42"/>
    <mergeCell ref="B31:C31"/>
    <mergeCell ref="I31:I33"/>
    <mergeCell ref="J31:J33"/>
    <mergeCell ref="K31:L31"/>
    <mergeCell ref="B32:C32"/>
    <mergeCell ref="K32:L32"/>
    <mergeCell ref="B33:C33"/>
    <mergeCell ref="K33:L33"/>
    <mergeCell ref="B45:C45"/>
    <mergeCell ref="K45:L45"/>
    <mergeCell ref="B46:C46"/>
    <mergeCell ref="K46:L46"/>
    <mergeCell ref="B47:C47"/>
    <mergeCell ref="K47:L47"/>
    <mergeCell ref="B34:C34"/>
    <mergeCell ref="I34:J50"/>
    <mergeCell ref="K34:L34"/>
    <mergeCell ref="B35:C35"/>
    <mergeCell ref="K35:L35"/>
    <mergeCell ref="B36:C36"/>
    <mergeCell ref="K36:L36"/>
    <mergeCell ref="B37:C37"/>
    <mergeCell ref="K37:L37"/>
    <mergeCell ref="B38:C38"/>
    <mergeCell ref="K38:L38"/>
    <mergeCell ref="B39:C39"/>
    <mergeCell ref="K39:L39"/>
    <mergeCell ref="B40:C40"/>
    <mergeCell ref="K40:L40"/>
    <mergeCell ref="B41:C41"/>
    <mergeCell ref="K41:L41"/>
    <mergeCell ref="B48:C48"/>
    <mergeCell ref="K48:L48"/>
    <mergeCell ref="B49:C49"/>
    <mergeCell ref="K49:L49"/>
    <mergeCell ref="B50:C50"/>
    <mergeCell ref="K50:L50"/>
    <mergeCell ref="I60:J61"/>
    <mergeCell ref="B51:C51"/>
    <mergeCell ref="I51:J51"/>
    <mergeCell ref="K51:L51"/>
    <mergeCell ref="B54:C55"/>
    <mergeCell ref="E54:E55"/>
    <mergeCell ref="G54:H55"/>
    <mergeCell ref="I54:J55"/>
    <mergeCell ref="B56:C56"/>
    <mergeCell ref="B57:C57"/>
    <mergeCell ref="B60:D61"/>
    <mergeCell ref="E60:F61"/>
    <mergeCell ref="G60:H61"/>
    <mergeCell ref="K42:L42"/>
    <mergeCell ref="B43:C43"/>
    <mergeCell ref="K43:L43"/>
    <mergeCell ref="B44:C44"/>
    <mergeCell ref="K44:L44"/>
    <mergeCell ref="B83:C83"/>
    <mergeCell ref="K83:L83"/>
    <mergeCell ref="B62:D62"/>
    <mergeCell ref="G62:H62"/>
    <mergeCell ref="B63:D63"/>
    <mergeCell ref="G63:H63"/>
    <mergeCell ref="B64:D64"/>
    <mergeCell ref="G64:H64"/>
    <mergeCell ref="B76:D77"/>
    <mergeCell ref="E76:E77"/>
    <mergeCell ref="G76:H77"/>
    <mergeCell ref="I76:J77"/>
    <mergeCell ref="K76:L77"/>
    <mergeCell ref="B78:C78"/>
    <mergeCell ref="I78:I83"/>
    <mergeCell ref="J78:J83"/>
    <mergeCell ref="K78:L78"/>
    <mergeCell ref="B79:C79"/>
    <mergeCell ref="K79:L79"/>
    <mergeCell ref="B80:C80"/>
    <mergeCell ref="K80:L80"/>
    <mergeCell ref="B81:C81"/>
    <mergeCell ref="K81:L81"/>
    <mergeCell ref="B82:C82"/>
    <mergeCell ref="K82:L82"/>
    <mergeCell ref="B91:C91"/>
    <mergeCell ref="K91:L91"/>
    <mergeCell ref="B92:C92"/>
    <mergeCell ref="K92:L92"/>
    <mergeCell ref="B87:C87"/>
    <mergeCell ref="K87:L87"/>
    <mergeCell ref="B88:C88"/>
    <mergeCell ref="K88:L88"/>
    <mergeCell ref="B89:C89"/>
    <mergeCell ref="K89:L89"/>
    <mergeCell ref="B84:C84"/>
    <mergeCell ref="I84:I95"/>
    <mergeCell ref="J84:J95"/>
    <mergeCell ref="K84:L84"/>
    <mergeCell ref="B85:C85"/>
    <mergeCell ref="K85:L85"/>
    <mergeCell ref="B86:C86"/>
    <mergeCell ref="K86:L86"/>
    <mergeCell ref="B90:C90"/>
    <mergeCell ref="K90:L90"/>
    <mergeCell ref="B93:C93"/>
    <mergeCell ref="K93:L93"/>
    <mergeCell ref="B94:C94"/>
    <mergeCell ref="K94:L94"/>
    <mergeCell ref="B95:C95"/>
    <mergeCell ref="K95:L95"/>
    <mergeCell ref="B107:C107"/>
    <mergeCell ref="B96:C96"/>
    <mergeCell ref="I96:I98"/>
    <mergeCell ref="J96:J98"/>
    <mergeCell ref="K96:L96"/>
    <mergeCell ref="B97:C97"/>
    <mergeCell ref="K97:L97"/>
    <mergeCell ref="B98:C98"/>
    <mergeCell ref="K98:L98"/>
    <mergeCell ref="B110:C110"/>
    <mergeCell ref="K110:L110"/>
    <mergeCell ref="B111:C111"/>
    <mergeCell ref="K111:L111"/>
    <mergeCell ref="B112:C112"/>
    <mergeCell ref="K112:L112"/>
    <mergeCell ref="B99:C99"/>
    <mergeCell ref="I99:J115"/>
    <mergeCell ref="K99:L99"/>
    <mergeCell ref="B100:C100"/>
    <mergeCell ref="K100:L100"/>
    <mergeCell ref="B101:C101"/>
    <mergeCell ref="K101:L101"/>
    <mergeCell ref="B102:C102"/>
    <mergeCell ref="K102:L102"/>
    <mergeCell ref="B103:C103"/>
    <mergeCell ref="K103:L103"/>
    <mergeCell ref="B104:C104"/>
    <mergeCell ref="K104:L104"/>
    <mergeCell ref="B105:C105"/>
    <mergeCell ref="K105:L105"/>
    <mergeCell ref="B106:C106"/>
    <mergeCell ref="K106:L106"/>
    <mergeCell ref="B113:C113"/>
    <mergeCell ref="K113:L113"/>
    <mergeCell ref="B114:C114"/>
    <mergeCell ref="K114:L114"/>
    <mergeCell ref="B115:C115"/>
    <mergeCell ref="K115:L115"/>
    <mergeCell ref="I125:J126"/>
    <mergeCell ref="B116:C116"/>
    <mergeCell ref="I116:J116"/>
    <mergeCell ref="K116:L116"/>
    <mergeCell ref="B119:C120"/>
    <mergeCell ref="E119:E120"/>
    <mergeCell ref="G119:H120"/>
    <mergeCell ref="I119:J120"/>
    <mergeCell ref="B121:C121"/>
    <mergeCell ref="B122:C122"/>
    <mergeCell ref="B125:D126"/>
    <mergeCell ref="E125:F126"/>
    <mergeCell ref="G125:H126"/>
    <mergeCell ref="K107:L107"/>
    <mergeCell ref="B108:C108"/>
    <mergeCell ref="K108:L108"/>
    <mergeCell ref="B109:C109"/>
    <mergeCell ref="K109:L109"/>
    <mergeCell ref="B127:D127"/>
    <mergeCell ref="G127:H127"/>
    <mergeCell ref="B128:D128"/>
    <mergeCell ref="G128:H128"/>
    <mergeCell ref="B129:D129"/>
    <mergeCell ref="G129:H129"/>
  </mergeCells>
  <phoneticPr fontId="2"/>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D43"/>
  <sheetViews>
    <sheetView tabSelected="1" view="pageBreakPreview" zoomScaleNormal="100" zoomScaleSheetLayoutView="100" workbookViewId="0">
      <selection activeCell="T9" sqref="T9:Z9"/>
    </sheetView>
  </sheetViews>
  <sheetFormatPr defaultColWidth="2.75" defaultRowHeight="16.5" customHeight="1"/>
  <cols>
    <col min="1" max="28" width="3" style="1" customWidth="1"/>
    <col min="29" max="16384" width="2.75" style="1"/>
  </cols>
  <sheetData>
    <row r="1" spans="1:30" ht="16.5" customHeight="1">
      <c r="A1" s="1" t="s">
        <v>127</v>
      </c>
    </row>
    <row r="3" spans="1:30" ht="16.5" customHeight="1">
      <c r="A3" s="223" t="s">
        <v>113</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D3" s="87" t="s">
        <v>131</v>
      </c>
    </row>
    <row r="5" spans="1:30" ht="16.5" customHeight="1">
      <c r="A5" s="1" t="s">
        <v>128</v>
      </c>
      <c r="L5" s="184"/>
      <c r="M5" s="184"/>
    </row>
    <row r="6" spans="1:30" ht="16.5" customHeight="1">
      <c r="C6" s="238"/>
      <c r="D6" s="239"/>
      <c r="E6" s="239"/>
      <c r="F6" s="239"/>
      <c r="G6" s="240"/>
      <c r="H6" s="198" t="s">
        <v>112</v>
      </c>
      <c r="I6" s="199"/>
      <c r="J6" s="199"/>
      <c r="K6" s="199"/>
      <c r="L6" s="199"/>
      <c r="M6" s="199"/>
      <c r="N6" s="199"/>
      <c r="O6" s="199"/>
      <c r="P6" s="199"/>
      <c r="Q6" s="199"/>
      <c r="R6" s="199"/>
      <c r="S6" s="199"/>
      <c r="T6" s="181" t="s">
        <v>124</v>
      </c>
      <c r="U6" s="182"/>
      <c r="V6" s="182"/>
      <c r="W6" s="182"/>
      <c r="X6" s="182"/>
      <c r="Y6" s="182"/>
      <c r="Z6" s="200"/>
    </row>
    <row r="7" spans="1:30" ht="16.5" customHeight="1">
      <c r="C7" s="235"/>
      <c r="D7" s="236"/>
      <c r="E7" s="236"/>
      <c r="F7" s="236"/>
      <c r="G7" s="237"/>
      <c r="H7" s="181" t="s">
        <v>83</v>
      </c>
      <c r="I7" s="182"/>
      <c r="J7" s="200"/>
      <c r="K7" s="181" t="s">
        <v>82</v>
      </c>
      <c r="L7" s="182"/>
      <c r="M7" s="200"/>
      <c r="N7" s="181" t="s">
        <v>81</v>
      </c>
      <c r="O7" s="182"/>
      <c r="P7" s="200"/>
      <c r="Q7" s="181" t="s">
        <v>80</v>
      </c>
      <c r="R7" s="182"/>
      <c r="S7" s="200"/>
      <c r="T7" s="208" t="s">
        <v>125</v>
      </c>
      <c r="U7" s="209"/>
      <c r="V7" s="209"/>
      <c r="W7" s="209"/>
      <c r="X7" s="209"/>
      <c r="Y7" s="209"/>
      <c r="Z7" s="210"/>
    </row>
    <row r="8" spans="1:30" ht="16.5" customHeight="1">
      <c r="C8" s="216"/>
      <c r="D8" s="217"/>
      <c r="E8" s="217"/>
      <c r="F8" s="217"/>
      <c r="G8" s="218"/>
      <c r="H8" s="183"/>
      <c r="I8" s="184"/>
      <c r="J8" s="201"/>
      <c r="K8" s="183"/>
      <c r="L8" s="184"/>
      <c r="M8" s="201"/>
      <c r="N8" s="183"/>
      <c r="O8" s="184"/>
      <c r="P8" s="201"/>
      <c r="Q8" s="183"/>
      <c r="R8" s="184"/>
      <c r="S8" s="201"/>
      <c r="T8" s="83"/>
      <c r="U8" s="84"/>
      <c r="V8" s="84"/>
      <c r="W8" s="84"/>
      <c r="X8" s="84"/>
      <c r="Y8" s="84"/>
      <c r="Z8" s="85"/>
    </row>
    <row r="9" spans="1:30" ht="16.5" customHeight="1">
      <c r="C9" s="181" t="s">
        <v>111</v>
      </c>
      <c r="D9" s="182"/>
      <c r="E9" s="182"/>
      <c r="F9" s="182"/>
      <c r="G9" s="200"/>
      <c r="H9" s="238">
        <f>SUM(K9:S9)</f>
        <v>0</v>
      </c>
      <c r="I9" s="239"/>
      <c r="J9" s="240"/>
      <c r="K9" s="219"/>
      <c r="L9" s="220"/>
      <c r="M9" s="220"/>
      <c r="N9" s="219"/>
      <c r="O9" s="220"/>
      <c r="P9" s="220"/>
      <c r="Q9" s="219"/>
      <c r="R9" s="220"/>
      <c r="S9" s="220"/>
      <c r="T9" s="219"/>
      <c r="U9" s="220"/>
      <c r="V9" s="220"/>
      <c r="W9" s="220"/>
      <c r="X9" s="220"/>
      <c r="Y9" s="220"/>
      <c r="Z9" s="221"/>
    </row>
    <row r="10" spans="1:30" ht="16.5" customHeight="1">
      <c r="C10" s="243" t="s">
        <v>110</v>
      </c>
      <c r="D10" s="244"/>
      <c r="E10" s="244"/>
      <c r="F10" s="244"/>
      <c r="G10" s="245"/>
      <c r="H10" s="213">
        <f t="shared" ref="H10:H13" si="0">SUM(K10:S10)</f>
        <v>0</v>
      </c>
      <c r="I10" s="214"/>
      <c r="J10" s="215"/>
      <c r="K10" s="211"/>
      <c r="L10" s="212"/>
      <c r="M10" s="212"/>
      <c r="N10" s="211"/>
      <c r="O10" s="212"/>
      <c r="P10" s="212"/>
      <c r="Q10" s="211"/>
      <c r="R10" s="212"/>
      <c r="S10" s="212"/>
      <c r="T10" s="211"/>
      <c r="U10" s="212"/>
      <c r="V10" s="212"/>
      <c r="W10" s="212"/>
      <c r="X10" s="212"/>
      <c r="Y10" s="212"/>
      <c r="Z10" s="222"/>
    </row>
    <row r="11" spans="1:30" ht="16.5" customHeight="1">
      <c r="C11" s="243" t="s">
        <v>109</v>
      </c>
      <c r="D11" s="244"/>
      <c r="E11" s="244"/>
      <c r="F11" s="244"/>
      <c r="G11" s="245"/>
      <c r="H11" s="213">
        <f t="shared" si="0"/>
        <v>0</v>
      </c>
      <c r="I11" s="214"/>
      <c r="J11" s="215"/>
      <c r="K11" s="211"/>
      <c r="L11" s="212"/>
      <c r="M11" s="212"/>
      <c r="N11" s="211"/>
      <c r="O11" s="212"/>
      <c r="P11" s="212"/>
      <c r="Q11" s="211"/>
      <c r="R11" s="212"/>
      <c r="S11" s="212"/>
      <c r="T11" s="211"/>
      <c r="U11" s="212"/>
      <c r="V11" s="212"/>
      <c r="W11" s="212"/>
      <c r="X11" s="212"/>
      <c r="Y11" s="212"/>
      <c r="Z11" s="222"/>
    </row>
    <row r="12" spans="1:30" ht="16.5" customHeight="1">
      <c r="C12" s="243" t="s">
        <v>108</v>
      </c>
      <c r="D12" s="244"/>
      <c r="E12" s="244"/>
      <c r="F12" s="244"/>
      <c r="G12" s="245"/>
      <c r="H12" s="213">
        <f t="shared" si="0"/>
        <v>0</v>
      </c>
      <c r="I12" s="214"/>
      <c r="J12" s="215"/>
      <c r="K12" s="211"/>
      <c r="L12" s="212"/>
      <c r="M12" s="212"/>
      <c r="N12" s="211"/>
      <c r="O12" s="212"/>
      <c r="P12" s="212"/>
      <c r="Q12" s="211"/>
      <c r="R12" s="212"/>
      <c r="S12" s="212"/>
      <c r="T12" s="211"/>
      <c r="U12" s="212"/>
      <c r="V12" s="212"/>
      <c r="W12" s="212"/>
      <c r="X12" s="212"/>
      <c r="Y12" s="212"/>
      <c r="Z12" s="222"/>
    </row>
    <row r="13" spans="1:30" ht="16.5" customHeight="1">
      <c r="C13" s="183" t="s">
        <v>107</v>
      </c>
      <c r="D13" s="184"/>
      <c r="E13" s="184"/>
      <c r="F13" s="184"/>
      <c r="G13" s="201"/>
      <c r="H13" s="216">
        <f t="shared" si="0"/>
        <v>0</v>
      </c>
      <c r="I13" s="217"/>
      <c r="J13" s="218"/>
      <c r="K13" s="188"/>
      <c r="L13" s="189"/>
      <c r="M13" s="189"/>
      <c r="N13" s="188"/>
      <c r="O13" s="189"/>
      <c r="P13" s="189"/>
      <c r="Q13" s="188"/>
      <c r="R13" s="189"/>
      <c r="S13" s="189"/>
      <c r="T13" s="188"/>
      <c r="U13" s="189"/>
      <c r="V13" s="189"/>
      <c r="W13" s="189"/>
      <c r="X13" s="189"/>
      <c r="Y13" s="189"/>
      <c r="Z13" s="192"/>
    </row>
    <row r="14" spans="1:30" ht="16.5" customHeight="1">
      <c r="C14" s="198" t="s">
        <v>83</v>
      </c>
      <c r="D14" s="199"/>
      <c r="E14" s="199"/>
      <c r="F14" s="199"/>
      <c r="G14" s="246"/>
      <c r="H14" s="193">
        <f>SUM(H9:J13)</f>
        <v>0</v>
      </c>
      <c r="I14" s="194"/>
      <c r="J14" s="197"/>
      <c r="K14" s="193">
        <f>SUM(K9:M13)</f>
        <v>0</v>
      </c>
      <c r="L14" s="194"/>
      <c r="M14" s="194"/>
      <c r="N14" s="193">
        <f t="shared" ref="N14" si="1">SUM(N9:P13)</f>
        <v>0</v>
      </c>
      <c r="O14" s="194"/>
      <c r="P14" s="194"/>
      <c r="Q14" s="193">
        <f t="shared" ref="Q14" si="2">SUM(Q9:S13)</f>
        <v>0</v>
      </c>
      <c r="R14" s="194"/>
      <c r="S14" s="194"/>
      <c r="T14" s="193">
        <f>SUM(T9:Z13)</f>
        <v>0</v>
      </c>
      <c r="U14" s="194"/>
      <c r="V14" s="194"/>
      <c r="W14" s="194"/>
      <c r="X14" s="194"/>
      <c r="Y14" s="194"/>
      <c r="Z14" s="197"/>
    </row>
    <row r="15" spans="1:30" ht="16.5" customHeight="1">
      <c r="C15" s="78"/>
      <c r="D15" s="78"/>
      <c r="E15" s="78"/>
      <c r="F15" s="78"/>
      <c r="G15" s="78"/>
      <c r="H15" s="79"/>
      <c r="I15" s="79"/>
      <c r="J15" s="79"/>
      <c r="K15" s="79"/>
      <c r="L15" s="81"/>
      <c r="M15" s="81"/>
      <c r="N15" s="81"/>
      <c r="O15" s="79"/>
      <c r="P15" s="79"/>
      <c r="Q15" s="79"/>
      <c r="R15" s="79"/>
      <c r="S15" s="79"/>
      <c r="T15" s="79"/>
      <c r="U15" s="79"/>
      <c r="V15" s="79"/>
      <c r="W15" s="79"/>
      <c r="X15" s="79"/>
      <c r="Y15" s="79"/>
      <c r="Z15" s="79"/>
    </row>
    <row r="16" spans="1:30" ht="16.5" customHeight="1">
      <c r="A16" s="1" t="s">
        <v>129</v>
      </c>
      <c r="L16" s="184"/>
      <c r="M16" s="184"/>
    </row>
    <row r="17" spans="1:27" ht="16.5" customHeight="1">
      <c r="C17" s="238"/>
      <c r="D17" s="239"/>
      <c r="E17" s="239"/>
      <c r="F17" s="239"/>
      <c r="G17" s="240"/>
      <c r="H17" s="198" t="s">
        <v>112</v>
      </c>
      <c r="I17" s="199"/>
      <c r="J17" s="199"/>
      <c r="K17" s="199"/>
      <c r="L17" s="199"/>
      <c r="M17" s="199"/>
      <c r="N17" s="199"/>
      <c r="O17" s="199"/>
      <c r="P17" s="199"/>
      <c r="Q17" s="199"/>
      <c r="R17" s="199"/>
      <c r="S17" s="199"/>
      <c r="T17" s="181" t="s">
        <v>124</v>
      </c>
      <c r="U17" s="182"/>
      <c r="V17" s="182"/>
      <c r="W17" s="182"/>
      <c r="X17" s="182"/>
      <c r="Y17" s="182"/>
      <c r="Z17" s="200"/>
      <c r="AA17" s="79"/>
    </row>
    <row r="18" spans="1:27" ht="16.5" customHeight="1">
      <c r="C18" s="235"/>
      <c r="D18" s="236"/>
      <c r="E18" s="236"/>
      <c r="F18" s="236"/>
      <c r="G18" s="237"/>
      <c r="H18" s="181" t="s">
        <v>83</v>
      </c>
      <c r="I18" s="182"/>
      <c r="J18" s="200"/>
      <c r="K18" s="181" t="s">
        <v>82</v>
      </c>
      <c r="L18" s="182"/>
      <c r="M18" s="200"/>
      <c r="N18" s="181" t="s">
        <v>81</v>
      </c>
      <c r="O18" s="182"/>
      <c r="P18" s="200"/>
      <c r="Q18" s="202"/>
      <c r="R18" s="203"/>
      <c r="S18" s="204"/>
      <c r="T18" s="208" t="s">
        <v>125</v>
      </c>
      <c r="U18" s="209"/>
      <c r="V18" s="209"/>
      <c r="W18" s="209"/>
      <c r="X18" s="209"/>
      <c r="Y18" s="209"/>
      <c r="Z18" s="210"/>
      <c r="AA18" s="79"/>
    </row>
    <row r="19" spans="1:27" ht="16.5" customHeight="1">
      <c r="C19" s="216"/>
      <c r="D19" s="217"/>
      <c r="E19" s="217"/>
      <c r="F19" s="217"/>
      <c r="G19" s="218"/>
      <c r="H19" s="183"/>
      <c r="I19" s="184"/>
      <c r="J19" s="201"/>
      <c r="K19" s="183"/>
      <c r="L19" s="184"/>
      <c r="M19" s="201"/>
      <c r="N19" s="183"/>
      <c r="O19" s="184"/>
      <c r="P19" s="201"/>
      <c r="Q19" s="205"/>
      <c r="R19" s="206"/>
      <c r="S19" s="207"/>
      <c r="T19" s="83"/>
      <c r="U19" s="84"/>
      <c r="V19" s="84"/>
      <c r="W19" s="84"/>
      <c r="X19" s="84"/>
      <c r="Y19" s="84"/>
      <c r="Z19" s="85"/>
      <c r="AA19" s="79"/>
    </row>
    <row r="20" spans="1:27" ht="16.5" customHeight="1">
      <c r="C20" s="181" t="s">
        <v>111</v>
      </c>
      <c r="D20" s="182"/>
      <c r="E20" s="182"/>
      <c r="F20" s="182"/>
      <c r="G20" s="200"/>
      <c r="H20" s="238">
        <f>SUM(K20:S20)</f>
        <v>0</v>
      </c>
      <c r="I20" s="239"/>
      <c r="J20" s="240"/>
      <c r="K20" s="219"/>
      <c r="L20" s="220"/>
      <c r="M20" s="220"/>
      <c r="N20" s="219"/>
      <c r="O20" s="220"/>
      <c r="P20" s="220"/>
      <c r="Q20" s="241"/>
      <c r="R20" s="242"/>
      <c r="S20" s="242"/>
      <c r="T20" s="219"/>
      <c r="U20" s="220"/>
      <c r="V20" s="220"/>
      <c r="W20" s="220"/>
      <c r="X20" s="220"/>
      <c r="Y20" s="220"/>
      <c r="Z20" s="221"/>
      <c r="AA20" s="79"/>
    </row>
    <row r="21" spans="1:27" ht="16.5" customHeight="1">
      <c r="C21" s="243" t="s">
        <v>110</v>
      </c>
      <c r="D21" s="244"/>
      <c r="E21" s="244"/>
      <c r="F21" s="244"/>
      <c r="G21" s="245"/>
      <c r="H21" s="213">
        <f t="shared" ref="H21:H24" si="3">SUM(K21:S21)</f>
        <v>0</v>
      </c>
      <c r="I21" s="214"/>
      <c r="J21" s="215"/>
      <c r="K21" s="211"/>
      <c r="L21" s="212"/>
      <c r="M21" s="212"/>
      <c r="N21" s="211"/>
      <c r="O21" s="212"/>
      <c r="P21" s="212"/>
      <c r="Q21" s="254"/>
      <c r="R21" s="255"/>
      <c r="S21" s="255"/>
      <c r="T21" s="211"/>
      <c r="U21" s="212"/>
      <c r="V21" s="212"/>
      <c r="W21" s="212"/>
      <c r="X21" s="212"/>
      <c r="Y21" s="212"/>
      <c r="Z21" s="222"/>
      <c r="AA21" s="79"/>
    </row>
    <row r="22" spans="1:27" ht="16.5" customHeight="1">
      <c r="C22" s="243" t="s">
        <v>109</v>
      </c>
      <c r="D22" s="244"/>
      <c r="E22" s="244"/>
      <c r="F22" s="244"/>
      <c r="G22" s="245"/>
      <c r="H22" s="213">
        <f t="shared" si="3"/>
        <v>0</v>
      </c>
      <c r="I22" s="214"/>
      <c r="J22" s="215"/>
      <c r="K22" s="211"/>
      <c r="L22" s="212"/>
      <c r="M22" s="212"/>
      <c r="N22" s="211"/>
      <c r="O22" s="212"/>
      <c r="P22" s="212"/>
      <c r="Q22" s="254"/>
      <c r="R22" s="255"/>
      <c r="S22" s="255"/>
      <c r="T22" s="211"/>
      <c r="U22" s="212"/>
      <c r="V22" s="212"/>
      <c r="W22" s="212"/>
      <c r="X22" s="212"/>
      <c r="Y22" s="212"/>
      <c r="Z22" s="222"/>
      <c r="AA22" s="79"/>
    </row>
    <row r="23" spans="1:27" ht="16.5" customHeight="1">
      <c r="C23" s="243" t="s">
        <v>108</v>
      </c>
      <c r="D23" s="244"/>
      <c r="E23" s="244"/>
      <c r="F23" s="244"/>
      <c r="G23" s="245"/>
      <c r="H23" s="213">
        <f t="shared" si="3"/>
        <v>0</v>
      </c>
      <c r="I23" s="214"/>
      <c r="J23" s="215"/>
      <c r="K23" s="211"/>
      <c r="L23" s="212"/>
      <c r="M23" s="212"/>
      <c r="N23" s="211"/>
      <c r="O23" s="212"/>
      <c r="P23" s="212"/>
      <c r="Q23" s="254"/>
      <c r="R23" s="255"/>
      <c r="S23" s="255"/>
      <c r="T23" s="211"/>
      <c r="U23" s="212"/>
      <c r="V23" s="212"/>
      <c r="W23" s="212"/>
      <c r="X23" s="212"/>
      <c r="Y23" s="212"/>
      <c r="Z23" s="222"/>
      <c r="AA23" s="79"/>
    </row>
    <row r="24" spans="1:27" ht="16.5" customHeight="1">
      <c r="C24" s="183" t="s">
        <v>107</v>
      </c>
      <c r="D24" s="184"/>
      <c r="E24" s="184"/>
      <c r="F24" s="184"/>
      <c r="G24" s="201"/>
      <c r="H24" s="216">
        <f t="shared" si="3"/>
        <v>0</v>
      </c>
      <c r="I24" s="217"/>
      <c r="J24" s="218"/>
      <c r="K24" s="188"/>
      <c r="L24" s="189"/>
      <c r="M24" s="189"/>
      <c r="N24" s="188"/>
      <c r="O24" s="189"/>
      <c r="P24" s="189"/>
      <c r="Q24" s="190"/>
      <c r="R24" s="191"/>
      <c r="S24" s="191"/>
      <c r="T24" s="188"/>
      <c r="U24" s="189"/>
      <c r="V24" s="189"/>
      <c r="W24" s="189"/>
      <c r="X24" s="189"/>
      <c r="Y24" s="189"/>
      <c r="Z24" s="192"/>
      <c r="AA24" s="79"/>
    </row>
    <row r="25" spans="1:27" ht="16.5" customHeight="1">
      <c r="C25" s="198" t="s">
        <v>83</v>
      </c>
      <c r="D25" s="199"/>
      <c r="E25" s="199"/>
      <c r="F25" s="199"/>
      <c r="G25" s="246"/>
      <c r="H25" s="193">
        <f>SUM(H20:J24)</f>
        <v>0</v>
      </c>
      <c r="I25" s="194"/>
      <c r="J25" s="197"/>
      <c r="K25" s="193">
        <f>SUM(K20:M24)</f>
        <v>0</v>
      </c>
      <c r="L25" s="194"/>
      <c r="M25" s="194"/>
      <c r="N25" s="193">
        <f t="shared" ref="N25" si="4">SUM(N20:P24)</f>
        <v>0</v>
      </c>
      <c r="O25" s="194"/>
      <c r="P25" s="194"/>
      <c r="Q25" s="195"/>
      <c r="R25" s="196"/>
      <c r="S25" s="196"/>
      <c r="T25" s="193">
        <f>SUM(T20:Z24)</f>
        <v>0</v>
      </c>
      <c r="U25" s="194"/>
      <c r="V25" s="194"/>
      <c r="W25" s="194"/>
      <c r="X25" s="194"/>
      <c r="Y25" s="194"/>
      <c r="Z25" s="197"/>
      <c r="AA25" s="79"/>
    </row>
    <row r="26" spans="1:27" ht="16.5" customHeight="1">
      <c r="C26" s="78"/>
      <c r="D26" s="78"/>
      <c r="E26" s="78"/>
      <c r="F26" s="78"/>
      <c r="G26" s="78"/>
      <c r="H26" s="79"/>
      <c r="I26" s="79"/>
      <c r="J26" s="79"/>
      <c r="K26" s="79"/>
      <c r="L26" s="79"/>
      <c r="M26" s="79"/>
      <c r="N26" s="79"/>
      <c r="O26" s="79"/>
      <c r="P26" s="79"/>
      <c r="Q26" s="86"/>
      <c r="R26" s="86"/>
      <c r="S26" s="86"/>
      <c r="T26" s="79"/>
      <c r="U26" s="79"/>
      <c r="V26" s="79"/>
      <c r="W26" s="79"/>
      <c r="X26" s="79"/>
      <c r="Y26" s="79"/>
      <c r="Z26" s="79"/>
      <c r="AA26" s="79"/>
    </row>
    <row r="27" spans="1:27" ht="16.5" customHeight="1">
      <c r="A27" s="1" t="s">
        <v>130</v>
      </c>
      <c r="L27" s="209"/>
      <c r="M27" s="209"/>
    </row>
    <row r="28" spans="1:27" s="79" customFormat="1" ht="16.5" customHeight="1">
      <c r="C28" s="238"/>
      <c r="D28" s="239"/>
      <c r="E28" s="239"/>
      <c r="F28" s="239"/>
      <c r="G28" s="240"/>
      <c r="H28" s="198" t="s">
        <v>112</v>
      </c>
      <c r="I28" s="199"/>
      <c r="J28" s="199"/>
      <c r="K28" s="199"/>
      <c r="L28" s="199"/>
      <c r="M28" s="199"/>
      <c r="N28" s="199"/>
      <c r="O28" s="199"/>
      <c r="P28" s="199"/>
      <c r="Q28" s="199"/>
      <c r="R28" s="199"/>
      <c r="S28" s="199"/>
      <c r="T28" s="181" t="s">
        <v>124</v>
      </c>
      <c r="U28" s="182"/>
      <c r="V28" s="182"/>
      <c r="W28" s="182"/>
      <c r="X28" s="182"/>
      <c r="Y28" s="182"/>
      <c r="Z28" s="200"/>
    </row>
    <row r="29" spans="1:27" s="79" customFormat="1" ht="16.5" customHeight="1">
      <c r="C29" s="235"/>
      <c r="D29" s="236"/>
      <c r="E29" s="236"/>
      <c r="F29" s="236"/>
      <c r="G29" s="237"/>
      <c r="H29" s="181" t="s">
        <v>83</v>
      </c>
      <c r="I29" s="182"/>
      <c r="J29" s="200"/>
      <c r="K29" s="181" t="s">
        <v>82</v>
      </c>
      <c r="L29" s="182"/>
      <c r="M29" s="200"/>
      <c r="N29" s="181" t="s">
        <v>81</v>
      </c>
      <c r="O29" s="182"/>
      <c r="P29" s="200"/>
      <c r="Q29" s="202"/>
      <c r="R29" s="203"/>
      <c r="S29" s="204"/>
      <c r="T29" s="208" t="s">
        <v>125</v>
      </c>
      <c r="U29" s="209"/>
      <c r="V29" s="209"/>
      <c r="W29" s="209"/>
      <c r="X29" s="209"/>
      <c r="Y29" s="209"/>
      <c r="Z29" s="210"/>
    </row>
    <row r="30" spans="1:27" s="79" customFormat="1" ht="16.5" customHeight="1">
      <c r="C30" s="216"/>
      <c r="D30" s="217"/>
      <c r="E30" s="217"/>
      <c r="F30" s="217"/>
      <c r="G30" s="218"/>
      <c r="H30" s="183"/>
      <c r="I30" s="184"/>
      <c r="J30" s="201"/>
      <c r="K30" s="183"/>
      <c r="L30" s="184"/>
      <c r="M30" s="201"/>
      <c r="N30" s="183"/>
      <c r="O30" s="184"/>
      <c r="P30" s="201"/>
      <c r="Q30" s="205"/>
      <c r="R30" s="206"/>
      <c r="S30" s="207"/>
      <c r="T30" s="83"/>
      <c r="U30" s="84"/>
      <c r="V30" s="84"/>
      <c r="W30" s="84"/>
      <c r="X30" s="84"/>
      <c r="Y30" s="84"/>
      <c r="Z30" s="85"/>
    </row>
    <row r="31" spans="1:27" s="79" customFormat="1" ht="16.5" customHeight="1">
      <c r="C31" s="181" t="s">
        <v>111</v>
      </c>
      <c r="D31" s="182"/>
      <c r="E31" s="182"/>
      <c r="F31" s="182"/>
      <c r="G31" s="200"/>
      <c r="H31" s="238">
        <f>SUM(K31:S31)</f>
        <v>0</v>
      </c>
      <c r="I31" s="239"/>
      <c r="J31" s="240"/>
      <c r="K31" s="219"/>
      <c r="L31" s="220"/>
      <c r="M31" s="220"/>
      <c r="N31" s="219"/>
      <c r="O31" s="220"/>
      <c r="P31" s="220"/>
      <c r="Q31" s="241"/>
      <c r="R31" s="242"/>
      <c r="S31" s="242"/>
      <c r="T31" s="219"/>
      <c r="U31" s="220"/>
      <c r="V31" s="220"/>
      <c r="W31" s="220"/>
      <c r="X31" s="220"/>
      <c r="Y31" s="220"/>
      <c r="Z31" s="221"/>
    </row>
    <row r="32" spans="1:27" s="79" customFormat="1" ht="16.5" customHeight="1">
      <c r="C32" s="243" t="s">
        <v>110</v>
      </c>
      <c r="D32" s="244"/>
      <c r="E32" s="244"/>
      <c r="F32" s="244"/>
      <c r="G32" s="245"/>
      <c r="H32" s="213">
        <f t="shared" ref="H32:H35" si="5">SUM(K32:S32)</f>
        <v>0</v>
      </c>
      <c r="I32" s="214"/>
      <c r="J32" s="215"/>
      <c r="K32" s="211"/>
      <c r="L32" s="212"/>
      <c r="M32" s="212"/>
      <c r="N32" s="211"/>
      <c r="O32" s="212"/>
      <c r="P32" s="212"/>
      <c r="Q32" s="254"/>
      <c r="R32" s="255"/>
      <c r="S32" s="255"/>
      <c r="T32" s="211"/>
      <c r="U32" s="212"/>
      <c r="V32" s="212"/>
      <c r="W32" s="212"/>
      <c r="X32" s="212"/>
      <c r="Y32" s="212"/>
      <c r="Z32" s="222"/>
    </row>
    <row r="33" spans="1:26" s="79" customFormat="1" ht="16.5" customHeight="1">
      <c r="C33" s="243" t="s">
        <v>109</v>
      </c>
      <c r="D33" s="244"/>
      <c r="E33" s="244"/>
      <c r="F33" s="244"/>
      <c r="G33" s="245"/>
      <c r="H33" s="213">
        <f t="shared" si="5"/>
        <v>0</v>
      </c>
      <c r="I33" s="214"/>
      <c r="J33" s="215"/>
      <c r="K33" s="211"/>
      <c r="L33" s="212"/>
      <c r="M33" s="212"/>
      <c r="N33" s="211"/>
      <c r="O33" s="212"/>
      <c r="P33" s="212"/>
      <c r="Q33" s="254"/>
      <c r="R33" s="255"/>
      <c r="S33" s="255"/>
      <c r="T33" s="211"/>
      <c r="U33" s="212"/>
      <c r="V33" s="212"/>
      <c r="W33" s="212"/>
      <c r="X33" s="212"/>
      <c r="Y33" s="212"/>
      <c r="Z33" s="222"/>
    </row>
    <row r="34" spans="1:26" s="79" customFormat="1" ht="16.5" customHeight="1">
      <c r="C34" s="243" t="s">
        <v>108</v>
      </c>
      <c r="D34" s="244"/>
      <c r="E34" s="244"/>
      <c r="F34" s="244"/>
      <c r="G34" s="245"/>
      <c r="H34" s="213">
        <f t="shared" si="5"/>
        <v>0</v>
      </c>
      <c r="I34" s="214"/>
      <c r="J34" s="215"/>
      <c r="K34" s="211"/>
      <c r="L34" s="212"/>
      <c r="M34" s="212"/>
      <c r="N34" s="211"/>
      <c r="O34" s="212"/>
      <c r="P34" s="212"/>
      <c r="Q34" s="254"/>
      <c r="R34" s="255"/>
      <c r="S34" s="255"/>
      <c r="T34" s="211"/>
      <c r="U34" s="212"/>
      <c r="V34" s="212"/>
      <c r="W34" s="212"/>
      <c r="X34" s="212"/>
      <c r="Y34" s="212"/>
      <c r="Z34" s="222"/>
    </row>
    <row r="35" spans="1:26" s="79" customFormat="1" ht="16.5" customHeight="1">
      <c r="C35" s="183" t="s">
        <v>107</v>
      </c>
      <c r="D35" s="184"/>
      <c r="E35" s="184"/>
      <c r="F35" s="184"/>
      <c r="G35" s="201"/>
      <c r="H35" s="216">
        <f t="shared" si="5"/>
        <v>0</v>
      </c>
      <c r="I35" s="217"/>
      <c r="J35" s="218"/>
      <c r="K35" s="188"/>
      <c r="L35" s="189"/>
      <c r="M35" s="189"/>
      <c r="N35" s="188"/>
      <c r="O35" s="189"/>
      <c r="P35" s="189"/>
      <c r="Q35" s="190"/>
      <c r="R35" s="191"/>
      <c r="S35" s="191"/>
      <c r="T35" s="188"/>
      <c r="U35" s="189"/>
      <c r="V35" s="189"/>
      <c r="W35" s="189"/>
      <c r="X35" s="189"/>
      <c r="Y35" s="189"/>
      <c r="Z35" s="192"/>
    </row>
    <row r="36" spans="1:26" s="79" customFormat="1" ht="16.5" customHeight="1">
      <c r="C36" s="198" t="s">
        <v>83</v>
      </c>
      <c r="D36" s="199"/>
      <c r="E36" s="199"/>
      <c r="F36" s="199"/>
      <c r="G36" s="246"/>
      <c r="H36" s="193">
        <f>SUM(H31:J35)</f>
        <v>0</v>
      </c>
      <c r="I36" s="194"/>
      <c r="J36" s="197"/>
      <c r="K36" s="193">
        <f>SUM(K31:M35)</f>
        <v>0</v>
      </c>
      <c r="L36" s="194"/>
      <c r="M36" s="194"/>
      <c r="N36" s="193">
        <f t="shared" ref="N36" si="6">SUM(N31:P35)</f>
        <v>0</v>
      </c>
      <c r="O36" s="194"/>
      <c r="P36" s="194"/>
      <c r="Q36" s="195"/>
      <c r="R36" s="196"/>
      <c r="S36" s="196"/>
      <c r="T36" s="193">
        <f>SUM(T31:Z35)</f>
        <v>0</v>
      </c>
      <c r="U36" s="194"/>
      <c r="V36" s="194"/>
      <c r="W36" s="194"/>
      <c r="X36" s="194"/>
      <c r="Y36" s="194"/>
      <c r="Z36" s="197"/>
    </row>
    <row r="37" spans="1:26" s="79" customFormat="1" ht="16.5" customHeight="1">
      <c r="C37" s="78"/>
      <c r="D37" s="78"/>
      <c r="E37" s="78"/>
      <c r="F37" s="78"/>
      <c r="G37" s="78"/>
      <c r="Q37" s="86"/>
      <c r="R37" s="86"/>
      <c r="S37" s="86"/>
    </row>
    <row r="38" spans="1:26" ht="16.5" customHeight="1">
      <c r="A38" s="1" t="s">
        <v>126</v>
      </c>
      <c r="K38" s="209"/>
      <c r="L38" s="209"/>
      <c r="M38" s="209"/>
      <c r="N38" s="79"/>
    </row>
    <row r="39" spans="1:26" ht="16.5" customHeight="1">
      <c r="C39" s="80"/>
      <c r="D39" s="81"/>
      <c r="E39" s="82"/>
      <c r="F39" s="181" t="s">
        <v>114</v>
      </c>
      <c r="G39" s="182"/>
      <c r="H39" s="200"/>
      <c r="I39" s="181" t="s">
        <v>115</v>
      </c>
      <c r="J39" s="182"/>
      <c r="K39" s="182"/>
      <c r="L39" s="181" t="s">
        <v>116</v>
      </c>
      <c r="M39" s="182"/>
      <c r="N39" s="182"/>
      <c r="O39" s="181" t="s">
        <v>117</v>
      </c>
      <c r="P39" s="182"/>
      <c r="Q39" s="200"/>
      <c r="R39" s="181" t="s">
        <v>118</v>
      </c>
      <c r="S39" s="182"/>
      <c r="T39" s="182"/>
      <c r="U39" s="181" t="s">
        <v>119</v>
      </c>
      <c r="V39" s="182"/>
      <c r="W39" s="200"/>
      <c r="X39" s="181" t="s">
        <v>120</v>
      </c>
      <c r="Y39" s="182"/>
      <c r="Z39" s="200"/>
    </row>
    <row r="40" spans="1:26" s="79" customFormat="1" ht="16.5" customHeight="1">
      <c r="C40" s="247" t="s">
        <v>121</v>
      </c>
      <c r="D40" s="248"/>
      <c r="E40" s="249"/>
      <c r="F40" s="230"/>
      <c r="G40" s="231"/>
      <c r="H40" s="253"/>
      <c r="I40" s="230"/>
      <c r="J40" s="231"/>
      <c r="K40" s="231"/>
      <c r="L40" s="230"/>
      <c r="M40" s="231"/>
      <c r="N40" s="231"/>
      <c r="O40" s="219"/>
      <c r="P40" s="220"/>
      <c r="Q40" s="221"/>
      <c r="R40" s="219"/>
      <c r="S40" s="220"/>
      <c r="T40" s="220"/>
      <c r="U40" s="219"/>
      <c r="V40" s="220"/>
      <c r="W40" s="221"/>
      <c r="X40" s="238">
        <f>SUM(F40:W40)</f>
        <v>0</v>
      </c>
      <c r="Y40" s="239"/>
      <c r="Z40" s="240"/>
    </row>
    <row r="41" spans="1:26" s="79" customFormat="1" ht="16.5" customHeight="1">
      <c r="C41" s="243" t="s">
        <v>122</v>
      </c>
      <c r="D41" s="244"/>
      <c r="E41" s="245"/>
      <c r="F41" s="224"/>
      <c r="G41" s="225"/>
      <c r="H41" s="226"/>
      <c r="I41" s="224"/>
      <c r="J41" s="225"/>
      <c r="K41" s="225"/>
      <c r="L41" s="224"/>
      <c r="M41" s="225"/>
      <c r="N41" s="225"/>
      <c r="O41" s="211"/>
      <c r="P41" s="212"/>
      <c r="Q41" s="222"/>
      <c r="R41" s="211"/>
      <c r="S41" s="212"/>
      <c r="T41" s="212"/>
      <c r="U41" s="211"/>
      <c r="V41" s="212"/>
      <c r="W41" s="222"/>
      <c r="X41" s="213">
        <f t="shared" ref="X41:X42" si="7">SUM(F41:W41)</f>
        <v>0</v>
      </c>
      <c r="Y41" s="214"/>
      <c r="Z41" s="215"/>
    </row>
    <row r="42" spans="1:26" s="79" customFormat="1" ht="16.5" customHeight="1">
      <c r="C42" s="250" t="s">
        <v>123</v>
      </c>
      <c r="D42" s="251"/>
      <c r="E42" s="252"/>
      <c r="F42" s="227"/>
      <c r="G42" s="228"/>
      <c r="H42" s="229"/>
      <c r="I42" s="227"/>
      <c r="J42" s="228"/>
      <c r="K42" s="228"/>
      <c r="L42" s="227"/>
      <c r="M42" s="228"/>
      <c r="N42" s="228"/>
      <c r="O42" s="232"/>
      <c r="P42" s="233"/>
      <c r="Q42" s="234"/>
      <c r="R42" s="232"/>
      <c r="S42" s="233"/>
      <c r="T42" s="233"/>
      <c r="U42" s="232"/>
      <c r="V42" s="233"/>
      <c r="W42" s="234"/>
      <c r="X42" s="235">
        <f t="shared" si="7"/>
        <v>0</v>
      </c>
      <c r="Y42" s="236"/>
      <c r="Z42" s="237"/>
    </row>
    <row r="43" spans="1:26" s="79" customFormat="1" ht="16.5" customHeight="1">
      <c r="C43" s="198" t="s">
        <v>120</v>
      </c>
      <c r="D43" s="199"/>
      <c r="E43" s="246"/>
      <c r="F43" s="193">
        <f>SUM(F40:H42)</f>
        <v>0</v>
      </c>
      <c r="G43" s="194"/>
      <c r="H43" s="197"/>
      <c r="I43" s="193">
        <f t="shared" ref="I43" si="8">SUM(I40:K42)</f>
        <v>0</v>
      </c>
      <c r="J43" s="194"/>
      <c r="K43" s="197"/>
      <c r="L43" s="193">
        <f t="shared" ref="L43" si="9">SUM(L40:N42)</f>
        <v>0</v>
      </c>
      <c r="M43" s="194"/>
      <c r="N43" s="197"/>
      <c r="O43" s="193">
        <f t="shared" ref="O43" si="10">SUM(O40:Q42)</f>
        <v>0</v>
      </c>
      <c r="P43" s="194"/>
      <c r="Q43" s="197"/>
      <c r="R43" s="193">
        <f t="shared" ref="R43" si="11">SUM(R40:T42)</f>
        <v>0</v>
      </c>
      <c r="S43" s="194"/>
      <c r="T43" s="197"/>
      <c r="U43" s="193">
        <f t="shared" ref="U43" si="12">SUM(U40:W42)</f>
        <v>0</v>
      </c>
      <c r="V43" s="194"/>
      <c r="W43" s="197"/>
      <c r="X43" s="193">
        <f t="shared" ref="X43" si="13">SUM(F43:W43)</f>
        <v>0</v>
      </c>
      <c r="Y43" s="194"/>
      <c r="Z43" s="197"/>
    </row>
  </sheetData>
  <mergeCells count="176">
    <mergeCell ref="C6:G8"/>
    <mergeCell ref="N9:P9"/>
    <mergeCell ref="N10:P10"/>
    <mergeCell ref="N11:P11"/>
    <mergeCell ref="N12:P12"/>
    <mergeCell ref="N13:P13"/>
    <mergeCell ref="N14:P14"/>
    <mergeCell ref="C9:G9"/>
    <mergeCell ref="C10:G10"/>
    <mergeCell ref="H6:S6"/>
    <mergeCell ref="T14:Z14"/>
    <mergeCell ref="H7:J8"/>
    <mergeCell ref="H14:J14"/>
    <mergeCell ref="H9:J9"/>
    <mergeCell ref="Q9:S9"/>
    <mergeCell ref="Q10:S10"/>
    <mergeCell ref="Q11:S11"/>
    <mergeCell ref="Q12:S12"/>
    <mergeCell ref="Q13:S13"/>
    <mergeCell ref="Q14:S14"/>
    <mergeCell ref="N23:P23"/>
    <mergeCell ref="Q23:S23"/>
    <mergeCell ref="T23:Z23"/>
    <mergeCell ref="L5:M5"/>
    <mergeCell ref="L16:M16"/>
    <mergeCell ref="L27:M27"/>
    <mergeCell ref="C17:G19"/>
    <mergeCell ref="H18:J19"/>
    <mergeCell ref="C21:G21"/>
    <mergeCell ref="C22:G22"/>
    <mergeCell ref="C23:G23"/>
    <mergeCell ref="K9:M9"/>
    <mergeCell ref="K21:M21"/>
    <mergeCell ref="K22:M22"/>
    <mergeCell ref="K23:M23"/>
    <mergeCell ref="K24:M24"/>
    <mergeCell ref="K25:M25"/>
    <mergeCell ref="C20:G20"/>
    <mergeCell ref="C24:G24"/>
    <mergeCell ref="C11:G11"/>
    <mergeCell ref="C12:G12"/>
    <mergeCell ref="C13:G13"/>
    <mergeCell ref="C14:G14"/>
    <mergeCell ref="K10:M10"/>
    <mergeCell ref="K20:M20"/>
    <mergeCell ref="N20:P20"/>
    <mergeCell ref="Q20:S20"/>
    <mergeCell ref="T20:Z20"/>
    <mergeCell ref="N21:P21"/>
    <mergeCell ref="Q21:S21"/>
    <mergeCell ref="T21:Z21"/>
    <mergeCell ref="N22:P22"/>
    <mergeCell ref="Q22:S22"/>
    <mergeCell ref="T22:Z22"/>
    <mergeCell ref="C31:G31"/>
    <mergeCell ref="C32:G32"/>
    <mergeCell ref="C25:G25"/>
    <mergeCell ref="H20:J20"/>
    <mergeCell ref="H21:J21"/>
    <mergeCell ref="H22:J22"/>
    <mergeCell ref="H23:J23"/>
    <mergeCell ref="H24:J24"/>
    <mergeCell ref="H25:J25"/>
    <mergeCell ref="Q32:S32"/>
    <mergeCell ref="T32:Z32"/>
    <mergeCell ref="N33:P33"/>
    <mergeCell ref="Q33:S33"/>
    <mergeCell ref="K35:M35"/>
    <mergeCell ref="K36:M36"/>
    <mergeCell ref="H31:J31"/>
    <mergeCell ref="H32:J32"/>
    <mergeCell ref="H33:J33"/>
    <mergeCell ref="H34:J34"/>
    <mergeCell ref="H35:J35"/>
    <mergeCell ref="H36:J36"/>
    <mergeCell ref="T33:Z33"/>
    <mergeCell ref="N34:P34"/>
    <mergeCell ref="Q34:S34"/>
    <mergeCell ref="T34:Z34"/>
    <mergeCell ref="C43:E43"/>
    <mergeCell ref="N35:P35"/>
    <mergeCell ref="Q35:S35"/>
    <mergeCell ref="T35:Z35"/>
    <mergeCell ref="N36:P36"/>
    <mergeCell ref="Q36:S36"/>
    <mergeCell ref="T36:Z36"/>
    <mergeCell ref="R39:T39"/>
    <mergeCell ref="U39:W39"/>
    <mergeCell ref="F43:H43"/>
    <mergeCell ref="X39:Z39"/>
    <mergeCell ref="O40:Q40"/>
    <mergeCell ref="R40:T40"/>
    <mergeCell ref="U40:W40"/>
    <mergeCell ref="X40:Z40"/>
    <mergeCell ref="O39:Q39"/>
    <mergeCell ref="I43:K43"/>
    <mergeCell ref="L43:N43"/>
    <mergeCell ref="O43:Q43"/>
    <mergeCell ref="R43:T43"/>
    <mergeCell ref="U43:W43"/>
    <mergeCell ref="X43:Z43"/>
    <mergeCell ref="C33:G33"/>
    <mergeCell ref="C34:G34"/>
    <mergeCell ref="C35:G35"/>
    <mergeCell ref="C36:G36"/>
    <mergeCell ref="K33:M33"/>
    <mergeCell ref="K34:M34"/>
    <mergeCell ref="C40:E40"/>
    <mergeCell ref="C41:E41"/>
    <mergeCell ref="C42:E42"/>
    <mergeCell ref="F40:H40"/>
    <mergeCell ref="L40:N40"/>
    <mergeCell ref="F39:H39"/>
    <mergeCell ref="I39:K39"/>
    <mergeCell ref="L39:N39"/>
    <mergeCell ref="A3:AB3"/>
    <mergeCell ref="F41:H41"/>
    <mergeCell ref="L41:N41"/>
    <mergeCell ref="O41:Q41"/>
    <mergeCell ref="R41:T41"/>
    <mergeCell ref="U41:W41"/>
    <mergeCell ref="X41:Z41"/>
    <mergeCell ref="F42:H42"/>
    <mergeCell ref="I42:K42"/>
    <mergeCell ref="K38:M38"/>
    <mergeCell ref="I40:K40"/>
    <mergeCell ref="I41:K41"/>
    <mergeCell ref="L42:N42"/>
    <mergeCell ref="O42:Q42"/>
    <mergeCell ref="R42:T42"/>
    <mergeCell ref="U42:W42"/>
    <mergeCell ref="X42:Z42"/>
    <mergeCell ref="C28:G30"/>
    <mergeCell ref="K31:M31"/>
    <mergeCell ref="K32:M32"/>
    <mergeCell ref="N31:P31"/>
    <mergeCell ref="Q31:S31"/>
    <mergeCell ref="T31:Z31"/>
    <mergeCell ref="N32:P32"/>
    <mergeCell ref="T6:Z6"/>
    <mergeCell ref="T7:Z7"/>
    <mergeCell ref="K7:M8"/>
    <mergeCell ref="N7:P8"/>
    <mergeCell ref="Q7:S8"/>
    <mergeCell ref="H17:S17"/>
    <mergeCell ref="T17:Z17"/>
    <mergeCell ref="K18:M19"/>
    <mergeCell ref="N18:P19"/>
    <mergeCell ref="Q18:S19"/>
    <mergeCell ref="T18:Z18"/>
    <mergeCell ref="K11:M11"/>
    <mergeCell ref="K12:M12"/>
    <mergeCell ref="K13:M13"/>
    <mergeCell ref="K14:M14"/>
    <mergeCell ref="H10:J10"/>
    <mergeCell ref="H11:J11"/>
    <mergeCell ref="H12:J12"/>
    <mergeCell ref="H13:J13"/>
    <mergeCell ref="T9:Z9"/>
    <mergeCell ref="T10:Z10"/>
    <mergeCell ref="T11:Z11"/>
    <mergeCell ref="T12:Z12"/>
    <mergeCell ref="T13:Z13"/>
    <mergeCell ref="N24:P24"/>
    <mergeCell ref="Q24:S24"/>
    <mergeCell ref="T24:Z24"/>
    <mergeCell ref="N25:P25"/>
    <mergeCell ref="Q25:S25"/>
    <mergeCell ref="T25:Z25"/>
    <mergeCell ref="H28:S28"/>
    <mergeCell ref="T28:Z28"/>
    <mergeCell ref="K29:M30"/>
    <mergeCell ref="N29:P30"/>
    <mergeCell ref="Q29:S30"/>
    <mergeCell ref="T29:Z29"/>
    <mergeCell ref="H29:J30"/>
  </mergeCells>
  <phoneticPr fontId="2"/>
  <pageMargins left="0.51181102362204722" right="0.51181102362204722" top="0.74803149606299213" bottom="0.74803149606299213" header="0.31496062992125984" footer="0.31496062992125984"/>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view="pageBreakPreview" zoomScaleNormal="100" zoomScaleSheetLayoutView="100" workbookViewId="0">
      <selection activeCell="AL21" sqref="AL21"/>
    </sheetView>
  </sheetViews>
  <sheetFormatPr defaultColWidth="2.75" defaultRowHeight="16.5" customHeight="1"/>
  <cols>
    <col min="1" max="28" width="3" style="1" customWidth="1"/>
    <col min="29" max="16384" width="2.75" style="1"/>
  </cols>
  <sheetData>
    <row r="1" spans="1:30" ht="16.5" customHeight="1">
      <c r="A1" s="1" t="s">
        <v>127</v>
      </c>
    </row>
    <row r="3" spans="1:30" ht="16.5" customHeight="1">
      <c r="A3" s="223" t="s">
        <v>113</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D3" s="87" t="s">
        <v>131</v>
      </c>
    </row>
    <row r="5" spans="1:30" ht="16.5" customHeight="1">
      <c r="A5" s="1" t="s">
        <v>128</v>
      </c>
      <c r="L5" s="184"/>
      <c r="M5" s="184"/>
    </row>
    <row r="6" spans="1:30" ht="16.5" customHeight="1">
      <c r="C6" s="238"/>
      <c r="D6" s="239"/>
      <c r="E6" s="239"/>
      <c r="F6" s="239"/>
      <c r="G6" s="240"/>
      <c r="H6" s="198" t="s">
        <v>112</v>
      </c>
      <c r="I6" s="199"/>
      <c r="J6" s="199"/>
      <c r="K6" s="199"/>
      <c r="L6" s="199"/>
      <c r="M6" s="199"/>
      <c r="N6" s="199"/>
      <c r="O6" s="199"/>
      <c r="P6" s="199"/>
      <c r="Q6" s="199"/>
      <c r="R6" s="199"/>
      <c r="S6" s="199"/>
      <c r="T6" s="181" t="s">
        <v>124</v>
      </c>
      <c r="U6" s="182"/>
      <c r="V6" s="182"/>
      <c r="W6" s="182"/>
      <c r="X6" s="182"/>
      <c r="Y6" s="182"/>
      <c r="Z6" s="200"/>
    </row>
    <row r="7" spans="1:30" ht="16.5" customHeight="1">
      <c r="C7" s="235"/>
      <c r="D7" s="236"/>
      <c r="E7" s="236"/>
      <c r="F7" s="236"/>
      <c r="G7" s="237"/>
      <c r="H7" s="181" t="s">
        <v>83</v>
      </c>
      <c r="I7" s="182"/>
      <c r="J7" s="200"/>
      <c r="K7" s="181" t="s">
        <v>82</v>
      </c>
      <c r="L7" s="182"/>
      <c r="M7" s="200"/>
      <c r="N7" s="181" t="s">
        <v>81</v>
      </c>
      <c r="O7" s="182"/>
      <c r="P7" s="200"/>
      <c r="Q7" s="181" t="s">
        <v>80</v>
      </c>
      <c r="R7" s="182"/>
      <c r="S7" s="200"/>
      <c r="T7" s="208" t="s">
        <v>125</v>
      </c>
      <c r="U7" s="209"/>
      <c r="V7" s="209"/>
      <c r="W7" s="209"/>
      <c r="X7" s="209"/>
      <c r="Y7" s="209"/>
      <c r="Z7" s="210"/>
    </row>
    <row r="8" spans="1:30" ht="16.5" customHeight="1">
      <c r="C8" s="216"/>
      <c r="D8" s="217"/>
      <c r="E8" s="217"/>
      <c r="F8" s="217"/>
      <c r="G8" s="218"/>
      <c r="H8" s="183"/>
      <c r="I8" s="184"/>
      <c r="J8" s="201"/>
      <c r="K8" s="183"/>
      <c r="L8" s="184"/>
      <c r="M8" s="201"/>
      <c r="N8" s="183"/>
      <c r="O8" s="184"/>
      <c r="P8" s="201"/>
      <c r="Q8" s="183"/>
      <c r="R8" s="184"/>
      <c r="S8" s="201"/>
      <c r="T8" s="83"/>
      <c r="U8" s="84"/>
      <c r="V8" s="84"/>
      <c r="W8" s="84"/>
      <c r="X8" s="84"/>
      <c r="Y8" s="84"/>
      <c r="Z8" s="85"/>
    </row>
    <row r="9" spans="1:30" ht="16.5" customHeight="1">
      <c r="C9" s="198" t="s">
        <v>111</v>
      </c>
      <c r="D9" s="199"/>
      <c r="E9" s="199"/>
      <c r="F9" s="199"/>
      <c r="G9" s="246"/>
      <c r="H9" s="193">
        <f>SUM(K9:S9)</f>
        <v>15</v>
      </c>
      <c r="I9" s="194"/>
      <c r="J9" s="197"/>
      <c r="K9" s="265">
        <v>10</v>
      </c>
      <c r="L9" s="266"/>
      <c r="M9" s="266"/>
      <c r="N9" s="265">
        <v>5</v>
      </c>
      <c r="O9" s="266"/>
      <c r="P9" s="266"/>
      <c r="Q9" s="265"/>
      <c r="R9" s="266"/>
      <c r="S9" s="266"/>
      <c r="T9" s="265">
        <v>1</v>
      </c>
      <c r="U9" s="266"/>
      <c r="V9" s="266"/>
      <c r="W9" s="266"/>
      <c r="X9" s="266"/>
      <c r="Y9" s="266"/>
      <c r="Z9" s="269"/>
      <c r="AD9" s="77" t="s">
        <v>132</v>
      </c>
    </row>
    <row r="10" spans="1:30" ht="16.5" customHeight="1">
      <c r="C10" s="198" t="s">
        <v>110</v>
      </c>
      <c r="D10" s="199"/>
      <c r="E10" s="199"/>
      <c r="F10" s="199"/>
      <c r="G10" s="246"/>
      <c r="H10" s="193">
        <f t="shared" ref="H10:H13" si="0">SUM(K10:S10)</f>
        <v>25</v>
      </c>
      <c r="I10" s="194"/>
      <c r="J10" s="197"/>
      <c r="K10" s="265">
        <v>15</v>
      </c>
      <c r="L10" s="266"/>
      <c r="M10" s="266"/>
      <c r="N10" s="265">
        <v>10</v>
      </c>
      <c r="O10" s="266"/>
      <c r="P10" s="266"/>
      <c r="Q10" s="265"/>
      <c r="R10" s="266"/>
      <c r="S10" s="266"/>
      <c r="T10" s="265">
        <v>1</v>
      </c>
      <c r="U10" s="266"/>
      <c r="V10" s="266"/>
      <c r="W10" s="266"/>
      <c r="X10" s="266"/>
      <c r="Y10" s="266"/>
      <c r="Z10" s="269"/>
    </row>
    <row r="11" spans="1:30" ht="16.5" customHeight="1">
      <c r="C11" s="198" t="s">
        <v>109</v>
      </c>
      <c r="D11" s="199"/>
      <c r="E11" s="199"/>
      <c r="F11" s="199"/>
      <c r="G11" s="246"/>
      <c r="H11" s="193">
        <f t="shared" si="0"/>
        <v>25</v>
      </c>
      <c r="I11" s="194"/>
      <c r="J11" s="197"/>
      <c r="K11" s="265">
        <v>15</v>
      </c>
      <c r="L11" s="266"/>
      <c r="M11" s="266"/>
      <c r="N11" s="265">
        <v>10</v>
      </c>
      <c r="O11" s="266"/>
      <c r="P11" s="266"/>
      <c r="Q11" s="265"/>
      <c r="R11" s="266"/>
      <c r="S11" s="266"/>
      <c r="T11" s="265">
        <v>1</v>
      </c>
      <c r="U11" s="266"/>
      <c r="V11" s="266"/>
      <c r="W11" s="266"/>
      <c r="X11" s="266"/>
      <c r="Y11" s="266"/>
      <c r="Z11" s="269"/>
    </row>
    <row r="12" spans="1:30" ht="16.5" customHeight="1">
      <c r="C12" s="198" t="s">
        <v>108</v>
      </c>
      <c r="D12" s="199"/>
      <c r="E12" s="199"/>
      <c r="F12" s="199"/>
      <c r="G12" s="246"/>
      <c r="H12" s="193">
        <f t="shared" si="0"/>
        <v>0</v>
      </c>
      <c r="I12" s="194"/>
      <c r="J12" s="197"/>
      <c r="K12" s="265"/>
      <c r="L12" s="266"/>
      <c r="M12" s="266"/>
      <c r="N12" s="265"/>
      <c r="O12" s="266"/>
      <c r="P12" s="266"/>
      <c r="Q12" s="265"/>
      <c r="R12" s="266"/>
      <c r="S12" s="266"/>
      <c r="T12" s="265"/>
      <c r="U12" s="266"/>
      <c r="V12" s="266"/>
      <c r="W12" s="266"/>
      <c r="X12" s="266"/>
      <c r="Y12" s="266"/>
      <c r="Z12" s="269"/>
    </row>
    <row r="13" spans="1:30" ht="16.5" customHeight="1">
      <c r="C13" s="198" t="s">
        <v>107</v>
      </c>
      <c r="D13" s="199"/>
      <c r="E13" s="199"/>
      <c r="F13" s="199"/>
      <c r="G13" s="246"/>
      <c r="H13" s="193">
        <f t="shared" si="0"/>
        <v>0</v>
      </c>
      <c r="I13" s="194"/>
      <c r="J13" s="197"/>
      <c r="K13" s="265"/>
      <c r="L13" s="266"/>
      <c r="M13" s="266"/>
      <c r="N13" s="265"/>
      <c r="O13" s="266"/>
      <c r="P13" s="266"/>
      <c r="Q13" s="265"/>
      <c r="R13" s="266"/>
      <c r="S13" s="266"/>
      <c r="T13" s="265"/>
      <c r="U13" s="266"/>
      <c r="V13" s="266"/>
      <c r="W13" s="266"/>
      <c r="X13" s="266"/>
      <c r="Y13" s="266"/>
      <c r="Z13" s="269"/>
    </row>
    <row r="14" spans="1:30" ht="16.5" customHeight="1">
      <c r="C14" s="198" t="s">
        <v>83</v>
      </c>
      <c r="D14" s="199"/>
      <c r="E14" s="199"/>
      <c r="F14" s="199"/>
      <c r="G14" s="246"/>
      <c r="H14" s="193">
        <f>SUM(H9:J13)</f>
        <v>65</v>
      </c>
      <c r="I14" s="194"/>
      <c r="J14" s="197"/>
      <c r="K14" s="193">
        <f>SUM(K9:M13)</f>
        <v>40</v>
      </c>
      <c r="L14" s="194"/>
      <c r="M14" s="194"/>
      <c r="N14" s="193">
        <f t="shared" ref="N14" si="1">SUM(N9:P13)</f>
        <v>25</v>
      </c>
      <c r="O14" s="194"/>
      <c r="P14" s="194"/>
      <c r="Q14" s="193">
        <f t="shared" ref="Q14" si="2">SUM(Q9:S13)</f>
        <v>0</v>
      </c>
      <c r="R14" s="194"/>
      <c r="S14" s="194"/>
      <c r="T14" s="193">
        <f>SUM(T9:Z13)</f>
        <v>3</v>
      </c>
      <c r="U14" s="194"/>
      <c r="V14" s="194"/>
      <c r="W14" s="194"/>
      <c r="X14" s="194"/>
      <c r="Y14" s="194"/>
      <c r="Z14" s="197"/>
    </row>
    <row r="15" spans="1:30" ht="16.5" customHeight="1">
      <c r="C15" s="78"/>
      <c r="D15" s="78"/>
      <c r="E15" s="78"/>
      <c r="F15" s="78"/>
      <c r="G15" s="78"/>
      <c r="H15" s="79"/>
      <c r="I15" s="79"/>
      <c r="J15" s="79"/>
      <c r="K15" s="79"/>
      <c r="L15" s="81"/>
      <c r="M15" s="81"/>
      <c r="N15" s="81"/>
      <c r="O15" s="79"/>
      <c r="P15" s="79"/>
      <c r="Q15" s="79"/>
      <c r="R15" s="79"/>
      <c r="S15" s="79"/>
      <c r="T15" s="79"/>
      <c r="U15" s="79"/>
      <c r="V15" s="79"/>
      <c r="W15" s="79"/>
      <c r="X15" s="79"/>
      <c r="Y15" s="79"/>
      <c r="Z15" s="79"/>
    </row>
    <row r="16" spans="1:30" ht="16.5" customHeight="1">
      <c r="A16" s="1" t="s">
        <v>129</v>
      </c>
      <c r="L16" s="184"/>
      <c r="M16" s="184"/>
    </row>
    <row r="17" spans="1:27" ht="16.5" customHeight="1">
      <c r="C17" s="238"/>
      <c r="D17" s="239"/>
      <c r="E17" s="239"/>
      <c r="F17" s="239"/>
      <c r="G17" s="240"/>
      <c r="H17" s="198" t="s">
        <v>112</v>
      </c>
      <c r="I17" s="199"/>
      <c r="J17" s="199"/>
      <c r="K17" s="199"/>
      <c r="L17" s="199"/>
      <c r="M17" s="199"/>
      <c r="N17" s="199"/>
      <c r="O17" s="199"/>
      <c r="P17" s="199"/>
      <c r="Q17" s="199"/>
      <c r="R17" s="199"/>
      <c r="S17" s="199"/>
      <c r="T17" s="181" t="s">
        <v>124</v>
      </c>
      <c r="U17" s="182"/>
      <c r="V17" s="182"/>
      <c r="W17" s="182"/>
      <c r="X17" s="182"/>
      <c r="Y17" s="182"/>
      <c r="Z17" s="200"/>
      <c r="AA17" s="79"/>
    </row>
    <row r="18" spans="1:27" ht="16.5" customHeight="1">
      <c r="C18" s="235"/>
      <c r="D18" s="236"/>
      <c r="E18" s="236"/>
      <c r="F18" s="236"/>
      <c r="G18" s="237"/>
      <c r="H18" s="181" t="s">
        <v>83</v>
      </c>
      <c r="I18" s="182"/>
      <c r="J18" s="200"/>
      <c r="K18" s="181" t="s">
        <v>82</v>
      </c>
      <c r="L18" s="182"/>
      <c r="M18" s="200"/>
      <c r="N18" s="181" t="s">
        <v>81</v>
      </c>
      <c r="O18" s="182"/>
      <c r="P18" s="200"/>
      <c r="Q18" s="202"/>
      <c r="R18" s="203"/>
      <c r="S18" s="204"/>
      <c r="T18" s="208" t="s">
        <v>125</v>
      </c>
      <c r="U18" s="209"/>
      <c r="V18" s="209"/>
      <c r="W18" s="209"/>
      <c r="X18" s="209"/>
      <c r="Y18" s="209"/>
      <c r="Z18" s="210"/>
      <c r="AA18" s="79"/>
    </row>
    <row r="19" spans="1:27" ht="16.5" customHeight="1">
      <c r="C19" s="216"/>
      <c r="D19" s="217"/>
      <c r="E19" s="217"/>
      <c r="F19" s="217"/>
      <c r="G19" s="218"/>
      <c r="H19" s="183"/>
      <c r="I19" s="184"/>
      <c r="J19" s="201"/>
      <c r="K19" s="183"/>
      <c r="L19" s="184"/>
      <c r="M19" s="201"/>
      <c r="N19" s="183"/>
      <c r="O19" s="184"/>
      <c r="P19" s="201"/>
      <c r="Q19" s="205"/>
      <c r="R19" s="206"/>
      <c r="S19" s="207"/>
      <c r="T19" s="83"/>
      <c r="U19" s="84"/>
      <c r="V19" s="84"/>
      <c r="W19" s="84"/>
      <c r="X19" s="84"/>
      <c r="Y19" s="84"/>
      <c r="Z19" s="85"/>
      <c r="AA19" s="79"/>
    </row>
    <row r="20" spans="1:27" ht="16.5" customHeight="1">
      <c r="C20" s="198" t="s">
        <v>111</v>
      </c>
      <c r="D20" s="199"/>
      <c r="E20" s="199"/>
      <c r="F20" s="199"/>
      <c r="G20" s="246"/>
      <c r="H20" s="193">
        <f>SUM(K20:S20)</f>
        <v>25</v>
      </c>
      <c r="I20" s="194"/>
      <c r="J20" s="197"/>
      <c r="K20" s="265">
        <v>15</v>
      </c>
      <c r="L20" s="266"/>
      <c r="M20" s="266"/>
      <c r="N20" s="265">
        <v>10</v>
      </c>
      <c r="O20" s="266"/>
      <c r="P20" s="266"/>
      <c r="Q20" s="267"/>
      <c r="R20" s="268"/>
      <c r="S20" s="268"/>
      <c r="T20" s="265">
        <v>1</v>
      </c>
      <c r="U20" s="266"/>
      <c r="V20" s="266"/>
      <c r="W20" s="266"/>
      <c r="X20" s="266"/>
      <c r="Y20" s="266"/>
      <c r="Z20" s="269"/>
      <c r="AA20" s="79"/>
    </row>
    <row r="21" spans="1:27" ht="16.5" customHeight="1">
      <c r="C21" s="198" t="s">
        <v>110</v>
      </c>
      <c r="D21" s="199"/>
      <c r="E21" s="199"/>
      <c r="F21" s="199"/>
      <c r="G21" s="246"/>
      <c r="H21" s="193">
        <f t="shared" ref="H21:H24" si="3">SUM(K21:S21)</f>
        <v>25</v>
      </c>
      <c r="I21" s="194"/>
      <c r="J21" s="197"/>
      <c r="K21" s="265">
        <v>15</v>
      </c>
      <c r="L21" s="266"/>
      <c r="M21" s="266"/>
      <c r="N21" s="265">
        <v>10</v>
      </c>
      <c r="O21" s="266"/>
      <c r="P21" s="266"/>
      <c r="Q21" s="267"/>
      <c r="R21" s="268"/>
      <c r="S21" s="268"/>
      <c r="T21" s="265">
        <v>1</v>
      </c>
      <c r="U21" s="266"/>
      <c r="V21" s="266"/>
      <c r="W21" s="266"/>
      <c r="X21" s="266"/>
      <c r="Y21" s="266"/>
      <c r="Z21" s="269"/>
      <c r="AA21" s="79"/>
    </row>
    <row r="22" spans="1:27" ht="16.5" customHeight="1">
      <c r="C22" s="198" t="s">
        <v>109</v>
      </c>
      <c r="D22" s="199"/>
      <c r="E22" s="199"/>
      <c r="F22" s="199"/>
      <c r="G22" s="246"/>
      <c r="H22" s="193">
        <f t="shared" si="3"/>
        <v>25</v>
      </c>
      <c r="I22" s="194"/>
      <c r="J22" s="197"/>
      <c r="K22" s="265">
        <v>15</v>
      </c>
      <c r="L22" s="266"/>
      <c r="M22" s="266"/>
      <c r="N22" s="265">
        <v>10</v>
      </c>
      <c r="O22" s="266"/>
      <c r="P22" s="266"/>
      <c r="Q22" s="267"/>
      <c r="R22" s="268"/>
      <c r="S22" s="268"/>
      <c r="T22" s="265">
        <v>1</v>
      </c>
      <c r="U22" s="266"/>
      <c r="V22" s="266"/>
      <c r="W22" s="266"/>
      <c r="X22" s="266"/>
      <c r="Y22" s="266"/>
      <c r="Z22" s="269"/>
      <c r="AA22" s="79"/>
    </row>
    <row r="23" spans="1:27" ht="16.5" customHeight="1">
      <c r="C23" s="198" t="s">
        <v>108</v>
      </c>
      <c r="D23" s="199"/>
      <c r="E23" s="199"/>
      <c r="F23" s="199"/>
      <c r="G23" s="246"/>
      <c r="H23" s="193">
        <f t="shared" si="3"/>
        <v>0</v>
      </c>
      <c r="I23" s="194"/>
      <c r="J23" s="197"/>
      <c r="K23" s="265"/>
      <c r="L23" s="266"/>
      <c r="M23" s="266"/>
      <c r="N23" s="265"/>
      <c r="O23" s="266"/>
      <c r="P23" s="266"/>
      <c r="Q23" s="267"/>
      <c r="R23" s="268"/>
      <c r="S23" s="268"/>
      <c r="T23" s="265"/>
      <c r="U23" s="266"/>
      <c r="V23" s="266"/>
      <c r="W23" s="266"/>
      <c r="X23" s="266"/>
      <c r="Y23" s="266"/>
      <c r="Z23" s="269"/>
      <c r="AA23" s="79"/>
    </row>
    <row r="24" spans="1:27" ht="16.5" customHeight="1">
      <c r="C24" s="198" t="s">
        <v>107</v>
      </c>
      <c r="D24" s="199"/>
      <c r="E24" s="199"/>
      <c r="F24" s="199"/>
      <c r="G24" s="246"/>
      <c r="H24" s="193">
        <f t="shared" si="3"/>
        <v>0</v>
      </c>
      <c r="I24" s="194"/>
      <c r="J24" s="197"/>
      <c r="K24" s="265"/>
      <c r="L24" s="266"/>
      <c r="M24" s="266"/>
      <c r="N24" s="265"/>
      <c r="O24" s="266"/>
      <c r="P24" s="266"/>
      <c r="Q24" s="267"/>
      <c r="R24" s="268"/>
      <c r="S24" s="268"/>
      <c r="T24" s="265"/>
      <c r="U24" s="266"/>
      <c r="V24" s="266"/>
      <c r="W24" s="266"/>
      <c r="X24" s="266"/>
      <c r="Y24" s="266"/>
      <c r="Z24" s="269"/>
      <c r="AA24" s="79"/>
    </row>
    <row r="25" spans="1:27" ht="16.5" customHeight="1">
      <c r="C25" s="198" t="s">
        <v>83</v>
      </c>
      <c r="D25" s="199"/>
      <c r="E25" s="199"/>
      <c r="F25" s="199"/>
      <c r="G25" s="246"/>
      <c r="H25" s="193">
        <f>SUM(H20:J24)</f>
        <v>75</v>
      </c>
      <c r="I25" s="194"/>
      <c r="J25" s="197"/>
      <c r="K25" s="193">
        <f>SUM(K20:M24)</f>
        <v>45</v>
      </c>
      <c r="L25" s="194"/>
      <c r="M25" s="194"/>
      <c r="N25" s="193">
        <f t="shared" ref="N25" si="4">SUM(N20:P24)</f>
        <v>30</v>
      </c>
      <c r="O25" s="194"/>
      <c r="P25" s="194"/>
      <c r="Q25" s="195"/>
      <c r="R25" s="196"/>
      <c r="S25" s="196"/>
      <c r="T25" s="193">
        <f>SUM(T20:Z24)</f>
        <v>3</v>
      </c>
      <c r="U25" s="194"/>
      <c r="V25" s="194"/>
      <c r="W25" s="194"/>
      <c r="X25" s="194"/>
      <c r="Y25" s="194"/>
      <c r="Z25" s="197"/>
      <c r="AA25" s="79"/>
    </row>
    <row r="26" spans="1:27" ht="16.5" customHeight="1">
      <c r="C26" s="78"/>
      <c r="D26" s="78"/>
      <c r="E26" s="78"/>
      <c r="F26" s="78"/>
      <c r="G26" s="78"/>
      <c r="H26" s="79"/>
      <c r="I26" s="79"/>
      <c r="J26" s="79"/>
      <c r="K26" s="79"/>
      <c r="L26" s="79"/>
      <c r="M26" s="79"/>
      <c r="N26" s="79"/>
      <c r="O26" s="79"/>
      <c r="P26" s="79"/>
      <c r="Q26" s="86"/>
      <c r="R26" s="86"/>
      <c r="S26" s="86"/>
      <c r="T26" s="79"/>
      <c r="U26" s="79"/>
      <c r="V26" s="79"/>
      <c r="W26" s="79"/>
      <c r="X26" s="79"/>
      <c r="Y26" s="79"/>
      <c r="Z26" s="79"/>
      <c r="AA26" s="79"/>
    </row>
    <row r="27" spans="1:27" ht="16.5" customHeight="1">
      <c r="A27" s="1" t="s">
        <v>130</v>
      </c>
      <c r="L27" s="209"/>
      <c r="M27" s="209"/>
    </row>
    <row r="28" spans="1:27" s="79" customFormat="1" ht="16.5" customHeight="1">
      <c r="C28" s="238"/>
      <c r="D28" s="239"/>
      <c r="E28" s="239"/>
      <c r="F28" s="239"/>
      <c r="G28" s="240"/>
      <c r="H28" s="198" t="s">
        <v>112</v>
      </c>
      <c r="I28" s="199"/>
      <c r="J28" s="199"/>
      <c r="K28" s="199"/>
      <c r="L28" s="199"/>
      <c r="M28" s="199"/>
      <c r="N28" s="199"/>
      <c r="O28" s="199"/>
      <c r="P28" s="199"/>
      <c r="Q28" s="199"/>
      <c r="R28" s="199"/>
      <c r="S28" s="199"/>
      <c r="T28" s="181" t="s">
        <v>124</v>
      </c>
      <c r="U28" s="182"/>
      <c r="V28" s="182"/>
      <c r="W28" s="182"/>
      <c r="X28" s="182"/>
      <c r="Y28" s="182"/>
      <c r="Z28" s="200"/>
    </row>
    <row r="29" spans="1:27" s="79" customFormat="1" ht="16.5" customHeight="1">
      <c r="C29" s="235"/>
      <c r="D29" s="236"/>
      <c r="E29" s="236"/>
      <c r="F29" s="236"/>
      <c r="G29" s="237"/>
      <c r="H29" s="181" t="s">
        <v>83</v>
      </c>
      <c r="I29" s="182"/>
      <c r="J29" s="200"/>
      <c r="K29" s="181" t="s">
        <v>82</v>
      </c>
      <c r="L29" s="182"/>
      <c r="M29" s="200"/>
      <c r="N29" s="181" t="s">
        <v>81</v>
      </c>
      <c r="O29" s="182"/>
      <c r="P29" s="200"/>
      <c r="Q29" s="202"/>
      <c r="R29" s="203"/>
      <c r="S29" s="204"/>
      <c r="T29" s="208" t="s">
        <v>125</v>
      </c>
      <c r="U29" s="209"/>
      <c r="V29" s="209"/>
      <c r="W29" s="209"/>
      <c r="X29" s="209"/>
      <c r="Y29" s="209"/>
      <c r="Z29" s="210"/>
    </row>
    <row r="30" spans="1:27" s="79" customFormat="1" ht="16.5" customHeight="1">
      <c r="C30" s="216"/>
      <c r="D30" s="217"/>
      <c r="E30" s="217"/>
      <c r="F30" s="217"/>
      <c r="G30" s="218"/>
      <c r="H30" s="183"/>
      <c r="I30" s="184"/>
      <c r="J30" s="201"/>
      <c r="K30" s="183"/>
      <c r="L30" s="184"/>
      <c r="M30" s="201"/>
      <c r="N30" s="183"/>
      <c r="O30" s="184"/>
      <c r="P30" s="201"/>
      <c r="Q30" s="205"/>
      <c r="R30" s="206"/>
      <c r="S30" s="207"/>
      <c r="T30" s="83"/>
      <c r="U30" s="84"/>
      <c r="V30" s="84"/>
      <c r="W30" s="84"/>
      <c r="X30" s="84"/>
      <c r="Y30" s="84"/>
      <c r="Z30" s="85"/>
    </row>
    <row r="31" spans="1:27" s="79" customFormat="1" ht="16.5" customHeight="1">
      <c r="C31" s="198" t="s">
        <v>111</v>
      </c>
      <c r="D31" s="199"/>
      <c r="E31" s="199"/>
      <c r="F31" s="199"/>
      <c r="G31" s="246"/>
      <c r="H31" s="193">
        <f>SUM(K31:S31)</f>
        <v>25</v>
      </c>
      <c r="I31" s="194"/>
      <c r="J31" s="197"/>
      <c r="K31" s="265">
        <v>15</v>
      </c>
      <c r="L31" s="266"/>
      <c r="M31" s="266"/>
      <c r="N31" s="265">
        <v>10</v>
      </c>
      <c r="O31" s="266"/>
      <c r="P31" s="266"/>
      <c r="Q31" s="267"/>
      <c r="R31" s="268"/>
      <c r="S31" s="268"/>
      <c r="T31" s="265">
        <v>1</v>
      </c>
      <c r="U31" s="266"/>
      <c r="V31" s="266"/>
      <c r="W31" s="266"/>
      <c r="X31" s="266"/>
      <c r="Y31" s="266"/>
      <c r="Z31" s="269"/>
    </row>
    <row r="32" spans="1:27" s="79" customFormat="1" ht="16.5" customHeight="1">
      <c r="C32" s="198" t="s">
        <v>110</v>
      </c>
      <c r="D32" s="199"/>
      <c r="E32" s="199"/>
      <c r="F32" s="199"/>
      <c r="G32" s="246"/>
      <c r="H32" s="193">
        <f t="shared" ref="H32:H35" si="5">SUM(K32:S32)</f>
        <v>25</v>
      </c>
      <c r="I32" s="194"/>
      <c r="J32" s="197"/>
      <c r="K32" s="265">
        <v>15</v>
      </c>
      <c r="L32" s="266"/>
      <c r="M32" s="266"/>
      <c r="N32" s="265">
        <v>10</v>
      </c>
      <c r="O32" s="266"/>
      <c r="P32" s="266"/>
      <c r="Q32" s="267"/>
      <c r="R32" s="268"/>
      <c r="S32" s="268"/>
      <c r="T32" s="265">
        <v>1</v>
      </c>
      <c r="U32" s="266"/>
      <c r="V32" s="266"/>
      <c r="W32" s="266"/>
      <c r="X32" s="266"/>
      <c r="Y32" s="266"/>
      <c r="Z32" s="269"/>
    </row>
    <row r="33" spans="1:26" s="79" customFormat="1" ht="16.5" customHeight="1">
      <c r="C33" s="198" t="s">
        <v>109</v>
      </c>
      <c r="D33" s="199"/>
      <c r="E33" s="199"/>
      <c r="F33" s="199"/>
      <c r="G33" s="246"/>
      <c r="H33" s="193">
        <f t="shared" si="5"/>
        <v>25</v>
      </c>
      <c r="I33" s="194"/>
      <c r="J33" s="197"/>
      <c r="K33" s="265">
        <v>15</v>
      </c>
      <c r="L33" s="266"/>
      <c r="M33" s="266"/>
      <c r="N33" s="265">
        <v>10</v>
      </c>
      <c r="O33" s="266"/>
      <c r="P33" s="266"/>
      <c r="Q33" s="267"/>
      <c r="R33" s="268"/>
      <c r="S33" s="268"/>
      <c r="T33" s="265">
        <v>1</v>
      </c>
      <c r="U33" s="266"/>
      <c r="V33" s="266"/>
      <c r="W33" s="266"/>
      <c r="X33" s="266"/>
      <c r="Y33" s="266"/>
      <c r="Z33" s="269"/>
    </row>
    <row r="34" spans="1:26" s="79" customFormat="1" ht="16.5" customHeight="1">
      <c r="C34" s="198" t="s">
        <v>108</v>
      </c>
      <c r="D34" s="199"/>
      <c r="E34" s="199"/>
      <c r="F34" s="199"/>
      <c r="G34" s="246"/>
      <c r="H34" s="193">
        <f t="shared" si="5"/>
        <v>0</v>
      </c>
      <c r="I34" s="194"/>
      <c r="J34" s="197"/>
      <c r="K34" s="265"/>
      <c r="L34" s="266"/>
      <c r="M34" s="266"/>
      <c r="N34" s="265"/>
      <c r="O34" s="266"/>
      <c r="P34" s="266"/>
      <c r="Q34" s="267"/>
      <c r="R34" s="268"/>
      <c r="S34" s="268"/>
      <c r="T34" s="265"/>
      <c r="U34" s="266"/>
      <c r="V34" s="266"/>
      <c r="W34" s="266"/>
      <c r="X34" s="266"/>
      <c r="Y34" s="266"/>
      <c r="Z34" s="269"/>
    </row>
    <row r="35" spans="1:26" s="79" customFormat="1" ht="16.5" customHeight="1">
      <c r="C35" s="198" t="s">
        <v>107</v>
      </c>
      <c r="D35" s="199"/>
      <c r="E35" s="199"/>
      <c r="F35" s="199"/>
      <c r="G35" s="246"/>
      <c r="H35" s="193">
        <f t="shared" si="5"/>
        <v>0</v>
      </c>
      <c r="I35" s="194"/>
      <c r="J35" s="197"/>
      <c r="K35" s="265"/>
      <c r="L35" s="266"/>
      <c r="M35" s="266"/>
      <c r="N35" s="265"/>
      <c r="O35" s="266"/>
      <c r="P35" s="266"/>
      <c r="Q35" s="267"/>
      <c r="R35" s="268"/>
      <c r="S35" s="268"/>
      <c r="T35" s="265"/>
      <c r="U35" s="266"/>
      <c r="V35" s="266"/>
      <c r="W35" s="266"/>
      <c r="X35" s="266"/>
      <c r="Y35" s="266"/>
      <c r="Z35" s="269"/>
    </row>
    <row r="36" spans="1:26" s="79" customFormat="1" ht="16.5" customHeight="1">
      <c r="C36" s="198" t="s">
        <v>83</v>
      </c>
      <c r="D36" s="199"/>
      <c r="E36" s="199"/>
      <c r="F36" s="199"/>
      <c r="G36" s="246"/>
      <c r="H36" s="193">
        <f>SUM(H31:J35)</f>
        <v>75</v>
      </c>
      <c r="I36" s="194"/>
      <c r="J36" s="197"/>
      <c r="K36" s="193">
        <f>SUM(K31:M35)</f>
        <v>45</v>
      </c>
      <c r="L36" s="194"/>
      <c r="M36" s="194"/>
      <c r="N36" s="193">
        <f t="shared" ref="N36" si="6">SUM(N31:P35)</f>
        <v>30</v>
      </c>
      <c r="O36" s="194"/>
      <c r="P36" s="194"/>
      <c r="Q36" s="195"/>
      <c r="R36" s="196"/>
      <c r="S36" s="196"/>
      <c r="T36" s="193">
        <f>SUM(T31:Z35)</f>
        <v>3</v>
      </c>
      <c r="U36" s="194"/>
      <c r="V36" s="194"/>
      <c r="W36" s="194"/>
      <c r="X36" s="194"/>
      <c r="Y36" s="194"/>
      <c r="Z36" s="197"/>
    </row>
    <row r="37" spans="1:26" s="79" customFormat="1" ht="16.5" customHeight="1">
      <c r="C37" s="78"/>
      <c r="D37" s="78"/>
      <c r="E37" s="78"/>
      <c r="F37" s="78"/>
      <c r="G37" s="78"/>
      <c r="Q37" s="86"/>
      <c r="R37" s="86"/>
      <c r="S37" s="86"/>
    </row>
    <row r="38" spans="1:26" ht="16.5" customHeight="1">
      <c r="A38" s="1" t="s">
        <v>126</v>
      </c>
      <c r="K38" s="209"/>
      <c r="L38" s="209"/>
      <c r="M38" s="209"/>
      <c r="N38" s="79"/>
    </row>
    <row r="39" spans="1:26" ht="16.5" customHeight="1">
      <c r="C39" s="80"/>
      <c r="D39" s="81"/>
      <c r="E39" s="82"/>
      <c r="F39" s="181" t="s">
        <v>114</v>
      </c>
      <c r="G39" s="182"/>
      <c r="H39" s="200"/>
      <c r="I39" s="181" t="s">
        <v>115</v>
      </c>
      <c r="J39" s="182"/>
      <c r="K39" s="182"/>
      <c r="L39" s="181" t="s">
        <v>116</v>
      </c>
      <c r="M39" s="182"/>
      <c r="N39" s="182"/>
      <c r="O39" s="181" t="s">
        <v>117</v>
      </c>
      <c r="P39" s="182"/>
      <c r="Q39" s="200"/>
      <c r="R39" s="181" t="s">
        <v>118</v>
      </c>
      <c r="S39" s="182"/>
      <c r="T39" s="182"/>
      <c r="U39" s="181" t="s">
        <v>119</v>
      </c>
      <c r="V39" s="182"/>
      <c r="W39" s="200"/>
      <c r="X39" s="181" t="s">
        <v>120</v>
      </c>
      <c r="Y39" s="182"/>
      <c r="Z39" s="200"/>
    </row>
    <row r="40" spans="1:26" s="79" customFormat="1" ht="16.5" customHeight="1">
      <c r="C40" s="247" t="s">
        <v>121</v>
      </c>
      <c r="D40" s="248"/>
      <c r="E40" s="249"/>
      <c r="F40" s="230"/>
      <c r="G40" s="231"/>
      <c r="H40" s="253"/>
      <c r="I40" s="230"/>
      <c r="J40" s="231"/>
      <c r="K40" s="231"/>
      <c r="L40" s="230"/>
      <c r="M40" s="231"/>
      <c r="N40" s="231"/>
      <c r="O40" s="262">
        <v>40</v>
      </c>
      <c r="P40" s="263"/>
      <c r="Q40" s="264"/>
      <c r="R40" s="262">
        <v>45</v>
      </c>
      <c r="S40" s="263"/>
      <c r="T40" s="263"/>
      <c r="U40" s="262">
        <v>45</v>
      </c>
      <c r="V40" s="263"/>
      <c r="W40" s="264"/>
      <c r="X40" s="238">
        <f>SUM(F40:W40)</f>
        <v>130</v>
      </c>
      <c r="Y40" s="239"/>
      <c r="Z40" s="240"/>
    </row>
    <row r="41" spans="1:26" s="79" customFormat="1" ht="16.5" customHeight="1">
      <c r="C41" s="243" t="s">
        <v>122</v>
      </c>
      <c r="D41" s="244"/>
      <c r="E41" s="245"/>
      <c r="F41" s="224"/>
      <c r="G41" s="225"/>
      <c r="H41" s="226"/>
      <c r="I41" s="224"/>
      <c r="J41" s="225"/>
      <c r="K41" s="225"/>
      <c r="L41" s="224"/>
      <c r="M41" s="225"/>
      <c r="N41" s="225"/>
      <c r="O41" s="256">
        <v>25</v>
      </c>
      <c r="P41" s="257"/>
      <c r="Q41" s="258"/>
      <c r="R41" s="256">
        <v>30</v>
      </c>
      <c r="S41" s="257"/>
      <c r="T41" s="257"/>
      <c r="U41" s="256">
        <v>30</v>
      </c>
      <c r="V41" s="257"/>
      <c r="W41" s="258"/>
      <c r="X41" s="213">
        <f t="shared" ref="X41:X43" si="7">SUM(F41:W41)</f>
        <v>85</v>
      </c>
      <c r="Y41" s="214"/>
      <c r="Z41" s="215"/>
    </row>
    <row r="42" spans="1:26" s="79" customFormat="1" ht="16.5" customHeight="1">
      <c r="C42" s="250" t="s">
        <v>123</v>
      </c>
      <c r="D42" s="251"/>
      <c r="E42" s="252"/>
      <c r="F42" s="259">
        <v>3</v>
      </c>
      <c r="G42" s="260"/>
      <c r="H42" s="261"/>
      <c r="I42" s="259">
        <v>6</v>
      </c>
      <c r="J42" s="260"/>
      <c r="K42" s="260"/>
      <c r="L42" s="259">
        <v>12</v>
      </c>
      <c r="M42" s="260"/>
      <c r="N42" s="260"/>
      <c r="O42" s="232"/>
      <c r="P42" s="233"/>
      <c r="Q42" s="234"/>
      <c r="R42" s="232"/>
      <c r="S42" s="233"/>
      <c r="T42" s="233"/>
      <c r="U42" s="232"/>
      <c r="V42" s="233"/>
      <c r="W42" s="234"/>
      <c r="X42" s="235">
        <f t="shared" si="7"/>
        <v>21</v>
      </c>
      <c r="Y42" s="236"/>
      <c r="Z42" s="237"/>
    </row>
    <row r="43" spans="1:26" s="79" customFormat="1" ht="16.5" customHeight="1">
      <c r="C43" s="198" t="s">
        <v>120</v>
      </c>
      <c r="D43" s="199"/>
      <c r="E43" s="246"/>
      <c r="F43" s="193">
        <f>SUM(F40:H42)</f>
        <v>3</v>
      </c>
      <c r="G43" s="194"/>
      <c r="H43" s="197"/>
      <c r="I43" s="193">
        <f t="shared" ref="I43" si="8">SUM(I40:K42)</f>
        <v>6</v>
      </c>
      <c r="J43" s="194"/>
      <c r="K43" s="197"/>
      <c r="L43" s="193">
        <f t="shared" ref="L43" si="9">SUM(L40:N42)</f>
        <v>12</v>
      </c>
      <c r="M43" s="194"/>
      <c r="N43" s="197"/>
      <c r="O43" s="193">
        <f t="shared" ref="O43" si="10">SUM(O40:Q42)</f>
        <v>65</v>
      </c>
      <c r="P43" s="194"/>
      <c r="Q43" s="197"/>
      <c r="R43" s="193">
        <f t="shared" ref="R43" si="11">SUM(R40:T42)</f>
        <v>75</v>
      </c>
      <c r="S43" s="194"/>
      <c r="T43" s="197"/>
      <c r="U43" s="193">
        <f t="shared" ref="U43" si="12">SUM(U40:W42)</f>
        <v>75</v>
      </c>
      <c r="V43" s="194"/>
      <c r="W43" s="197"/>
      <c r="X43" s="193">
        <f t="shared" si="7"/>
        <v>236</v>
      </c>
      <c r="Y43" s="194"/>
      <c r="Z43" s="197"/>
    </row>
  </sheetData>
  <mergeCells count="176">
    <mergeCell ref="A3:AB3"/>
    <mergeCell ref="L5:M5"/>
    <mergeCell ref="C6:G8"/>
    <mergeCell ref="H6:S6"/>
    <mergeCell ref="T6:Z6"/>
    <mergeCell ref="H7:J8"/>
    <mergeCell ref="K7:M8"/>
    <mergeCell ref="N7:P8"/>
    <mergeCell ref="Q7:S8"/>
    <mergeCell ref="T7:Z7"/>
    <mergeCell ref="C10:G10"/>
    <mergeCell ref="H10:J10"/>
    <mergeCell ref="K10:M10"/>
    <mergeCell ref="N10:P10"/>
    <mergeCell ref="Q10:S10"/>
    <mergeCell ref="T10:Z10"/>
    <mergeCell ref="C9:G9"/>
    <mergeCell ref="H9:J9"/>
    <mergeCell ref="K9:M9"/>
    <mergeCell ref="N9:P9"/>
    <mergeCell ref="Q9:S9"/>
    <mergeCell ref="T9:Z9"/>
    <mergeCell ref="C12:G12"/>
    <mergeCell ref="H12:J12"/>
    <mergeCell ref="K12:M12"/>
    <mergeCell ref="N12:P12"/>
    <mergeCell ref="Q12:S12"/>
    <mergeCell ref="T12:Z12"/>
    <mergeCell ref="C11:G11"/>
    <mergeCell ref="H11:J11"/>
    <mergeCell ref="K11:M11"/>
    <mergeCell ref="N11:P11"/>
    <mergeCell ref="Q11:S11"/>
    <mergeCell ref="T11:Z11"/>
    <mergeCell ref="C14:G14"/>
    <mergeCell ref="H14:J14"/>
    <mergeCell ref="K14:M14"/>
    <mergeCell ref="N14:P14"/>
    <mergeCell ref="Q14:S14"/>
    <mergeCell ref="T14:Z14"/>
    <mergeCell ref="C13:G13"/>
    <mergeCell ref="H13:J13"/>
    <mergeCell ref="K13:M13"/>
    <mergeCell ref="N13:P13"/>
    <mergeCell ref="Q13:S13"/>
    <mergeCell ref="T13:Z13"/>
    <mergeCell ref="L16:M16"/>
    <mergeCell ref="C17:G19"/>
    <mergeCell ref="H17:S17"/>
    <mergeCell ref="T17:Z17"/>
    <mergeCell ref="H18:J19"/>
    <mergeCell ref="K18:M19"/>
    <mergeCell ref="N18:P19"/>
    <mergeCell ref="Q18:S19"/>
    <mergeCell ref="T18:Z18"/>
    <mergeCell ref="C21:G21"/>
    <mergeCell ref="H21:J21"/>
    <mergeCell ref="K21:M21"/>
    <mergeCell ref="N21:P21"/>
    <mergeCell ref="Q21:S21"/>
    <mergeCell ref="T21:Z21"/>
    <mergeCell ref="C20:G20"/>
    <mergeCell ref="H20:J20"/>
    <mergeCell ref="K20:M20"/>
    <mergeCell ref="N20:P20"/>
    <mergeCell ref="Q20:S20"/>
    <mergeCell ref="T20:Z20"/>
    <mergeCell ref="C23:G23"/>
    <mergeCell ref="H23:J23"/>
    <mergeCell ref="K23:M23"/>
    <mergeCell ref="N23:P23"/>
    <mergeCell ref="Q23:S23"/>
    <mergeCell ref="T23:Z23"/>
    <mergeCell ref="C22:G22"/>
    <mergeCell ref="H22:J22"/>
    <mergeCell ref="K22:M22"/>
    <mergeCell ref="N22:P22"/>
    <mergeCell ref="Q22:S22"/>
    <mergeCell ref="T22:Z22"/>
    <mergeCell ref="C25:G25"/>
    <mergeCell ref="H25:J25"/>
    <mergeCell ref="K25:M25"/>
    <mergeCell ref="N25:P25"/>
    <mergeCell ref="Q25:S25"/>
    <mergeCell ref="T25:Z25"/>
    <mergeCell ref="C24:G24"/>
    <mergeCell ref="H24:J24"/>
    <mergeCell ref="K24:M24"/>
    <mergeCell ref="N24:P24"/>
    <mergeCell ref="Q24:S24"/>
    <mergeCell ref="T24:Z24"/>
    <mergeCell ref="C31:G31"/>
    <mergeCell ref="H31:J31"/>
    <mergeCell ref="K31:M31"/>
    <mergeCell ref="N31:P31"/>
    <mergeCell ref="Q31:S31"/>
    <mergeCell ref="T31:Z31"/>
    <mergeCell ref="L27:M27"/>
    <mergeCell ref="C28:G30"/>
    <mergeCell ref="H28:S28"/>
    <mergeCell ref="T28:Z28"/>
    <mergeCell ref="H29:J30"/>
    <mergeCell ref="K29:M30"/>
    <mergeCell ref="N29:P30"/>
    <mergeCell ref="Q29:S30"/>
    <mergeCell ref="T29:Z29"/>
    <mergeCell ref="C33:G33"/>
    <mergeCell ref="H33:J33"/>
    <mergeCell ref="K33:M33"/>
    <mergeCell ref="N33:P33"/>
    <mergeCell ref="Q33:S33"/>
    <mergeCell ref="T33:Z33"/>
    <mergeCell ref="C32:G32"/>
    <mergeCell ref="H32:J32"/>
    <mergeCell ref="K32:M32"/>
    <mergeCell ref="N32:P32"/>
    <mergeCell ref="Q32:S32"/>
    <mergeCell ref="T32:Z32"/>
    <mergeCell ref="C35:G35"/>
    <mergeCell ref="H35:J35"/>
    <mergeCell ref="K35:M35"/>
    <mergeCell ref="N35:P35"/>
    <mergeCell ref="Q35:S35"/>
    <mergeCell ref="T35:Z35"/>
    <mergeCell ref="C34:G34"/>
    <mergeCell ref="H34:J34"/>
    <mergeCell ref="K34:M34"/>
    <mergeCell ref="N34:P34"/>
    <mergeCell ref="Q34:S34"/>
    <mergeCell ref="T34:Z34"/>
    <mergeCell ref="U40:W40"/>
    <mergeCell ref="X40:Z40"/>
    <mergeCell ref="C36:G36"/>
    <mergeCell ref="H36:J36"/>
    <mergeCell ref="K36:M36"/>
    <mergeCell ref="N36:P36"/>
    <mergeCell ref="Q36:S36"/>
    <mergeCell ref="T36:Z36"/>
    <mergeCell ref="U39:W39"/>
    <mergeCell ref="X39:Z39"/>
    <mergeCell ref="K38:M38"/>
    <mergeCell ref="F39:H39"/>
    <mergeCell ref="I39:K39"/>
    <mergeCell ref="L39:N39"/>
    <mergeCell ref="O39:Q39"/>
    <mergeCell ref="R39:T39"/>
    <mergeCell ref="C40:E40"/>
    <mergeCell ref="F40:H40"/>
    <mergeCell ref="I40:K40"/>
    <mergeCell ref="L40:N40"/>
    <mergeCell ref="O40:Q40"/>
    <mergeCell ref="R40:T40"/>
    <mergeCell ref="U43:W43"/>
    <mergeCell ref="X43:Z43"/>
    <mergeCell ref="C43:E43"/>
    <mergeCell ref="F43:H43"/>
    <mergeCell ref="I43:K43"/>
    <mergeCell ref="L43:N43"/>
    <mergeCell ref="O43:Q43"/>
    <mergeCell ref="R43:T43"/>
    <mergeCell ref="U41:W41"/>
    <mergeCell ref="X41:Z41"/>
    <mergeCell ref="C42:E42"/>
    <mergeCell ref="F42:H42"/>
    <mergeCell ref="I42:K42"/>
    <mergeCell ref="L42:N42"/>
    <mergeCell ref="O42:Q42"/>
    <mergeCell ref="R42:T42"/>
    <mergeCell ref="U42:W42"/>
    <mergeCell ref="X42:Z42"/>
    <mergeCell ref="C41:E41"/>
    <mergeCell ref="F41:H41"/>
    <mergeCell ref="I41:K41"/>
    <mergeCell ref="L41:N41"/>
    <mergeCell ref="O41:Q41"/>
    <mergeCell ref="R41:T41"/>
  </mergeCells>
  <phoneticPr fontId="2"/>
  <pageMargins left="0.51181102362204722" right="0.51181102362204722" top="0.74803149606299213" bottom="0.74803149606299213" header="0.31496062992125984" footer="0.31496062992125984"/>
  <pageSetup paperSize="9" fitToHeight="0"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C209"/>
  <sheetViews>
    <sheetView view="pageBreakPreview" zoomScaleNormal="100" zoomScaleSheetLayoutView="100" workbookViewId="0">
      <selection activeCell="K171" sqref="K171"/>
    </sheetView>
  </sheetViews>
  <sheetFormatPr defaultRowHeight="13.5"/>
  <cols>
    <col min="1" max="10" width="8.625" style="61" customWidth="1"/>
    <col min="11" max="11" width="11.875" style="61" customWidth="1"/>
    <col min="12" max="17" width="8" style="61" customWidth="1"/>
    <col min="18" max="18" width="35.25" style="61" customWidth="1"/>
    <col min="19" max="19" width="6.625" style="61" customWidth="1"/>
    <col min="20" max="20" width="8.875" style="61" customWidth="1"/>
    <col min="21" max="16384" width="9" style="61"/>
  </cols>
  <sheetData>
    <row r="1" spans="1:22" ht="18" customHeight="1">
      <c r="A1" s="111" t="s">
        <v>106</v>
      </c>
      <c r="B1" s="115"/>
      <c r="C1" s="115"/>
      <c r="D1" s="115"/>
      <c r="E1" s="115"/>
      <c r="F1" s="116"/>
      <c r="G1" s="113"/>
      <c r="H1" s="115"/>
      <c r="I1" s="115"/>
      <c r="J1" s="115"/>
      <c r="K1" s="115"/>
      <c r="L1" s="115"/>
      <c r="M1" s="115"/>
      <c r="N1" s="115"/>
      <c r="O1" s="115"/>
      <c r="P1" s="115"/>
      <c r="Q1" s="115"/>
      <c r="R1" s="114" t="s">
        <v>105</v>
      </c>
    </row>
    <row r="2" spans="1:22" ht="18" customHeight="1">
      <c r="A2" s="9"/>
      <c r="B2" s="23"/>
      <c r="C2" s="23"/>
      <c r="D2" s="23"/>
      <c r="E2" s="23"/>
      <c r="F2" s="77"/>
      <c r="G2" s="77"/>
      <c r="H2" s="23"/>
      <c r="I2" s="23"/>
      <c r="J2" s="77"/>
      <c r="K2" s="23"/>
      <c r="L2" s="23"/>
      <c r="M2" s="23"/>
      <c r="N2" s="23"/>
      <c r="O2" s="23"/>
      <c r="P2" s="23"/>
      <c r="Q2" s="23"/>
      <c r="R2" s="76"/>
    </row>
    <row r="3" spans="1:22" ht="18" customHeight="1">
      <c r="A3" s="9" t="s">
        <v>161</v>
      </c>
      <c r="B3" s="23"/>
      <c r="C3" s="23"/>
      <c r="D3" s="23"/>
      <c r="E3" s="23"/>
      <c r="F3" s="77"/>
      <c r="G3" s="77"/>
      <c r="H3" s="23"/>
      <c r="I3" s="23"/>
      <c r="J3" s="113" t="s">
        <v>160</v>
      </c>
      <c r="K3" s="23"/>
      <c r="L3" s="23"/>
      <c r="M3" s="23"/>
      <c r="N3" s="23"/>
      <c r="O3" s="23"/>
      <c r="P3" s="23"/>
      <c r="Q3" s="23"/>
      <c r="R3" s="76"/>
    </row>
    <row r="4" spans="1:22" ht="18" customHeight="1">
      <c r="A4" s="337" t="s">
        <v>98</v>
      </c>
      <c r="B4" s="294"/>
      <c r="C4" s="340" t="s">
        <v>97</v>
      </c>
      <c r="D4" s="340" t="s">
        <v>95</v>
      </c>
      <c r="E4" s="340" t="s">
        <v>154</v>
      </c>
      <c r="F4" s="340" t="s">
        <v>94</v>
      </c>
      <c r="G4" s="340" t="s">
        <v>96</v>
      </c>
      <c r="H4" s="337" t="s">
        <v>93</v>
      </c>
      <c r="I4" s="293"/>
      <c r="J4" s="294"/>
      <c r="K4" s="321" t="s">
        <v>92</v>
      </c>
      <c r="L4" s="324" t="s">
        <v>91</v>
      </c>
      <c r="M4" s="325"/>
      <c r="N4" s="324" t="s">
        <v>90</v>
      </c>
      <c r="O4" s="325"/>
      <c r="P4" s="324" t="s">
        <v>89</v>
      </c>
      <c r="Q4" s="325"/>
      <c r="R4" s="290" t="s">
        <v>88</v>
      </c>
      <c r="S4" s="72"/>
    </row>
    <row r="5" spans="1:22" ht="18" customHeight="1">
      <c r="A5" s="338"/>
      <c r="B5" s="296"/>
      <c r="C5" s="341"/>
      <c r="D5" s="341"/>
      <c r="E5" s="341"/>
      <c r="F5" s="341"/>
      <c r="G5" s="341"/>
      <c r="H5" s="338"/>
      <c r="I5" s="295"/>
      <c r="J5" s="296"/>
      <c r="K5" s="322"/>
      <c r="L5" s="326"/>
      <c r="M5" s="327"/>
      <c r="N5" s="326"/>
      <c r="O5" s="327"/>
      <c r="P5" s="326"/>
      <c r="Q5" s="327"/>
      <c r="R5" s="292"/>
      <c r="S5" s="72"/>
    </row>
    <row r="6" spans="1:22" ht="18" customHeight="1">
      <c r="A6" s="338"/>
      <c r="B6" s="296"/>
      <c r="C6" s="341"/>
      <c r="D6" s="341"/>
      <c r="E6" s="341"/>
      <c r="F6" s="341"/>
      <c r="G6" s="341"/>
      <c r="H6" s="338"/>
      <c r="I6" s="295"/>
      <c r="J6" s="296"/>
      <c r="K6" s="322"/>
      <c r="L6" s="326"/>
      <c r="M6" s="327"/>
      <c r="N6" s="326"/>
      <c r="O6" s="327"/>
      <c r="P6" s="326"/>
      <c r="Q6" s="327"/>
      <c r="R6" s="290"/>
      <c r="S6" s="72" t="s">
        <v>136</v>
      </c>
      <c r="T6" s="61" t="s">
        <v>85</v>
      </c>
      <c r="U6" s="61" t="s">
        <v>137</v>
      </c>
    </row>
    <row r="7" spans="1:22" ht="18" customHeight="1">
      <c r="A7" s="338"/>
      <c r="B7" s="296"/>
      <c r="C7" s="341"/>
      <c r="D7" s="341"/>
      <c r="E7" s="341"/>
      <c r="F7" s="341"/>
      <c r="G7" s="341"/>
      <c r="H7" s="338"/>
      <c r="I7" s="295"/>
      <c r="J7" s="296"/>
      <c r="K7" s="322"/>
      <c r="L7" s="326"/>
      <c r="M7" s="327"/>
      <c r="N7" s="326"/>
      <c r="O7" s="327"/>
      <c r="P7" s="326"/>
      <c r="Q7" s="327"/>
      <c r="R7" s="291"/>
      <c r="S7" s="72" t="s">
        <v>138</v>
      </c>
      <c r="T7" s="61" t="s">
        <v>139</v>
      </c>
      <c r="U7" s="61" t="s">
        <v>140</v>
      </c>
    </row>
    <row r="8" spans="1:22" ht="18" customHeight="1">
      <c r="A8" s="339"/>
      <c r="B8" s="298"/>
      <c r="C8" s="342"/>
      <c r="D8" s="342"/>
      <c r="E8" s="342"/>
      <c r="F8" s="342"/>
      <c r="G8" s="342"/>
      <c r="H8" s="339"/>
      <c r="I8" s="297"/>
      <c r="J8" s="298"/>
      <c r="K8" s="323"/>
      <c r="L8" s="328"/>
      <c r="M8" s="329"/>
      <c r="N8" s="328"/>
      <c r="O8" s="329"/>
      <c r="P8" s="328"/>
      <c r="Q8" s="329"/>
      <c r="R8" s="292"/>
      <c r="S8" s="72"/>
    </row>
    <row r="9" spans="1:22" ht="18" customHeight="1">
      <c r="A9" s="313" t="s">
        <v>153</v>
      </c>
      <c r="B9" s="332"/>
      <c r="C9" s="317" t="s">
        <v>136</v>
      </c>
      <c r="D9" s="317" t="s">
        <v>137</v>
      </c>
      <c r="E9" s="317">
        <v>160</v>
      </c>
      <c r="F9" s="317">
        <v>160</v>
      </c>
      <c r="G9" s="317" t="str">
        <f>IF(F9&gt;1,IF(F9&gt;119.9,"常勤","非常勤"),"　")</f>
        <v>常勤</v>
      </c>
      <c r="H9" s="299" t="s">
        <v>31</v>
      </c>
      <c r="I9" s="300"/>
      <c r="J9" s="301"/>
      <c r="K9" s="92">
        <v>29312</v>
      </c>
      <c r="L9" s="330">
        <v>38169</v>
      </c>
      <c r="M9" s="331"/>
      <c r="N9" s="305">
        <v>43173</v>
      </c>
      <c r="O9" s="306"/>
      <c r="P9" s="305"/>
      <c r="Q9" s="306"/>
      <c r="R9" s="307" t="s">
        <v>104</v>
      </c>
      <c r="S9" s="357"/>
    </row>
    <row r="10" spans="1:22" ht="18" customHeight="1">
      <c r="A10" s="333"/>
      <c r="B10" s="334"/>
      <c r="C10" s="318"/>
      <c r="D10" s="318"/>
      <c r="E10" s="318"/>
      <c r="F10" s="318"/>
      <c r="G10" s="318"/>
      <c r="H10" s="302"/>
      <c r="I10" s="303"/>
      <c r="J10" s="304"/>
      <c r="K10" s="91">
        <v>39</v>
      </c>
      <c r="L10" s="309" t="s">
        <v>103</v>
      </c>
      <c r="M10" s="310"/>
      <c r="N10" s="346" t="s">
        <v>102</v>
      </c>
      <c r="O10" s="347"/>
      <c r="P10" s="311"/>
      <c r="Q10" s="312"/>
      <c r="R10" s="308"/>
      <c r="S10" s="357"/>
      <c r="T10" s="112"/>
      <c r="U10" s="112"/>
      <c r="V10" s="112"/>
    </row>
    <row r="11" spans="1:22" ht="18" customHeight="1">
      <c r="A11" s="313" t="s">
        <v>152</v>
      </c>
      <c r="B11" s="314"/>
      <c r="C11" s="317" t="s">
        <v>136</v>
      </c>
      <c r="D11" s="317" t="s">
        <v>137</v>
      </c>
      <c r="E11" s="317">
        <v>160</v>
      </c>
      <c r="F11" s="317">
        <v>100</v>
      </c>
      <c r="G11" s="317" t="str">
        <f>IF(F11&gt;1,IF(F11&gt;119.9,"常勤","非常勤"),"　")</f>
        <v>非常勤</v>
      </c>
      <c r="H11" s="299" t="s">
        <v>101</v>
      </c>
      <c r="I11" s="300"/>
      <c r="J11" s="301"/>
      <c r="K11" s="75">
        <v>32967</v>
      </c>
      <c r="L11" s="305">
        <v>40360</v>
      </c>
      <c r="M11" s="306"/>
      <c r="N11" s="305"/>
      <c r="O11" s="306"/>
      <c r="P11" s="305"/>
      <c r="Q11" s="306"/>
      <c r="R11" s="307" t="s">
        <v>100</v>
      </c>
      <c r="S11" s="358"/>
      <c r="T11" s="73"/>
      <c r="U11" s="73"/>
      <c r="V11" s="73"/>
    </row>
    <row r="12" spans="1:22" ht="18" customHeight="1">
      <c r="A12" s="315"/>
      <c r="B12" s="316"/>
      <c r="C12" s="318"/>
      <c r="D12" s="318"/>
      <c r="E12" s="318"/>
      <c r="F12" s="318"/>
      <c r="G12" s="318"/>
      <c r="H12" s="302"/>
      <c r="I12" s="303"/>
      <c r="J12" s="304"/>
      <c r="K12" s="74">
        <v>31</v>
      </c>
      <c r="L12" s="309" t="s">
        <v>99</v>
      </c>
      <c r="M12" s="310"/>
      <c r="N12" s="311"/>
      <c r="O12" s="312"/>
      <c r="P12" s="311"/>
      <c r="Q12" s="312"/>
      <c r="R12" s="308"/>
      <c r="S12" s="358"/>
      <c r="T12" s="73"/>
      <c r="U12" s="73"/>
      <c r="V12" s="73"/>
    </row>
    <row r="13" spans="1:22" ht="18" customHeight="1">
      <c r="A13" s="278"/>
      <c r="B13" s="279"/>
      <c r="C13" s="282"/>
      <c r="D13" s="282"/>
      <c r="E13" s="282"/>
      <c r="F13" s="282"/>
      <c r="G13" s="317" t="str">
        <f>IF(F13&gt;1,IF(F13&gt;119.9,"常勤","非常勤"),"　")</f>
        <v>　</v>
      </c>
      <c r="H13" s="270"/>
      <c r="I13" s="271"/>
      <c r="J13" s="272"/>
      <c r="K13" s="71"/>
      <c r="L13" s="276"/>
      <c r="M13" s="277"/>
      <c r="N13" s="276"/>
      <c r="O13" s="277"/>
      <c r="P13" s="276"/>
      <c r="Q13" s="277"/>
      <c r="R13" s="286"/>
      <c r="S13" s="355"/>
      <c r="T13" s="353"/>
    </row>
    <row r="14" spans="1:22" ht="18" customHeight="1">
      <c r="A14" s="280"/>
      <c r="B14" s="281"/>
      <c r="C14" s="283"/>
      <c r="D14" s="283"/>
      <c r="E14" s="283"/>
      <c r="F14" s="283"/>
      <c r="G14" s="318"/>
      <c r="H14" s="273"/>
      <c r="I14" s="274"/>
      <c r="J14" s="275"/>
      <c r="K14" s="70"/>
      <c r="L14" s="288"/>
      <c r="M14" s="289"/>
      <c r="N14" s="288"/>
      <c r="O14" s="289"/>
      <c r="P14" s="288"/>
      <c r="Q14" s="289"/>
      <c r="R14" s="287"/>
      <c r="S14" s="356"/>
      <c r="T14" s="354"/>
    </row>
    <row r="15" spans="1:22" ht="18" customHeight="1">
      <c r="A15" s="278"/>
      <c r="B15" s="279"/>
      <c r="C15" s="282"/>
      <c r="D15" s="282"/>
      <c r="E15" s="319">
        <f>$E$13</f>
        <v>0</v>
      </c>
      <c r="F15" s="282"/>
      <c r="G15" s="317" t="str">
        <f>IF(F15&gt;1,IF(F15&gt;119.9,"常勤","非常勤"),"　")</f>
        <v>　</v>
      </c>
      <c r="H15" s="270"/>
      <c r="I15" s="271"/>
      <c r="J15" s="272"/>
      <c r="K15" s="71"/>
      <c r="L15" s="276"/>
      <c r="M15" s="277"/>
      <c r="N15" s="276"/>
      <c r="O15" s="277"/>
      <c r="P15" s="276"/>
      <c r="Q15" s="277"/>
      <c r="R15" s="286"/>
      <c r="S15" s="349"/>
      <c r="T15" s="350"/>
    </row>
    <row r="16" spans="1:22" ht="18" customHeight="1">
      <c r="A16" s="280"/>
      <c r="B16" s="281"/>
      <c r="C16" s="283"/>
      <c r="D16" s="283"/>
      <c r="E16" s="320"/>
      <c r="F16" s="283"/>
      <c r="G16" s="318"/>
      <c r="H16" s="273"/>
      <c r="I16" s="274"/>
      <c r="J16" s="275"/>
      <c r="K16" s="70"/>
      <c r="L16" s="288"/>
      <c r="M16" s="289"/>
      <c r="N16" s="288"/>
      <c r="O16" s="289"/>
      <c r="P16" s="288"/>
      <c r="Q16" s="289"/>
      <c r="R16" s="287"/>
      <c r="S16" s="349"/>
      <c r="T16" s="350"/>
    </row>
    <row r="17" spans="1:20" ht="18" customHeight="1">
      <c r="A17" s="278"/>
      <c r="B17" s="279"/>
      <c r="C17" s="282"/>
      <c r="D17" s="282"/>
      <c r="E17" s="319">
        <f>$E$13</f>
        <v>0</v>
      </c>
      <c r="F17" s="282"/>
      <c r="G17" s="317" t="str">
        <f>IF(F17&gt;1,IF(F17&gt;119.9,"常勤","非常勤"),"　")</f>
        <v>　</v>
      </c>
      <c r="H17" s="270"/>
      <c r="I17" s="271"/>
      <c r="J17" s="272"/>
      <c r="K17" s="71"/>
      <c r="L17" s="276"/>
      <c r="M17" s="277"/>
      <c r="N17" s="276"/>
      <c r="O17" s="277"/>
      <c r="P17" s="276"/>
      <c r="Q17" s="277"/>
      <c r="R17" s="286"/>
      <c r="S17" s="349"/>
      <c r="T17" s="350"/>
    </row>
    <row r="18" spans="1:20" ht="18" customHeight="1">
      <c r="A18" s="280"/>
      <c r="B18" s="281"/>
      <c r="C18" s="283"/>
      <c r="D18" s="283"/>
      <c r="E18" s="320"/>
      <c r="F18" s="283"/>
      <c r="G18" s="318"/>
      <c r="H18" s="273"/>
      <c r="I18" s="274"/>
      <c r="J18" s="275"/>
      <c r="K18" s="70"/>
      <c r="L18" s="288"/>
      <c r="M18" s="289"/>
      <c r="N18" s="288"/>
      <c r="O18" s="289"/>
      <c r="P18" s="288"/>
      <c r="Q18" s="289"/>
      <c r="R18" s="287"/>
      <c r="S18" s="349"/>
      <c r="T18" s="350"/>
    </row>
    <row r="19" spans="1:20" ht="18" customHeight="1">
      <c r="A19" s="278"/>
      <c r="B19" s="279"/>
      <c r="C19" s="282"/>
      <c r="D19" s="282"/>
      <c r="E19" s="319">
        <f>$E$13</f>
        <v>0</v>
      </c>
      <c r="F19" s="282"/>
      <c r="G19" s="317" t="str">
        <f>IF(F19&gt;1,IF(F19&gt;119.9,"常勤","非常勤"),"　")</f>
        <v>　</v>
      </c>
      <c r="H19" s="270"/>
      <c r="I19" s="271"/>
      <c r="J19" s="272"/>
      <c r="K19" s="71"/>
      <c r="L19" s="276"/>
      <c r="M19" s="277"/>
      <c r="N19" s="276"/>
      <c r="O19" s="277"/>
      <c r="P19" s="276"/>
      <c r="Q19" s="277"/>
      <c r="R19" s="286"/>
      <c r="S19" s="349"/>
      <c r="T19" s="350"/>
    </row>
    <row r="20" spans="1:20" ht="18" customHeight="1">
      <c r="A20" s="280"/>
      <c r="B20" s="281"/>
      <c r="C20" s="283"/>
      <c r="D20" s="283"/>
      <c r="E20" s="320"/>
      <c r="F20" s="283"/>
      <c r="G20" s="318"/>
      <c r="H20" s="273"/>
      <c r="I20" s="274"/>
      <c r="J20" s="275"/>
      <c r="K20" s="70"/>
      <c r="L20" s="288"/>
      <c r="M20" s="289"/>
      <c r="N20" s="288"/>
      <c r="O20" s="289"/>
      <c r="P20" s="288"/>
      <c r="Q20" s="289"/>
      <c r="R20" s="287"/>
      <c r="S20" s="349"/>
      <c r="T20" s="350"/>
    </row>
    <row r="21" spans="1:20" ht="18" customHeight="1">
      <c r="A21" s="278"/>
      <c r="B21" s="279"/>
      <c r="C21" s="282"/>
      <c r="D21" s="282"/>
      <c r="E21" s="319">
        <f>$E$13</f>
        <v>0</v>
      </c>
      <c r="F21" s="282"/>
      <c r="G21" s="317" t="str">
        <f>IF(F21&gt;1,IF(F21&gt;119.9,"常勤","非常勤"),"　")</f>
        <v>　</v>
      </c>
      <c r="H21" s="270"/>
      <c r="I21" s="271"/>
      <c r="J21" s="272"/>
      <c r="K21" s="71"/>
      <c r="L21" s="276"/>
      <c r="M21" s="277"/>
      <c r="N21" s="276"/>
      <c r="O21" s="277"/>
      <c r="P21" s="276"/>
      <c r="Q21" s="277"/>
      <c r="R21" s="286"/>
      <c r="S21" s="349"/>
      <c r="T21" s="350"/>
    </row>
    <row r="22" spans="1:20" ht="18" customHeight="1">
      <c r="A22" s="280"/>
      <c r="B22" s="281"/>
      <c r="C22" s="283"/>
      <c r="D22" s="283"/>
      <c r="E22" s="320"/>
      <c r="F22" s="283"/>
      <c r="G22" s="318"/>
      <c r="H22" s="273"/>
      <c r="I22" s="274"/>
      <c r="J22" s="275"/>
      <c r="K22" s="70"/>
      <c r="L22" s="288"/>
      <c r="M22" s="289"/>
      <c r="N22" s="288"/>
      <c r="O22" s="289"/>
      <c r="P22" s="288"/>
      <c r="Q22" s="289"/>
      <c r="R22" s="287"/>
      <c r="S22" s="349"/>
      <c r="T22" s="350"/>
    </row>
    <row r="23" spans="1:20" ht="18" customHeight="1">
      <c r="A23" s="278"/>
      <c r="B23" s="279"/>
      <c r="C23" s="282"/>
      <c r="D23" s="282"/>
      <c r="E23" s="319">
        <f>$E$13</f>
        <v>0</v>
      </c>
      <c r="F23" s="282"/>
      <c r="G23" s="317" t="str">
        <f>IF(F23&gt;1,IF(F23&gt;119.9,"常勤","非常勤"),"　")</f>
        <v>　</v>
      </c>
      <c r="H23" s="270"/>
      <c r="I23" s="271"/>
      <c r="J23" s="272"/>
      <c r="K23" s="71"/>
      <c r="L23" s="276"/>
      <c r="M23" s="277"/>
      <c r="N23" s="276"/>
      <c r="O23" s="277"/>
      <c r="P23" s="276"/>
      <c r="Q23" s="277"/>
      <c r="R23" s="286"/>
      <c r="S23" s="349"/>
      <c r="T23" s="350"/>
    </row>
    <row r="24" spans="1:20" ht="18" customHeight="1">
      <c r="A24" s="280"/>
      <c r="B24" s="281"/>
      <c r="C24" s="283"/>
      <c r="D24" s="283"/>
      <c r="E24" s="320"/>
      <c r="F24" s="283"/>
      <c r="G24" s="318"/>
      <c r="H24" s="273"/>
      <c r="I24" s="274"/>
      <c r="J24" s="275"/>
      <c r="K24" s="70"/>
      <c r="L24" s="288"/>
      <c r="M24" s="289"/>
      <c r="N24" s="288"/>
      <c r="O24" s="289"/>
      <c r="P24" s="288"/>
      <c r="Q24" s="289"/>
      <c r="R24" s="287"/>
      <c r="S24" s="349"/>
      <c r="T24" s="350"/>
    </row>
    <row r="25" spans="1:20" ht="18" customHeight="1">
      <c r="A25" s="278"/>
      <c r="B25" s="279"/>
      <c r="C25" s="282"/>
      <c r="D25" s="282"/>
      <c r="E25" s="319">
        <f>$E$13</f>
        <v>0</v>
      </c>
      <c r="F25" s="282"/>
      <c r="G25" s="317" t="str">
        <f>IF(F25&gt;1,IF(F25&gt;119.9,"常勤","非常勤"),"　")</f>
        <v>　</v>
      </c>
      <c r="H25" s="270"/>
      <c r="I25" s="271"/>
      <c r="J25" s="272"/>
      <c r="K25" s="71"/>
      <c r="L25" s="276"/>
      <c r="M25" s="277"/>
      <c r="N25" s="276"/>
      <c r="O25" s="277"/>
      <c r="P25" s="276"/>
      <c r="Q25" s="277"/>
      <c r="R25" s="286"/>
      <c r="S25" s="349"/>
      <c r="T25" s="350"/>
    </row>
    <row r="26" spans="1:20" ht="18" customHeight="1">
      <c r="A26" s="280"/>
      <c r="B26" s="281"/>
      <c r="C26" s="283"/>
      <c r="D26" s="283"/>
      <c r="E26" s="320"/>
      <c r="F26" s="283"/>
      <c r="G26" s="318"/>
      <c r="H26" s="273"/>
      <c r="I26" s="274"/>
      <c r="J26" s="275"/>
      <c r="K26" s="70"/>
      <c r="L26" s="288"/>
      <c r="M26" s="289"/>
      <c r="N26" s="288"/>
      <c r="O26" s="289"/>
      <c r="P26" s="288"/>
      <c r="Q26" s="289"/>
      <c r="R26" s="287"/>
      <c r="S26" s="349"/>
      <c r="T26" s="350"/>
    </row>
    <row r="27" spans="1:20" ht="18" customHeight="1">
      <c r="A27" s="278"/>
      <c r="B27" s="279"/>
      <c r="C27" s="282"/>
      <c r="D27" s="282"/>
      <c r="E27" s="319">
        <f>$E$13</f>
        <v>0</v>
      </c>
      <c r="F27" s="282"/>
      <c r="G27" s="317" t="str">
        <f>IF(F27&gt;1,IF(F27&gt;119.9,"常勤","非常勤"),"　")</f>
        <v>　</v>
      </c>
      <c r="H27" s="270"/>
      <c r="I27" s="271"/>
      <c r="J27" s="272"/>
      <c r="K27" s="71"/>
      <c r="L27" s="276"/>
      <c r="M27" s="277"/>
      <c r="N27" s="276"/>
      <c r="O27" s="277"/>
      <c r="P27" s="276"/>
      <c r="Q27" s="277"/>
      <c r="R27" s="286"/>
      <c r="S27" s="349"/>
      <c r="T27" s="350"/>
    </row>
    <row r="28" spans="1:20" ht="18" customHeight="1">
      <c r="A28" s="280"/>
      <c r="B28" s="281"/>
      <c r="C28" s="283"/>
      <c r="D28" s="283"/>
      <c r="E28" s="320"/>
      <c r="F28" s="283"/>
      <c r="G28" s="318"/>
      <c r="H28" s="273"/>
      <c r="I28" s="274"/>
      <c r="J28" s="275"/>
      <c r="K28" s="70"/>
      <c r="L28" s="288"/>
      <c r="M28" s="289"/>
      <c r="N28" s="288"/>
      <c r="O28" s="289"/>
      <c r="P28" s="288"/>
      <c r="Q28" s="289"/>
      <c r="R28" s="287"/>
      <c r="S28" s="349"/>
      <c r="T28" s="350"/>
    </row>
    <row r="29" spans="1:20" ht="18" customHeight="1">
      <c r="A29" s="278"/>
      <c r="B29" s="279"/>
      <c r="C29" s="282"/>
      <c r="D29" s="282"/>
      <c r="E29" s="319">
        <f>$E$13</f>
        <v>0</v>
      </c>
      <c r="F29" s="282"/>
      <c r="G29" s="317" t="str">
        <f>IF(F29&gt;1,IF(F29&gt;119.9,"常勤","非常勤"),"　")</f>
        <v>　</v>
      </c>
      <c r="H29" s="270"/>
      <c r="I29" s="271"/>
      <c r="J29" s="272"/>
      <c r="K29" s="71"/>
      <c r="L29" s="276"/>
      <c r="M29" s="277"/>
      <c r="N29" s="276"/>
      <c r="O29" s="277"/>
      <c r="P29" s="276"/>
      <c r="Q29" s="277"/>
      <c r="R29" s="286"/>
      <c r="S29" s="349"/>
      <c r="T29" s="350"/>
    </row>
    <row r="30" spans="1:20" ht="18" customHeight="1">
      <c r="A30" s="280"/>
      <c r="B30" s="281"/>
      <c r="C30" s="283"/>
      <c r="D30" s="283"/>
      <c r="E30" s="320"/>
      <c r="F30" s="283"/>
      <c r="G30" s="318"/>
      <c r="H30" s="273"/>
      <c r="I30" s="274"/>
      <c r="J30" s="275"/>
      <c r="K30" s="70"/>
      <c r="L30" s="288"/>
      <c r="M30" s="289"/>
      <c r="N30" s="288"/>
      <c r="O30" s="289"/>
      <c r="P30" s="288"/>
      <c r="Q30" s="289"/>
      <c r="R30" s="287"/>
      <c r="S30" s="349"/>
      <c r="T30" s="350"/>
    </row>
    <row r="31" spans="1:20" ht="18" customHeight="1">
      <c r="A31" s="278"/>
      <c r="B31" s="279"/>
      <c r="C31" s="282"/>
      <c r="D31" s="282"/>
      <c r="E31" s="319">
        <f>$E$13</f>
        <v>0</v>
      </c>
      <c r="F31" s="282"/>
      <c r="G31" s="317" t="str">
        <f>IF(F31&gt;1,IF(F31&gt;119.9,"常勤","非常勤"),"　")</f>
        <v>　</v>
      </c>
      <c r="H31" s="270"/>
      <c r="I31" s="271"/>
      <c r="J31" s="272"/>
      <c r="K31" s="71"/>
      <c r="L31" s="276"/>
      <c r="M31" s="277"/>
      <c r="N31" s="276"/>
      <c r="O31" s="277"/>
      <c r="P31" s="276"/>
      <c r="Q31" s="277"/>
      <c r="R31" s="286"/>
      <c r="S31" s="349"/>
      <c r="T31" s="350"/>
    </row>
    <row r="32" spans="1:20" ht="18" customHeight="1">
      <c r="A32" s="280"/>
      <c r="B32" s="281"/>
      <c r="C32" s="283"/>
      <c r="D32" s="283"/>
      <c r="E32" s="320"/>
      <c r="F32" s="283"/>
      <c r="G32" s="318"/>
      <c r="H32" s="273"/>
      <c r="I32" s="274"/>
      <c r="J32" s="275"/>
      <c r="K32" s="70"/>
      <c r="L32" s="288"/>
      <c r="M32" s="289"/>
      <c r="N32" s="288"/>
      <c r="O32" s="289"/>
      <c r="P32" s="288"/>
      <c r="Q32" s="289"/>
      <c r="R32" s="287"/>
      <c r="S32" s="349"/>
      <c r="T32" s="350"/>
    </row>
    <row r="33" spans="1:29" ht="18" customHeight="1" thickBot="1">
      <c r="A33" s="290" t="s">
        <v>87</v>
      </c>
      <c r="B33" s="69" t="s">
        <v>86</v>
      </c>
      <c r="C33" s="88">
        <f>COUNTIF(C13:C32,"専任")</f>
        <v>0</v>
      </c>
      <c r="D33" s="67"/>
      <c r="E33" s="68"/>
      <c r="F33" s="68" t="s">
        <v>85</v>
      </c>
      <c r="G33" s="88">
        <f>COUNTIF(G13:G32,"常勤")</f>
        <v>0</v>
      </c>
      <c r="H33" s="68" t="s">
        <v>151</v>
      </c>
      <c r="I33" s="88">
        <f>E13</f>
        <v>0</v>
      </c>
      <c r="J33" s="67"/>
      <c r="K33" s="100" t="s">
        <v>150</v>
      </c>
      <c r="L33" s="88"/>
      <c r="M33" s="88"/>
      <c r="N33" s="293" t="s">
        <v>149</v>
      </c>
      <c r="O33" s="293"/>
      <c r="P33" s="293"/>
      <c r="Q33" s="293"/>
      <c r="R33" s="294"/>
      <c r="S33" s="335"/>
      <c r="T33" s="336"/>
      <c r="U33" s="336"/>
      <c r="V33" s="336"/>
      <c r="W33" s="336"/>
      <c r="X33" s="336"/>
      <c r="Y33" s="336"/>
      <c r="Z33" s="336"/>
      <c r="AA33" s="336"/>
      <c r="AB33" s="336"/>
      <c r="AC33" s="336"/>
    </row>
    <row r="34" spans="1:29" ht="18" customHeight="1" thickBot="1">
      <c r="A34" s="291"/>
      <c r="B34" s="90" t="s">
        <v>84</v>
      </c>
      <c r="C34" s="96">
        <f>COUNTIF(C13:C32,"兼任")</f>
        <v>0</v>
      </c>
      <c r="D34" s="65"/>
      <c r="E34" s="98"/>
      <c r="F34" s="98" t="s">
        <v>139</v>
      </c>
      <c r="G34" s="96">
        <f>COUNTIF(G13:G32,"非常勤")</f>
        <v>0</v>
      </c>
      <c r="H34" s="66" t="s">
        <v>148</v>
      </c>
      <c r="I34" s="104" t="str">
        <f>IFERROR(SUMIF(G13:G32,"非常勤",F13:F32)/E13,"0")</f>
        <v>0</v>
      </c>
      <c r="J34" s="98"/>
      <c r="K34" s="103">
        <f>IFERROR(G33+I35,"")</f>
        <v>0</v>
      </c>
      <c r="L34" s="96"/>
      <c r="M34" s="96"/>
      <c r="N34" s="295"/>
      <c r="O34" s="295"/>
      <c r="P34" s="295"/>
      <c r="Q34" s="295"/>
      <c r="R34" s="296"/>
      <c r="S34" s="335"/>
      <c r="T34" s="336"/>
      <c r="U34" s="336"/>
      <c r="V34" s="336"/>
      <c r="W34" s="336"/>
      <c r="X34" s="336"/>
      <c r="Y34" s="336"/>
      <c r="Z34" s="336"/>
      <c r="AA34" s="336"/>
      <c r="AB34" s="336"/>
      <c r="AC34" s="336"/>
    </row>
    <row r="35" spans="1:29" ht="18" customHeight="1">
      <c r="A35" s="292"/>
      <c r="B35" s="64"/>
      <c r="C35" s="63"/>
      <c r="D35" s="62"/>
      <c r="E35" s="63"/>
      <c r="F35" s="63"/>
      <c r="G35" s="63"/>
      <c r="H35" s="95" t="s">
        <v>147</v>
      </c>
      <c r="I35" s="89">
        <f>IFERROR(ROUNDDOWN(I34,1),"")</f>
        <v>0</v>
      </c>
      <c r="J35" s="62"/>
      <c r="K35" s="93"/>
      <c r="L35" s="89"/>
      <c r="M35" s="89"/>
      <c r="N35" s="297"/>
      <c r="O35" s="297"/>
      <c r="P35" s="297"/>
      <c r="Q35" s="297"/>
      <c r="R35" s="298"/>
      <c r="S35" s="335"/>
      <c r="T35" s="336"/>
      <c r="U35" s="336"/>
      <c r="V35" s="336"/>
      <c r="W35" s="336"/>
      <c r="X35" s="336"/>
      <c r="Y35" s="336"/>
      <c r="Z35" s="336"/>
      <c r="AA35" s="336"/>
      <c r="AB35" s="336"/>
      <c r="AC35" s="336"/>
    </row>
    <row r="36" spans="1:29" ht="18" customHeight="1">
      <c r="A36" s="98"/>
      <c r="B36" s="106"/>
      <c r="C36" s="106"/>
      <c r="D36" s="106"/>
      <c r="E36" s="106"/>
      <c r="F36" s="106"/>
      <c r="G36" s="106"/>
      <c r="H36" s="68"/>
      <c r="I36" s="101"/>
      <c r="J36" s="106"/>
      <c r="K36" s="88"/>
      <c r="L36" s="88"/>
      <c r="M36" s="88"/>
      <c r="N36" s="68"/>
      <c r="O36" s="68"/>
      <c r="P36" s="68"/>
      <c r="Q36" s="68"/>
      <c r="R36" s="68"/>
      <c r="S36" s="105"/>
      <c r="T36" s="105"/>
      <c r="U36" s="105"/>
      <c r="V36" s="105"/>
      <c r="W36" s="105"/>
      <c r="X36" s="105"/>
      <c r="Y36" s="105"/>
      <c r="Z36" s="105"/>
      <c r="AA36" s="105"/>
      <c r="AB36" s="105"/>
      <c r="AC36" s="105"/>
    </row>
    <row r="37" spans="1:29" ht="18" customHeight="1">
      <c r="A37" s="9" t="s">
        <v>159</v>
      </c>
      <c r="B37" s="111"/>
      <c r="C37" s="111"/>
      <c r="D37" s="111"/>
      <c r="E37" s="111"/>
      <c r="F37" s="111"/>
      <c r="G37" s="111"/>
      <c r="H37" s="111"/>
      <c r="I37" s="111"/>
      <c r="J37" s="111"/>
      <c r="K37" s="111"/>
      <c r="L37" s="111"/>
      <c r="M37" s="111"/>
      <c r="N37" s="111"/>
      <c r="O37" s="111"/>
      <c r="P37" s="111"/>
      <c r="Q37" s="111"/>
      <c r="R37" s="111"/>
    </row>
    <row r="38" spans="1:29" ht="18" customHeight="1">
      <c r="A38" s="337" t="s">
        <v>98</v>
      </c>
      <c r="B38" s="294"/>
      <c r="C38" s="340" t="s">
        <v>97</v>
      </c>
      <c r="D38" s="340" t="s">
        <v>158</v>
      </c>
      <c r="E38" s="340" t="s">
        <v>154</v>
      </c>
      <c r="F38" s="340" t="s">
        <v>94</v>
      </c>
      <c r="G38" s="340" t="s">
        <v>96</v>
      </c>
      <c r="H38" s="337" t="s">
        <v>93</v>
      </c>
      <c r="I38" s="293"/>
      <c r="J38" s="294"/>
      <c r="K38" s="321" t="s">
        <v>92</v>
      </c>
      <c r="L38" s="324" t="s">
        <v>91</v>
      </c>
      <c r="M38" s="325"/>
      <c r="N38" s="324" t="s">
        <v>90</v>
      </c>
      <c r="O38" s="325"/>
      <c r="P38" s="324" t="s">
        <v>89</v>
      </c>
      <c r="Q38" s="325"/>
      <c r="R38" s="290" t="s">
        <v>88</v>
      </c>
      <c r="S38" s="72"/>
    </row>
    <row r="39" spans="1:29" ht="18" customHeight="1">
      <c r="A39" s="338"/>
      <c r="B39" s="296"/>
      <c r="C39" s="341"/>
      <c r="D39" s="341"/>
      <c r="E39" s="341"/>
      <c r="F39" s="341"/>
      <c r="G39" s="341"/>
      <c r="H39" s="338"/>
      <c r="I39" s="295"/>
      <c r="J39" s="296"/>
      <c r="K39" s="322"/>
      <c r="L39" s="326"/>
      <c r="M39" s="327"/>
      <c r="N39" s="326"/>
      <c r="O39" s="327"/>
      <c r="P39" s="326"/>
      <c r="Q39" s="327"/>
      <c r="R39" s="292"/>
      <c r="S39" s="72"/>
    </row>
    <row r="40" spans="1:29" ht="18" customHeight="1">
      <c r="A40" s="338"/>
      <c r="B40" s="296"/>
      <c r="C40" s="341"/>
      <c r="D40" s="341"/>
      <c r="E40" s="341"/>
      <c r="F40" s="341"/>
      <c r="G40" s="341"/>
      <c r="H40" s="338"/>
      <c r="I40" s="295"/>
      <c r="J40" s="296"/>
      <c r="K40" s="322"/>
      <c r="L40" s="326"/>
      <c r="M40" s="327"/>
      <c r="N40" s="326"/>
      <c r="O40" s="327"/>
      <c r="P40" s="326"/>
      <c r="Q40" s="327"/>
      <c r="R40" s="290"/>
      <c r="S40" s="72"/>
    </row>
    <row r="41" spans="1:29" ht="18" customHeight="1">
      <c r="A41" s="338"/>
      <c r="B41" s="296"/>
      <c r="C41" s="341"/>
      <c r="D41" s="341"/>
      <c r="E41" s="341"/>
      <c r="F41" s="341"/>
      <c r="G41" s="341"/>
      <c r="H41" s="338"/>
      <c r="I41" s="295"/>
      <c r="J41" s="296"/>
      <c r="K41" s="322"/>
      <c r="L41" s="326"/>
      <c r="M41" s="327"/>
      <c r="N41" s="326"/>
      <c r="O41" s="327"/>
      <c r="P41" s="326"/>
      <c r="Q41" s="327"/>
      <c r="R41" s="291"/>
      <c r="S41" s="357"/>
    </row>
    <row r="42" spans="1:29" ht="18" customHeight="1">
      <c r="A42" s="339"/>
      <c r="B42" s="298"/>
      <c r="C42" s="342"/>
      <c r="D42" s="342"/>
      <c r="E42" s="342"/>
      <c r="F42" s="342"/>
      <c r="G42" s="342"/>
      <c r="H42" s="339"/>
      <c r="I42" s="297"/>
      <c r="J42" s="298"/>
      <c r="K42" s="323"/>
      <c r="L42" s="328"/>
      <c r="M42" s="329"/>
      <c r="N42" s="328"/>
      <c r="O42" s="329"/>
      <c r="P42" s="328"/>
      <c r="Q42" s="329"/>
      <c r="R42" s="292"/>
      <c r="S42" s="357"/>
    </row>
    <row r="43" spans="1:29" ht="18" customHeight="1">
      <c r="A43" s="313" t="s">
        <v>153</v>
      </c>
      <c r="B43" s="332"/>
      <c r="C43" s="317" t="s">
        <v>136</v>
      </c>
      <c r="D43" s="317" t="s">
        <v>137</v>
      </c>
      <c r="E43" s="317">
        <v>160</v>
      </c>
      <c r="F43" s="317">
        <v>160</v>
      </c>
      <c r="G43" s="317" t="str">
        <f>IF(F43&gt;1,IF(F43&gt;119.9,"常勤","非常勤"),"　")</f>
        <v>常勤</v>
      </c>
      <c r="H43" s="299" t="s">
        <v>31</v>
      </c>
      <c r="I43" s="300"/>
      <c r="J43" s="301"/>
      <c r="K43" s="92">
        <v>29312</v>
      </c>
      <c r="L43" s="330">
        <v>38169</v>
      </c>
      <c r="M43" s="331"/>
      <c r="N43" s="305">
        <v>43173</v>
      </c>
      <c r="O43" s="306"/>
      <c r="P43" s="305"/>
      <c r="Q43" s="306"/>
      <c r="R43" s="307" t="s">
        <v>104</v>
      </c>
      <c r="S43" s="351"/>
      <c r="T43" s="350"/>
    </row>
    <row r="44" spans="1:29" ht="18" customHeight="1">
      <c r="A44" s="333"/>
      <c r="B44" s="334"/>
      <c r="C44" s="318"/>
      <c r="D44" s="318"/>
      <c r="E44" s="318"/>
      <c r="F44" s="318"/>
      <c r="G44" s="318"/>
      <c r="H44" s="302"/>
      <c r="I44" s="303"/>
      <c r="J44" s="304"/>
      <c r="K44" s="91">
        <v>39</v>
      </c>
      <c r="L44" s="309" t="s">
        <v>103</v>
      </c>
      <c r="M44" s="310"/>
      <c r="N44" s="346" t="s">
        <v>102</v>
      </c>
      <c r="O44" s="347"/>
      <c r="P44" s="311"/>
      <c r="Q44" s="312"/>
      <c r="R44" s="308"/>
      <c r="S44" s="351"/>
      <c r="T44" s="350"/>
    </row>
    <row r="45" spans="1:29" ht="18" customHeight="1">
      <c r="A45" s="313" t="s">
        <v>152</v>
      </c>
      <c r="B45" s="314"/>
      <c r="C45" s="317" t="s">
        <v>136</v>
      </c>
      <c r="D45" s="317" t="s">
        <v>137</v>
      </c>
      <c r="E45" s="317">
        <v>160</v>
      </c>
      <c r="F45" s="317">
        <v>100</v>
      </c>
      <c r="G45" s="317" t="str">
        <f>IF(F45&gt;1,IF(F45&gt;119.9,"常勤","非常勤"),"　")</f>
        <v>非常勤</v>
      </c>
      <c r="H45" s="299" t="s">
        <v>101</v>
      </c>
      <c r="I45" s="300"/>
      <c r="J45" s="301"/>
      <c r="K45" s="75">
        <v>32967</v>
      </c>
      <c r="L45" s="305">
        <v>40360</v>
      </c>
      <c r="M45" s="306"/>
      <c r="N45" s="305"/>
      <c r="O45" s="306"/>
      <c r="P45" s="305"/>
      <c r="Q45" s="306"/>
      <c r="R45" s="307" t="s">
        <v>100</v>
      </c>
      <c r="S45" s="351"/>
      <c r="T45" s="350"/>
    </row>
    <row r="46" spans="1:29" ht="18" customHeight="1">
      <c r="A46" s="315"/>
      <c r="B46" s="316"/>
      <c r="C46" s="318"/>
      <c r="D46" s="318"/>
      <c r="E46" s="318"/>
      <c r="F46" s="318"/>
      <c r="G46" s="318"/>
      <c r="H46" s="302"/>
      <c r="I46" s="303"/>
      <c r="J46" s="304"/>
      <c r="K46" s="74">
        <v>31</v>
      </c>
      <c r="L46" s="309" t="s">
        <v>99</v>
      </c>
      <c r="M46" s="310"/>
      <c r="N46" s="311"/>
      <c r="O46" s="312"/>
      <c r="P46" s="311"/>
      <c r="Q46" s="312"/>
      <c r="R46" s="308"/>
      <c r="S46" s="351"/>
      <c r="T46" s="350"/>
    </row>
    <row r="47" spans="1:29" ht="18" customHeight="1">
      <c r="A47" s="278"/>
      <c r="B47" s="279"/>
      <c r="C47" s="282"/>
      <c r="D47" s="282"/>
      <c r="E47" s="282"/>
      <c r="F47" s="282"/>
      <c r="G47" s="317" t="str">
        <f>IF(F47&gt;1,IF(F47&gt;119.9,"常勤","非常勤"),"　")</f>
        <v>　</v>
      </c>
      <c r="H47" s="270"/>
      <c r="I47" s="271"/>
      <c r="J47" s="272"/>
      <c r="K47" s="71"/>
      <c r="L47" s="276"/>
      <c r="M47" s="277"/>
      <c r="N47" s="276"/>
      <c r="O47" s="277"/>
      <c r="P47" s="276"/>
      <c r="Q47" s="277"/>
      <c r="R47" s="286"/>
      <c r="S47" s="349"/>
      <c r="T47" s="350"/>
    </row>
    <row r="48" spans="1:29" ht="18" customHeight="1">
      <c r="A48" s="280"/>
      <c r="B48" s="281"/>
      <c r="C48" s="283"/>
      <c r="D48" s="283"/>
      <c r="E48" s="283"/>
      <c r="F48" s="283"/>
      <c r="G48" s="318"/>
      <c r="H48" s="273"/>
      <c r="I48" s="274"/>
      <c r="J48" s="275"/>
      <c r="K48" s="70"/>
      <c r="L48" s="288"/>
      <c r="M48" s="289"/>
      <c r="N48" s="288"/>
      <c r="O48" s="289"/>
      <c r="P48" s="288"/>
      <c r="Q48" s="289"/>
      <c r="R48" s="287"/>
      <c r="S48" s="349"/>
      <c r="T48" s="350"/>
    </row>
    <row r="49" spans="1:20" ht="18" customHeight="1">
      <c r="A49" s="278"/>
      <c r="B49" s="279"/>
      <c r="C49" s="282"/>
      <c r="D49" s="282"/>
      <c r="E49" s="319">
        <f>$E$47</f>
        <v>0</v>
      </c>
      <c r="F49" s="282"/>
      <c r="G49" s="317" t="str">
        <f>IF(F49&gt;1,IF(F49&gt;119.9,"常勤","非常勤"),"　")</f>
        <v>　</v>
      </c>
      <c r="H49" s="270"/>
      <c r="I49" s="271"/>
      <c r="J49" s="272"/>
      <c r="K49" s="71"/>
      <c r="L49" s="276"/>
      <c r="M49" s="277"/>
      <c r="N49" s="276"/>
      <c r="O49" s="277"/>
      <c r="P49" s="276"/>
      <c r="Q49" s="277"/>
      <c r="R49" s="286"/>
      <c r="S49" s="351"/>
      <c r="T49" s="350"/>
    </row>
    <row r="50" spans="1:20" ht="18" customHeight="1">
      <c r="A50" s="280"/>
      <c r="B50" s="281"/>
      <c r="C50" s="283"/>
      <c r="D50" s="283"/>
      <c r="E50" s="320"/>
      <c r="F50" s="283"/>
      <c r="G50" s="318"/>
      <c r="H50" s="273"/>
      <c r="I50" s="274"/>
      <c r="J50" s="275"/>
      <c r="K50" s="70"/>
      <c r="L50" s="288"/>
      <c r="M50" s="289"/>
      <c r="N50" s="288"/>
      <c r="O50" s="289"/>
      <c r="P50" s="288"/>
      <c r="Q50" s="289"/>
      <c r="R50" s="287"/>
      <c r="S50" s="351"/>
      <c r="T50" s="350"/>
    </row>
    <row r="51" spans="1:20" ht="18" customHeight="1">
      <c r="A51" s="278"/>
      <c r="B51" s="279"/>
      <c r="C51" s="282"/>
      <c r="D51" s="282"/>
      <c r="E51" s="319">
        <f>$E$47</f>
        <v>0</v>
      </c>
      <c r="F51" s="282"/>
      <c r="G51" s="317" t="str">
        <f>IF(F51&gt;1,IF(F51&gt;119.9,"常勤","非常勤"),"　")</f>
        <v>　</v>
      </c>
      <c r="H51" s="270"/>
      <c r="I51" s="271"/>
      <c r="J51" s="272"/>
      <c r="K51" s="71"/>
      <c r="L51" s="276"/>
      <c r="M51" s="277"/>
      <c r="N51" s="276"/>
      <c r="O51" s="277"/>
      <c r="P51" s="276"/>
      <c r="Q51" s="277"/>
      <c r="R51" s="286"/>
      <c r="S51" s="349"/>
      <c r="T51" s="350"/>
    </row>
    <row r="52" spans="1:20" ht="18" customHeight="1">
      <c r="A52" s="280"/>
      <c r="B52" s="281"/>
      <c r="C52" s="283"/>
      <c r="D52" s="283"/>
      <c r="E52" s="320"/>
      <c r="F52" s="283"/>
      <c r="G52" s="318"/>
      <c r="H52" s="273"/>
      <c r="I52" s="274"/>
      <c r="J52" s="275"/>
      <c r="K52" s="70"/>
      <c r="L52" s="288"/>
      <c r="M52" s="289"/>
      <c r="N52" s="288"/>
      <c r="O52" s="289"/>
      <c r="P52" s="288"/>
      <c r="Q52" s="289"/>
      <c r="R52" s="287"/>
      <c r="S52" s="349"/>
      <c r="T52" s="350"/>
    </row>
    <row r="53" spans="1:20" ht="18" customHeight="1">
      <c r="A53" s="278"/>
      <c r="B53" s="279"/>
      <c r="C53" s="282"/>
      <c r="D53" s="282"/>
      <c r="E53" s="319">
        <f>$E$47</f>
        <v>0</v>
      </c>
      <c r="F53" s="282"/>
      <c r="G53" s="317" t="str">
        <f>IF(F53&gt;1,IF(F53&gt;119.9,"常勤","非常勤"),"　")</f>
        <v>　</v>
      </c>
      <c r="H53" s="270"/>
      <c r="I53" s="271"/>
      <c r="J53" s="272"/>
      <c r="K53" s="71"/>
      <c r="L53" s="276"/>
      <c r="M53" s="277"/>
      <c r="N53" s="276"/>
      <c r="O53" s="277"/>
      <c r="P53" s="276"/>
      <c r="Q53" s="277"/>
      <c r="R53" s="286"/>
      <c r="S53" s="352"/>
      <c r="T53" s="350"/>
    </row>
    <row r="54" spans="1:20" ht="18" customHeight="1">
      <c r="A54" s="280"/>
      <c r="B54" s="281"/>
      <c r="C54" s="283"/>
      <c r="D54" s="283"/>
      <c r="E54" s="320"/>
      <c r="F54" s="283"/>
      <c r="G54" s="318"/>
      <c r="H54" s="273"/>
      <c r="I54" s="274"/>
      <c r="J54" s="275"/>
      <c r="K54" s="70"/>
      <c r="L54" s="288"/>
      <c r="M54" s="289"/>
      <c r="N54" s="288"/>
      <c r="O54" s="289"/>
      <c r="P54" s="288"/>
      <c r="Q54" s="289"/>
      <c r="R54" s="287"/>
      <c r="S54" s="352"/>
      <c r="T54" s="350"/>
    </row>
    <row r="55" spans="1:20" ht="18" customHeight="1">
      <c r="A55" s="278"/>
      <c r="B55" s="279"/>
      <c r="C55" s="282"/>
      <c r="D55" s="282"/>
      <c r="E55" s="319">
        <f>$E$47</f>
        <v>0</v>
      </c>
      <c r="F55" s="282"/>
      <c r="G55" s="317" t="str">
        <f>IF(F55&gt;1,IF(F55&gt;119.9,"常勤","非常勤"),"　")</f>
        <v>　</v>
      </c>
      <c r="H55" s="270"/>
      <c r="I55" s="271"/>
      <c r="J55" s="272"/>
      <c r="K55" s="71"/>
      <c r="L55" s="276"/>
      <c r="M55" s="277"/>
      <c r="N55" s="276"/>
      <c r="O55" s="277"/>
      <c r="P55" s="276"/>
      <c r="Q55" s="277"/>
      <c r="R55" s="286"/>
    </row>
    <row r="56" spans="1:20" ht="18" customHeight="1">
      <c r="A56" s="280"/>
      <c r="B56" s="281"/>
      <c r="C56" s="283"/>
      <c r="D56" s="283"/>
      <c r="E56" s="320"/>
      <c r="F56" s="283"/>
      <c r="G56" s="318"/>
      <c r="H56" s="273"/>
      <c r="I56" s="274"/>
      <c r="J56" s="275"/>
      <c r="K56" s="70"/>
      <c r="L56" s="288"/>
      <c r="M56" s="289"/>
      <c r="N56" s="288"/>
      <c r="O56" s="289"/>
      <c r="P56" s="288"/>
      <c r="Q56" s="289"/>
      <c r="R56" s="287"/>
    </row>
    <row r="57" spans="1:20" ht="18" customHeight="1">
      <c r="A57" s="278"/>
      <c r="B57" s="279"/>
      <c r="C57" s="282"/>
      <c r="D57" s="282"/>
      <c r="E57" s="319">
        <f>$E$47</f>
        <v>0</v>
      </c>
      <c r="F57" s="282"/>
      <c r="G57" s="317" t="str">
        <f>IF(F57&gt;1,IF(F57&gt;119.9,"常勤","非常勤"),"　")</f>
        <v>　</v>
      </c>
      <c r="H57" s="270"/>
      <c r="I57" s="271"/>
      <c r="J57" s="272"/>
      <c r="K57" s="71"/>
      <c r="L57" s="276"/>
      <c r="M57" s="277"/>
      <c r="N57" s="276"/>
      <c r="O57" s="277"/>
      <c r="P57" s="276"/>
      <c r="Q57" s="277"/>
      <c r="R57" s="286"/>
    </row>
    <row r="58" spans="1:20" ht="18" customHeight="1">
      <c r="A58" s="280"/>
      <c r="B58" s="281"/>
      <c r="C58" s="283"/>
      <c r="D58" s="283"/>
      <c r="E58" s="320"/>
      <c r="F58" s="283"/>
      <c r="G58" s="318"/>
      <c r="H58" s="273"/>
      <c r="I58" s="274"/>
      <c r="J58" s="275"/>
      <c r="K58" s="70"/>
      <c r="L58" s="288"/>
      <c r="M58" s="289"/>
      <c r="N58" s="288"/>
      <c r="O58" s="289"/>
      <c r="P58" s="288"/>
      <c r="Q58" s="289"/>
      <c r="R58" s="287"/>
    </row>
    <row r="59" spans="1:20" ht="18" customHeight="1">
      <c r="A59" s="278"/>
      <c r="B59" s="279"/>
      <c r="C59" s="282"/>
      <c r="D59" s="282"/>
      <c r="E59" s="319">
        <f>$E$47</f>
        <v>0</v>
      </c>
      <c r="F59" s="282"/>
      <c r="G59" s="317" t="str">
        <f>IF(F59&gt;1,IF(F59&gt;119.9,"常勤","非常勤"),"　")</f>
        <v>　</v>
      </c>
      <c r="H59" s="270"/>
      <c r="I59" s="271"/>
      <c r="J59" s="272"/>
      <c r="K59" s="71"/>
      <c r="L59" s="276"/>
      <c r="M59" s="277"/>
      <c r="N59" s="276"/>
      <c r="O59" s="277"/>
      <c r="P59" s="276"/>
      <c r="Q59" s="277"/>
      <c r="R59" s="286"/>
    </row>
    <row r="60" spans="1:20" ht="18" customHeight="1">
      <c r="A60" s="280"/>
      <c r="B60" s="281"/>
      <c r="C60" s="283"/>
      <c r="D60" s="283"/>
      <c r="E60" s="320"/>
      <c r="F60" s="283"/>
      <c r="G60" s="318"/>
      <c r="H60" s="273"/>
      <c r="I60" s="274"/>
      <c r="J60" s="275"/>
      <c r="K60" s="70"/>
      <c r="L60" s="288"/>
      <c r="M60" s="289"/>
      <c r="N60" s="288"/>
      <c r="O60" s="289"/>
      <c r="P60" s="288"/>
      <c r="Q60" s="289"/>
      <c r="R60" s="287"/>
    </row>
    <row r="61" spans="1:20" ht="18" customHeight="1">
      <c r="A61" s="278"/>
      <c r="B61" s="279"/>
      <c r="C61" s="282"/>
      <c r="D61" s="282"/>
      <c r="E61" s="319">
        <f>$E$47</f>
        <v>0</v>
      </c>
      <c r="F61" s="282"/>
      <c r="G61" s="317" t="str">
        <f>IF(F61&gt;1,IF(F61&gt;119.9,"常勤","非常勤"),"　")</f>
        <v>　</v>
      </c>
      <c r="H61" s="270"/>
      <c r="I61" s="271"/>
      <c r="J61" s="272"/>
      <c r="K61" s="71"/>
      <c r="L61" s="276"/>
      <c r="M61" s="277"/>
      <c r="N61" s="276"/>
      <c r="O61" s="277"/>
      <c r="P61" s="276"/>
      <c r="Q61" s="277"/>
      <c r="R61" s="286"/>
    </row>
    <row r="62" spans="1:20" ht="18" customHeight="1">
      <c r="A62" s="280"/>
      <c r="B62" s="281"/>
      <c r="C62" s="283"/>
      <c r="D62" s="283"/>
      <c r="E62" s="320"/>
      <c r="F62" s="283"/>
      <c r="G62" s="318"/>
      <c r="H62" s="273"/>
      <c r="I62" s="274"/>
      <c r="J62" s="275"/>
      <c r="K62" s="70"/>
      <c r="L62" s="288"/>
      <c r="M62" s="289"/>
      <c r="N62" s="288"/>
      <c r="O62" s="289"/>
      <c r="P62" s="288"/>
      <c r="Q62" s="289"/>
      <c r="R62" s="287"/>
    </row>
    <row r="63" spans="1:20" ht="18" customHeight="1">
      <c r="A63" s="278"/>
      <c r="B63" s="279"/>
      <c r="C63" s="282"/>
      <c r="D63" s="282"/>
      <c r="E63" s="319">
        <f>$E$47</f>
        <v>0</v>
      </c>
      <c r="F63" s="282"/>
      <c r="G63" s="317" t="str">
        <f>IF(F63&gt;1,IF(F63&gt;119.9,"常勤","非常勤"),"　")</f>
        <v>　</v>
      </c>
      <c r="H63" s="270"/>
      <c r="I63" s="271"/>
      <c r="J63" s="272"/>
      <c r="K63" s="71"/>
      <c r="L63" s="276"/>
      <c r="M63" s="277"/>
      <c r="N63" s="276"/>
      <c r="O63" s="277"/>
      <c r="P63" s="276"/>
      <c r="Q63" s="277"/>
      <c r="R63" s="286"/>
    </row>
    <row r="64" spans="1:20" ht="18" customHeight="1">
      <c r="A64" s="280"/>
      <c r="B64" s="281"/>
      <c r="C64" s="283"/>
      <c r="D64" s="283"/>
      <c r="E64" s="320"/>
      <c r="F64" s="283"/>
      <c r="G64" s="318"/>
      <c r="H64" s="273"/>
      <c r="I64" s="274"/>
      <c r="J64" s="275"/>
      <c r="K64" s="70"/>
      <c r="L64" s="288"/>
      <c r="M64" s="289"/>
      <c r="N64" s="288"/>
      <c r="O64" s="289"/>
      <c r="P64" s="288"/>
      <c r="Q64" s="289"/>
      <c r="R64" s="287"/>
    </row>
    <row r="65" spans="1:29" ht="18" customHeight="1">
      <c r="A65" s="278"/>
      <c r="B65" s="279"/>
      <c r="C65" s="282"/>
      <c r="D65" s="282"/>
      <c r="E65" s="319">
        <f>$E$47</f>
        <v>0</v>
      </c>
      <c r="F65" s="282"/>
      <c r="G65" s="317" t="str">
        <f>IF(F65&gt;1,IF(F65&gt;119.9,"常勤","非常勤"),"　")</f>
        <v>　</v>
      </c>
      <c r="H65" s="270"/>
      <c r="I65" s="271"/>
      <c r="J65" s="272"/>
      <c r="K65" s="71"/>
      <c r="L65" s="276"/>
      <c r="M65" s="277"/>
      <c r="N65" s="276"/>
      <c r="O65" s="277"/>
      <c r="P65" s="276"/>
      <c r="Q65" s="277"/>
      <c r="R65" s="286"/>
    </row>
    <row r="66" spans="1:29" ht="18" customHeight="1">
      <c r="A66" s="280"/>
      <c r="B66" s="281"/>
      <c r="C66" s="283"/>
      <c r="D66" s="283"/>
      <c r="E66" s="320"/>
      <c r="F66" s="283"/>
      <c r="G66" s="318"/>
      <c r="H66" s="273"/>
      <c r="I66" s="274"/>
      <c r="J66" s="275"/>
      <c r="K66" s="70"/>
      <c r="L66" s="288"/>
      <c r="M66" s="289"/>
      <c r="N66" s="288"/>
      <c r="O66" s="289"/>
      <c r="P66" s="288"/>
      <c r="Q66" s="289"/>
      <c r="R66" s="287"/>
    </row>
    <row r="67" spans="1:29" ht="18" customHeight="1" thickBot="1">
      <c r="A67" s="290" t="s">
        <v>87</v>
      </c>
      <c r="B67" s="69" t="s">
        <v>86</v>
      </c>
      <c r="C67" s="88">
        <f>COUNTIF(C47:C66,"専任")</f>
        <v>0</v>
      </c>
      <c r="D67" s="67"/>
      <c r="E67" s="68"/>
      <c r="F67" s="68" t="s">
        <v>85</v>
      </c>
      <c r="G67" s="88">
        <f>COUNTIF(G47:G66,"常勤")</f>
        <v>0</v>
      </c>
      <c r="H67" s="68" t="s">
        <v>151</v>
      </c>
      <c r="I67" s="88">
        <f>E47</f>
        <v>0</v>
      </c>
      <c r="J67" s="67"/>
      <c r="K67" s="100" t="s">
        <v>150</v>
      </c>
      <c r="L67" s="88"/>
      <c r="M67" s="88"/>
      <c r="N67" s="293" t="s">
        <v>149</v>
      </c>
      <c r="O67" s="293"/>
      <c r="P67" s="293"/>
      <c r="Q67" s="293"/>
      <c r="R67" s="294"/>
      <c r="S67" s="335"/>
      <c r="T67" s="336"/>
      <c r="U67" s="336"/>
      <c r="V67" s="336"/>
      <c r="W67" s="336"/>
      <c r="X67" s="336"/>
      <c r="Y67" s="336"/>
      <c r="Z67" s="336"/>
      <c r="AA67" s="336"/>
      <c r="AB67" s="336"/>
      <c r="AC67" s="336"/>
    </row>
    <row r="68" spans="1:29" ht="18" customHeight="1" thickBot="1">
      <c r="A68" s="291"/>
      <c r="B68" s="90" t="s">
        <v>84</v>
      </c>
      <c r="C68" s="96">
        <f>COUNTIF(C47:C66,"兼任")</f>
        <v>0</v>
      </c>
      <c r="D68" s="65"/>
      <c r="E68" s="98"/>
      <c r="F68" s="98" t="s">
        <v>139</v>
      </c>
      <c r="G68" s="96">
        <f>COUNTIF(G47:G66,"非常勤")</f>
        <v>0</v>
      </c>
      <c r="H68" s="66" t="s">
        <v>148</v>
      </c>
      <c r="I68" s="104" t="str">
        <f>IFERROR(SUMIF(G47:G66,"非常勤",F47:F66)/E47,"0")</f>
        <v>0</v>
      </c>
      <c r="J68" s="98"/>
      <c r="K68" s="103">
        <f>IFERROR(G67+I69,"")</f>
        <v>0</v>
      </c>
      <c r="L68" s="96"/>
      <c r="M68" s="96"/>
      <c r="N68" s="295"/>
      <c r="O68" s="295"/>
      <c r="P68" s="295"/>
      <c r="Q68" s="295"/>
      <c r="R68" s="296"/>
      <c r="S68" s="335"/>
      <c r="T68" s="336"/>
      <c r="U68" s="336"/>
      <c r="V68" s="336"/>
      <c r="W68" s="336"/>
      <c r="X68" s="336"/>
      <c r="Y68" s="336"/>
      <c r="Z68" s="336"/>
      <c r="AA68" s="336"/>
      <c r="AB68" s="336"/>
      <c r="AC68" s="336"/>
    </row>
    <row r="69" spans="1:29" ht="18" customHeight="1">
      <c r="A69" s="292"/>
      <c r="B69" s="64"/>
      <c r="C69" s="63"/>
      <c r="D69" s="62"/>
      <c r="E69" s="63"/>
      <c r="F69" s="63"/>
      <c r="G69" s="63"/>
      <c r="H69" s="95" t="s">
        <v>147</v>
      </c>
      <c r="I69" s="89">
        <f>IFERROR(ROUNDDOWN(I68,1),"")</f>
        <v>0</v>
      </c>
      <c r="J69" s="62"/>
      <c r="K69" s="93"/>
      <c r="L69" s="89"/>
      <c r="M69" s="89"/>
      <c r="N69" s="297"/>
      <c r="O69" s="297"/>
      <c r="P69" s="297"/>
      <c r="Q69" s="297"/>
      <c r="R69" s="298"/>
      <c r="S69" s="335"/>
      <c r="T69" s="336"/>
      <c r="U69" s="336"/>
      <c r="V69" s="336"/>
      <c r="W69" s="336"/>
      <c r="X69" s="336"/>
      <c r="Y69" s="336"/>
      <c r="Z69" s="336"/>
      <c r="AA69" s="336"/>
      <c r="AB69" s="336"/>
      <c r="AC69" s="336"/>
    </row>
    <row r="70" spans="1:29" ht="18" customHeight="1">
      <c r="A70" s="98"/>
      <c r="B70" s="107"/>
      <c r="C70" s="107"/>
      <c r="D70" s="107"/>
      <c r="E70" s="107"/>
      <c r="F70" s="107"/>
      <c r="G70" s="107"/>
      <c r="H70" s="98"/>
      <c r="I70" s="99"/>
      <c r="J70" s="107"/>
      <c r="K70" s="96"/>
      <c r="L70" s="96"/>
      <c r="M70" s="96"/>
      <c r="N70" s="98"/>
      <c r="O70" s="98"/>
      <c r="P70" s="98"/>
      <c r="Q70" s="98"/>
      <c r="R70" s="98"/>
      <c r="S70" s="105"/>
      <c r="T70" s="105"/>
      <c r="U70" s="105"/>
      <c r="V70" s="105"/>
      <c r="W70" s="105"/>
      <c r="X70" s="105"/>
      <c r="Y70" s="105"/>
      <c r="Z70" s="105"/>
      <c r="AA70" s="105"/>
      <c r="AB70" s="105"/>
      <c r="AC70" s="105"/>
    </row>
    <row r="71" spans="1:29" ht="18" customHeight="1">
      <c r="A71" s="348" t="s">
        <v>157</v>
      </c>
      <c r="B71" s="348"/>
      <c r="C71" s="348"/>
      <c r="D71" s="348"/>
      <c r="E71" s="348"/>
      <c r="F71" s="348"/>
      <c r="G71" s="348"/>
      <c r="H71" s="348"/>
      <c r="I71" s="348"/>
      <c r="J71" s="348"/>
      <c r="K71" s="348"/>
      <c r="L71" s="348"/>
      <c r="M71" s="348"/>
      <c r="N71" s="348"/>
      <c r="O71" s="348"/>
      <c r="P71" s="348"/>
      <c r="Q71" s="348"/>
      <c r="R71" s="348"/>
    </row>
    <row r="72" spans="1:29" ht="18" customHeight="1">
      <c r="A72" s="337" t="s">
        <v>98</v>
      </c>
      <c r="B72" s="294"/>
      <c r="C72" s="340" t="s">
        <v>97</v>
      </c>
      <c r="D72" s="340" t="s">
        <v>95</v>
      </c>
      <c r="E72" s="340" t="s">
        <v>154</v>
      </c>
      <c r="F72" s="340" t="s">
        <v>94</v>
      </c>
      <c r="G72" s="340" t="s">
        <v>96</v>
      </c>
      <c r="H72" s="337" t="s">
        <v>93</v>
      </c>
      <c r="I72" s="293"/>
      <c r="J72" s="294"/>
      <c r="K72" s="321" t="s">
        <v>92</v>
      </c>
      <c r="L72" s="324" t="s">
        <v>91</v>
      </c>
      <c r="M72" s="325"/>
      <c r="N72" s="324" t="s">
        <v>90</v>
      </c>
      <c r="O72" s="325"/>
      <c r="P72" s="324" t="s">
        <v>89</v>
      </c>
      <c r="Q72" s="325"/>
      <c r="R72" s="290" t="s">
        <v>88</v>
      </c>
      <c r="S72" s="72"/>
    </row>
    <row r="73" spans="1:29" ht="18" customHeight="1">
      <c r="A73" s="338"/>
      <c r="B73" s="296"/>
      <c r="C73" s="341"/>
      <c r="D73" s="341"/>
      <c r="E73" s="341"/>
      <c r="F73" s="341"/>
      <c r="G73" s="341"/>
      <c r="H73" s="338"/>
      <c r="I73" s="295"/>
      <c r="J73" s="296"/>
      <c r="K73" s="322"/>
      <c r="L73" s="326"/>
      <c r="M73" s="327"/>
      <c r="N73" s="326"/>
      <c r="O73" s="327"/>
      <c r="P73" s="326"/>
      <c r="Q73" s="327"/>
      <c r="R73" s="292"/>
      <c r="S73" s="72"/>
    </row>
    <row r="74" spans="1:29" ht="18" customHeight="1">
      <c r="A74" s="338"/>
      <c r="B74" s="296"/>
      <c r="C74" s="341"/>
      <c r="D74" s="341"/>
      <c r="E74" s="341"/>
      <c r="F74" s="341"/>
      <c r="G74" s="341"/>
      <c r="H74" s="338"/>
      <c r="I74" s="295"/>
      <c r="J74" s="296"/>
      <c r="K74" s="322"/>
      <c r="L74" s="326"/>
      <c r="M74" s="327"/>
      <c r="N74" s="326"/>
      <c r="O74" s="327"/>
      <c r="P74" s="326"/>
      <c r="Q74" s="327"/>
      <c r="R74" s="290"/>
      <c r="S74" s="72"/>
    </row>
    <row r="75" spans="1:29" ht="18" customHeight="1">
      <c r="A75" s="338"/>
      <c r="B75" s="296"/>
      <c r="C75" s="341"/>
      <c r="D75" s="341"/>
      <c r="E75" s="341"/>
      <c r="F75" s="341"/>
      <c r="G75" s="341"/>
      <c r="H75" s="338"/>
      <c r="I75" s="295"/>
      <c r="J75" s="296"/>
      <c r="K75" s="322"/>
      <c r="L75" s="326"/>
      <c r="M75" s="327"/>
      <c r="N75" s="326"/>
      <c r="O75" s="327"/>
      <c r="P75" s="326"/>
      <c r="Q75" s="327"/>
      <c r="R75" s="291"/>
      <c r="S75" s="357"/>
    </row>
    <row r="76" spans="1:29" ht="18" customHeight="1">
      <c r="A76" s="339"/>
      <c r="B76" s="298"/>
      <c r="C76" s="342"/>
      <c r="D76" s="342"/>
      <c r="E76" s="342"/>
      <c r="F76" s="342"/>
      <c r="G76" s="342"/>
      <c r="H76" s="339"/>
      <c r="I76" s="297"/>
      <c r="J76" s="298"/>
      <c r="K76" s="323"/>
      <c r="L76" s="328"/>
      <c r="M76" s="329"/>
      <c r="N76" s="328"/>
      <c r="O76" s="329"/>
      <c r="P76" s="328"/>
      <c r="Q76" s="329"/>
      <c r="R76" s="292"/>
      <c r="S76" s="357"/>
    </row>
    <row r="77" spans="1:29" ht="18" customHeight="1">
      <c r="A77" s="313" t="s">
        <v>153</v>
      </c>
      <c r="B77" s="332"/>
      <c r="C77" s="317" t="s">
        <v>136</v>
      </c>
      <c r="D77" s="317" t="s">
        <v>137</v>
      </c>
      <c r="E77" s="317">
        <v>160</v>
      </c>
      <c r="F77" s="317">
        <v>160</v>
      </c>
      <c r="G77" s="317" t="str">
        <f>IF(F77&gt;1,IF(F77&gt;119.9,"常勤","非常勤"),"　")</f>
        <v>常勤</v>
      </c>
      <c r="H77" s="299" t="s">
        <v>31</v>
      </c>
      <c r="I77" s="300"/>
      <c r="J77" s="301"/>
      <c r="K77" s="92">
        <v>29312</v>
      </c>
      <c r="L77" s="330">
        <v>38169</v>
      </c>
      <c r="M77" s="331"/>
      <c r="N77" s="305">
        <v>43173</v>
      </c>
      <c r="O77" s="306"/>
      <c r="P77" s="305"/>
      <c r="Q77" s="306"/>
      <c r="R77" s="307" t="s">
        <v>104</v>
      </c>
    </row>
    <row r="78" spans="1:29" ht="18" customHeight="1">
      <c r="A78" s="333"/>
      <c r="B78" s="334"/>
      <c r="C78" s="318"/>
      <c r="D78" s="318"/>
      <c r="E78" s="318"/>
      <c r="F78" s="318"/>
      <c r="G78" s="318"/>
      <c r="H78" s="302"/>
      <c r="I78" s="303"/>
      <c r="J78" s="304"/>
      <c r="K78" s="91">
        <v>39</v>
      </c>
      <c r="L78" s="309" t="s">
        <v>103</v>
      </c>
      <c r="M78" s="310"/>
      <c r="N78" s="346" t="s">
        <v>102</v>
      </c>
      <c r="O78" s="347"/>
      <c r="P78" s="311"/>
      <c r="Q78" s="312"/>
      <c r="R78" s="308"/>
    </row>
    <row r="79" spans="1:29" ht="18" customHeight="1">
      <c r="A79" s="313" t="s">
        <v>152</v>
      </c>
      <c r="B79" s="314"/>
      <c r="C79" s="317" t="s">
        <v>136</v>
      </c>
      <c r="D79" s="317" t="s">
        <v>137</v>
      </c>
      <c r="E79" s="317">
        <v>160</v>
      </c>
      <c r="F79" s="317">
        <v>100</v>
      </c>
      <c r="G79" s="317" t="str">
        <f>IF(F79&gt;1,IF(F79&gt;119.9,"常勤","非常勤"),"　")</f>
        <v>非常勤</v>
      </c>
      <c r="H79" s="299" t="s">
        <v>101</v>
      </c>
      <c r="I79" s="300"/>
      <c r="J79" s="301"/>
      <c r="K79" s="75">
        <v>32967</v>
      </c>
      <c r="L79" s="305">
        <v>40360</v>
      </c>
      <c r="M79" s="306"/>
      <c r="N79" s="305"/>
      <c r="O79" s="306"/>
      <c r="P79" s="305"/>
      <c r="Q79" s="306"/>
      <c r="R79" s="307" t="s">
        <v>100</v>
      </c>
    </row>
    <row r="80" spans="1:29" ht="18" customHeight="1">
      <c r="A80" s="315"/>
      <c r="B80" s="316"/>
      <c r="C80" s="318"/>
      <c r="D80" s="318"/>
      <c r="E80" s="318"/>
      <c r="F80" s="318"/>
      <c r="G80" s="318"/>
      <c r="H80" s="302"/>
      <c r="I80" s="303"/>
      <c r="J80" s="304"/>
      <c r="K80" s="74">
        <v>31</v>
      </c>
      <c r="L80" s="309" t="s">
        <v>99</v>
      </c>
      <c r="M80" s="310"/>
      <c r="N80" s="311"/>
      <c r="O80" s="312"/>
      <c r="P80" s="311"/>
      <c r="Q80" s="312"/>
      <c r="R80" s="308"/>
    </row>
    <row r="81" spans="1:18" ht="18" customHeight="1">
      <c r="A81" s="278"/>
      <c r="B81" s="279"/>
      <c r="C81" s="282"/>
      <c r="D81" s="282"/>
      <c r="E81" s="282"/>
      <c r="F81" s="282"/>
      <c r="G81" s="317" t="str">
        <f>IF(F81&gt;1,IF(F81&gt;119.9,"常勤","非常勤"),"　")</f>
        <v>　</v>
      </c>
      <c r="H81" s="270"/>
      <c r="I81" s="271"/>
      <c r="J81" s="272"/>
      <c r="K81" s="71"/>
      <c r="L81" s="276"/>
      <c r="M81" s="277"/>
      <c r="N81" s="276"/>
      <c r="O81" s="277"/>
      <c r="P81" s="276"/>
      <c r="Q81" s="277"/>
      <c r="R81" s="286"/>
    </row>
    <row r="82" spans="1:18" ht="18" customHeight="1">
      <c r="A82" s="280"/>
      <c r="B82" s="281"/>
      <c r="C82" s="283"/>
      <c r="D82" s="283"/>
      <c r="E82" s="283"/>
      <c r="F82" s="283"/>
      <c r="G82" s="318"/>
      <c r="H82" s="273"/>
      <c r="I82" s="274"/>
      <c r="J82" s="275"/>
      <c r="K82" s="70"/>
      <c r="L82" s="288"/>
      <c r="M82" s="289"/>
      <c r="N82" s="288"/>
      <c r="O82" s="289"/>
      <c r="P82" s="288"/>
      <c r="Q82" s="289"/>
      <c r="R82" s="287"/>
    </row>
    <row r="83" spans="1:18" ht="18" customHeight="1">
      <c r="A83" s="278"/>
      <c r="B83" s="279"/>
      <c r="C83" s="282"/>
      <c r="D83" s="282"/>
      <c r="E83" s="319">
        <f>$E$81</f>
        <v>0</v>
      </c>
      <c r="F83" s="282"/>
      <c r="G83" s="317" t="str">
        <f>IF(F83&gt;1,IF(F83&gt;119.9,"常勤","非常勤"),"　")</f>
        <v>　</v>
      </c>
      <c r="H83" s="270"/>
      <c r="I83" s="271"/>
      <c r="J83" s="272"/>
      <c r="K83" s="71"/>
      <c r="L83" s="276"/>
      <c r="M83" s="277"/>
      <c r="N83" s="276"/>
      <c r="O83" s="277"/>
      <c r="P83" s="276"/>
      <c r="Q83" s="277"/>
      <c r="R83" s="286"/>
    </row>
    <row r="84" spans="1:18" ht="18" customHeight="1">
      <c r="A84" s="280"/>
      <c r="B84" s="281"/>
      <c r="C84" s="283"/>
      <c r="D84" s="283"/>
      <c r="E84" s="320"/>
      <c r="F84" s="283"/>
      <c r="G84" s="318"/>
      <c r="H84" s="273"/>
      <c r="I84" s="274"/>
      <c r="J84" s="275"/>
      <c r="K84" s="70"/>
      <c r="L84" s="288"/>
      <c r="M84" s="289"/>
      <c r="N84" s="288"/>
      <c r="O84" s="289"/>
      <c r="P84" s="288"/>
      <c r="Q84" s="289"/>
      <c r="R84" s="287"/>
    </row>
    <row r="85" spans="1:18" ht="18" customHeight="1">
      <c r="A85" s="278"/>
      <c r="B85" s="279"/>
      <c r="C85" s="282"/>
      <c r="D85" s="282"/>
      <c r="E85" s="319">
        <f>$E$81</f>
        <v>0</v>
      </c>
      <c r="F85" s="282"/>
      <c r="G85" s="317" t="str">
        <f>IF(F85&gt;1,IF(F85&gt;119.9,"常勤","非常勤"),"　")</f>
        <v>　</v>
      </c>
      <c r="H85" s="270"/>
      <c r="I85" s="271"/>
      <c r="J85" s="272"/>
      <c r="K85" s="71"/>
      <c r="L85" s="276"/>
      <c r="M85" s="277"/>
      <c r="N85" s="276"/>
      <c r="O85" s="277"/>
      <c r="P85" s="276"/>
      <c r="Q85" s="277"/>
      <c r="R85" s="286"/>
    </row>
    <row r="86" spans="1:18" ht="18" customHeight="1">
      <c r="A86" s="280"/>
      <c r="B86" s="281"/>
      <c r="C86" s="283"/>
      <c r="D86" s="283"/>
      <c r="E86" s="320"/>
      <c r="F86" s="283"/>
      <c r="G86" s="318"/>
      <c r="H86" s="273"/>
      <c r="I86" s="274"/>
      <c r="J86" s="275"/>
      <c r="K86" s="70"/>
      <c r="L86" s="288"/>
      <c r="M86" s="289"/>
      <c r="N86" s="288"/>
      <c r="O86" s="289"/>
      <c r="P86" s="288"/>
      <c r="Q86" s="289"/>
      <c r="R86" s="287"/>
    </row>
    <row r="87" spans="1:18" ht="18" customHeight="1">
      <c r="A87" s="278"/>
      <c r="B87" s="279"/>
      <c r="C87" s="282"/>
      <c r="D87" s="282"/>
      <c r="E87" s="319">
        <f>$E$81</f>
        <v>0</v>
      </c>
      <c r="F87" s="282"/>
      <c r="G87" s="317" t="str">
        <f>IF(F87&gt;1,IF(F87&gt;119.9,"常勤","非常勤"),"　")</f>
        <v>　</v>
      </c>
      <c r="H87" s="270"/>
      <c r="I87" s="271"/>
      <c r="J87" s="272"/>
      <c r="K87" s="71"/>
      <c r="L87" s="276"/>
      <c r="M87" s="277"/>
      <c r="N87" s="276"/>
      <c r="O87" s="277"/>
      <c r="P87" s="276"/>
      <c r="Q87" s="277"/>
      <c r="R87" s="286"/>
    </row>
    <row r="88" spans="1:18" ht="18" customHeight="1">
      <c r="A88" s="280"/>
      <c r="B88" s="281"/>
      <c r="C88" s="283"/>
      <c r="D88" s="283"/>
      <c r="E88" s="320"/>
      <c r="F88" s="283"/>
      <c r="G88" s="318"/>
      <c r="H88" s="273"/>
      <c r="I88" s="274"/>
      <c r="J88" s="275"/>
      <c r="K88" s="70"/>
      <c r="L88" s="288"/>
      <c r="M88" s="289"/>
      <c r="N88" s="288"/>
      <c r="O88" s="289"/>
      <c r="P88" s="288"/>
      <c r="Q88" s="289"/>
      <c r="R88" s="287"/>
    </row>
    <row r="89" spans="1:18" ht="18" customHeight="1">
      <c r="A89" s="278"/>
      <c r="B89" s="279"/>
      <c r="C89" s="282"/>
      <c r="D89" s="282"/>
      <c r="E89" s="319">
        <f>$E$81</f>
        <v>0</v>
      </c>
      <c r="F89" s="282"/>
      <c r="G89" s="317" t="str">
        <f>IF(F89&gt;1,IF(F89&gt;119.9,"常勤","非常勤"),"　")</f>
        <v>　</v>
      </c>
      <c r="H89" s="270"/>
      <c r="I89" s="271"/>
      <c r="J89" s="272"/>
      <c r="K89" s="71"/>
      <c r="L89" s="276"/>
      <c r="M89" s="277"/>
      <c r="N89" s="276"/>
      <c r="O89" s="277"/>
      <c r="P89" s="276"/>
      <c r="Q89" s="277"/>
      <c r="R89" s="286"/>
    </row>
    <row r="90" spans="1:18" ht="18" customHeight="1">
      <c r="A90" s="280"/>
      <c r="B90" s="281"/>
      <c r="C90" s="283"/>
      <c r="D90" s="283"/>
      <c r="E90" s="320"/>
      <c r="F90" s="283"/>
      <c r="G90" s="318"/>
      <c r="H90" s="273"/>
      <c r="I90" s="274"/>
      <c r="J90" s="275"/>
      <c r="K90" s="70"/>
      <c r="L90" s="288"/>
      <c r="M90" s="289"/>
      <c r="N90" s="288"/>
      <c r="O90" s="289"/>
      <c r="P90" s="288"/>
      <c r="Q90" s="289"/>
      <c r="R90" s="287"/>
    </row>
    <row r="91" spans="1:18" ht="18" customHeight="1">
      <c r="A91" s="278"/>
      <c r="B91" s="279"/>
      <c r="C91" s="282"/>
      <c r="D91" s="282"/>
      <c r="E91" s="319">
        <f>$E$81</f>
        <v>0</v>
      </c>
      <c r="F91" s="282"/>
      <c r="G91" s="317" t="str">
        <f>IF(F91&gt;1,IF(F91&gt;119.9,"常勤","非常勤"),"　")</f>
        <v>　</v>
      </c>
      <c r="H91" s="270"/>
      <c r="I91" s="271"/>
      <c r="J91" s="272"/>
      <c r="K91" s="71"/>
      <c r="L91" s="276"/>
      <c r="M91" s="277"/>
      <c r="N91" s="276"/>
      <c r="O91" s="277"/>
      <c r="P91" s="276"/>
      <c r="Q91" s="277"/>
      <c r="R91" s="286"/>
    </row>
    <row r="92" spans="1:18" ht="18" customHeight="1">
      <c r="A92" s="280"/>
      <c r="B92" s="281"/>
      <c r="C92" s="283"/>
      <c r="D92" s="283"/>
      <c r="E92" s="320"/>
      <c r="F92" s="283"/>
      <c r="G92" s="318"/>
      <c r="H92" s="273"/>
      <c r="I92" s="274"/>
      <c r="J92" s="275"/>
      <c r="K92" s="70"/>
      <c r="L92" s="288"/>
      <c r="M92" s="289"/>
      <c r="N92" s="288"/>
      <c r="O92" s="289"/>
      <c r="P92" s="288"/>
      <c r="Q92" s="289"/>
      <c r="R92" s="287"/>
    </row>
    <row r="93" spans="1:18" ht="18" customHeight="1">
      <c r="A93" s="278"/>
      <c r="B93" s="279"/>
      <c r="C93" s="282"/>
      <c r="D93" s="282"/>
      <c r="E93" s="319">
        <f>$E$81</f>
        <v>0</v>
      </c>
      <c r="F93" s="282"/>
      <c r="G93" s="317" t="str">
        <f>IF(F93&gt;1,IF(F93&gt;119.9,"常勤","非常勤"),"　")</f>
        <v>　</v>
      </c>
      <c r="H93" s="270"/>
      <c r="I93" s="271"/>
      <c r="J93" s="272"/>
      <c r="K93" s="71"/>
      <c r="L93" s="276"/>
      <c r="M93" s="277"/>
      <c r="N93" s="276"/>
      <c r="O93" s="277"/>
      <c r="P93" s="276"/>
      <c r="Q93" s="277"/>
      <c r="R93" s="286"/>
    </row>
    <row r="94" spans="1:18" ht="18" customHeight="1">
      <c r="A94" s="280"/>
      <c r="B94" s="281"/>
      <c r="C94" s="283"/>
      <c r="D94" s="283"/>
      <c r="E94" s="320"/>
      <c r="F94" s="283"/>
      <c r="G94" s="318"/>
      <c r="H94" s="273"/>
      <c r="I94" s="274"/>
      <c r="J94" s="275"/>
      <c r="K94" s="70"/>
      <c r="L94" s="288"/>
      <c r="M94" s="289"/>
      <c r="N94" s="288"/>
      <c r="O94" s="289"/>
      <c r="P94" s="288"/>
      <c r="Q94" s="289"/>
      <c r="R94" s="287"/>
    </row>
    <row r="95" spans="1:18" ht="18" customHeight="1">
      <c r="A95" s="278"/>
      <c r="B95" s="279"/>
      <c r="C95" s="282"/>
      <c r="D95" s="282"/>
      <c r="E95" s="319">
        <f>$E$81</f>
        <v>0</v>
      </c>
      <c r="F95" s="282"/>
      <c r="G95" s="317" t="str">
        <f>IF(F95&gt;1,IF(F95&gt;119.9,"常勤","非常勤"),"　")</f>
        <v>　</v>
      </c>
      <c r="H95" s="270"/>
      <c r="I95" s="271"/>
      <c r="J95" s="272"/>
      <c r="K95" s="71"/>
      <c r="L95" s="276"/>
      <c r="M95" s="277"/>
      <c r="N95" s="276"/>
      <c r="O95" s="277"/>
      <c r="P95" s="276"/>
      <c r="Q95" s="277"/>
      <c r="R95" s="286"/>
    </row>
    <row r="96" spans="1:18" ht="18" customHeight="1">
      <c r="A96" s="280"/>
      <c r="B96" s="281"/>
      <c r="C96" s="283"/>
      <c r="D96" s="283"/>
      <c r="E96" s="320"/>
      <c r="F96" s="283"/>
      <c r="G96" s="318"/>
      <c r="H96" s="273"/>
      <c r="I96" s="274"/>
      <c r="J96" s="275"/>
      <c r="K96" s="70"/>
      <c r="L96" s="288"/>
      <c r="M96" s="289"/>
      <c r="N96" s="288"/>
      <c r="O96" s="289"/>
      <c r="P96" s="288"/>
      <c r="Q96" s="289"/>
      <c r="R96" s="287"/>
    </row>
    <row r="97" spans="1:29" ht="18" customHeight="1">
      <c r="A97" s="278"/>
      <c r="B97" s="279"/>
      <c r="C97" s="282"/>
      <c r="D97" s="282"/>
      <c r="E97" s="319">
        <f>$E$81</f>
        <v>0</v>
      </c>
      <c r="F97" s="282"/>
      <c r="G97" s="317" t="str">
        <f>IF(F97&gt;1,IF(F97&gt;119.9,"常勤","非常勤"),"　")</f>
        <v>　</v>
      </c>
      <c r="H97" s="270"/>
      <c r="I97" s="271"/>
      <c r="J97" s="272"/>
      <c r="K97" s="71"/>
      <c r="L97" s="276"/>
      <c r="M97" s="277"/>
      <c r="N97" s="276"/>
      <c r="O97" s="277"/>
      <c r="P97" s="276"/>
      <c r="Q97" s="277"/>
      <c r="R97" s="286"/>
    </row>
    <row r="98" spans="1:29" ht="18" customHeight="1">
      <c r="A98" s="280"/>
      <c r="B98" s="281"/>
      <c r="C98" s="283"/>
      <c r="D98" s="283"/>
      <c r="E98" s="320"/>
      <c r="F98" s="283"/>
      <c r="G98" s="318"/>
      <c r="H98" s="273"/>
      <c r="I98" s="274"/>
      <c r="J98" s="275"/>
      <c r="K98" s="70"/>
      <c r="L98" s="288"/>
      <c r="M98" s="289"/>
      <c r="N98" s="288"/>
      <c r="O98" s="289"/>
      <c r="P98" s="288"/>
      <c r="Q98" s="289"/>
      <c r="R98" s="287"/>
    </row>
    <row r="99" spans="1:29" ht="18" customHeight="1">
      <c r="A99" s="278"/>
      <c r="B99" s="279"/>
      <c r="C99" s="282"/>
      <c r="D99" s="282"/>
      <c r="E99" s="319">
        <f>$E$81</f>
        <v>0</v>
      </c>
      <c r="F99" s="282"/>
      <c r="G99" s="317" t="str">
        <f>IF(F99&gt;1,IF(F99&gt;119.9,"常勤","非常勤"),"　")</f>
        <v>　</v>
      </c>
      <c r="H99" s="270"/>
      <c r="I99" s="271"/>
      <c r="J99" s="272"/>
      <c r="K99" s="71"/>
      <c r="L99" s="276"/>
      <c r="M99" s="277"/>
      <c r="N99" s="276"/>
      <c r="O99" s="277"/>
      <c r="P99" s="276"/>
      <c r="Q99" s="277"/>
      <c r="R99" s="286"/>
    </row>
    <row r="100" spans="1:29" ht="18" customHeight="1">
      <c r="A100" s="280"/>
      <c r="B100" s="281"/>
      <c r="C100" s="283"/>
      <c r="D100" s="283"/>
      <c r="E100" s="320"/>
      <c r="F100" s="283"/>
      <c r="G100" s="318"/>
      <c r="H100" s="273"/>
      <c r="I100" s="274"/>
      <c r="J100" s="275"/>
      <c r="K100" s="70"/>
      <c r="L100" s="288"/>
      <c r="M100" s="289"/>
      <c r="N100" s="288"/>
      <c r="O100" s="289"/>
      <c r="P100" s="288"/>
      <c r="Q100" s="289"/>
      <c r="R100" s="287"/>
    </row>
    <row r="101" spans="1:29" ht="18" customHeight="1" thickBot="1">
      <c r="A101" s="290" t="s">
        <v>87</v>
      </c>
      <c r="B101" s="69" t="s">
        <v>86</v>
      </c>
      <c r="C101" s="88">
        <f>COUNTIF(C81:C100,"専任")</f>
        <v>0</v>
      </c>
      <c r="D101" s="67"/>
      <c r="E101" s="68"/>
      <c r="F101" s="68" t="s">
        <v>85</v>
      </c>
      <c r="G101" s="88">
        <f>COUNTIF(G81:G100,"常勤")</f>
        <v>0</v>
      </c>
      <c r="H101" s="68" t="s">
        <v>151</v>
      </c>
      <c r="I101" s="88">
        <f>E81</f>
        <v>0</v>
      </c>
      <c r="J101" s="67"/>
      <c r="K101" s="100" t="s">
        <v>150</v>
      </c>
      <c r="L101" s="88"/>
      <c r="M101" s="88"/>
      <c r="N101" s="293" t="s">
        <v>149</v>
      </c>
      <c r="O101" s="293"/>
      <c r="P101" s="293"/>
      <c r="Q101" s="293"/>
      <c r="R101" s="294"/>
      <c r="S101" s="335"/>
      <c r="T101" s="336"/>
      <c r="U101" s="336"/>
      <c r="V101" s="336"/>
      <c r="W101" s="336"/>
      <c r="X101" s="336"/>
      <c r="Y101" s="336"/>
      <c r="Z101" s="336"/>
      <c r="AA101" s="336"/>
      <c r="AB101" s="336"/>
      <c r="AC101" s="336"/>
    </row>
    <row r="102" spans="1:29" ht="18" customHeight="1" thickBot="1">
      <c r="A102" s="291"/>
      <c r="B102" s="90" t="s">
        <v>84</v>
      </c>
      <c r="C102" s="96">
        <f>COUNTIF(C81:C100,"兼任")</f>
        <v>0</v>
      </c>
      <c r="D102" s="65"/>
      <c r="E102" s="98"/>
      <c r="F102" s="98" t="s">
        <v>139</v>
      </c>
      <c r="G102" s="96">
        <f>COUNTIF(G81:G100,"非常勤")</f>
        <v>0</v>
      </c>
      <c r="H102" s="66" t="s">
        <v>148</v>
      </c>
      <c r="I102" s="104" t="str">
        <f>IFERROR(SUMIF(G81:G100,"非常勤",F81:F100)/E81,"0")</f>
        <v>0</v>
      </c>
      <c r="J102" s="98"/>
      <c r="K102" s="103">
        <f>IFERROR(G101+I103,"")</f>
        <v>0</v>
      </c>
      <c r="L102" s="96"/>
      <c r="M102" s="96"/>
      <c r="N102" s="295"/>
      <c r="O102" s="295"/>
      <c r="P102" s="295"/>
      <c r="Q102" s="295"/>
      <c r="R102" s="296"/>
      <c r="S102" s="335"/>
      <c r="T102" s="336"/>
      <c r="U102" s="336"/>
      <c r="V102" s="336"/>
      <c r="W102" s="336"/>
      <c r="X102" s="336"/>
      <c r="Y102" s="336"/>
      <c r="Z102" s="336"/>
      <c r="AA102" s="336"/>
      <c r="AB102" s="336"/>
      <c r="AC102" s="336"/>
    </row>
    <row r="103" spans="1:29" ht="18" customHeight="1">
      <c r="A103" s="292"/>
      <c r="B103" s="64"/>
      <c r="C103" s="63"/>
      <c r="D103" s="62"/>
      <c r="E103" s="63"/>
      <c r="F103" s="63"/>
      <c r="G103" s="63"/>
      <c r="H103" s="95" t="s">
        <v>147</v>
      </c>
      <c r="I103" s="89">
        <f>IFERROR(ROUNDDOWN(I102,1),"")</f>
        <v>0</v>
      </c>
      <c r="J103" s="62"/>
      <c r="K103" s="93"/>
      <c r="L103" s="89"/>
      <c r="M103" s="89"/>
      <c r="N103" s="297"/>
      <c r="O103" s="297"/>
      <c r="P103" s="297"/>
      <c r="Q103" s="297"/>
      <c r="R103" s="298"/>
      <c r="S103" s="335"/>
      <c r="T103" s="336"/>
      <c r="U103" s="336"/>
      <c r="V103" s="336"/>
      <c r="W103" s="336"/>
      <c r="X103" s="336"/>
      <c r="Y103" s="336"/>
      <c r="Z103" s="336"/>
      <c r="AA103" s="336"/>
      <c r="AB103" s="336"/>
      <c r="AC103" s="336"/>
    </row>
    <row r="104" spans="1:29" ht="18" customHeight="1">
      <c r="A104" s="98"/>
      <c r="B104" s="107"/>
      <c r="C104" s="107"/>
      <c r="D104" s="107"/>
      <c r="E104" s="107"/>
      <c r="F104" s="107"/>
      <c r="G104" s="107"/>
      <c r="H104" s="98"/>
      <c r="I104" s="99"/>
      <c r="J104" s="107"/>
      <c r="K104" s="96"/>
      <c r="L104" s="96"/>
      <c r="M104" s="96"/>
      <c r="N104" s="98"/>
      <c r="O104" s="98"/>
      <c r="P104" s="98"/>
      <c r="Q104" s="98"/>
      <c r="R104" s="98"/>
      <c r="S104" s="105"/>
      <c r="T104" s="105"/>
      <c r="U104" s="105"/>
      <c r="V104" s="105"/>
      <c r="W104" s="105"/>
      <c r="X104" s="105"/>
      <c r="Y104" s="105"/>
      <c r="Z104" s="105"/>
      <c r="AA104" s="105"/>
      <c r="AB104" s="105"/>
      <c r="AC104" s="105"/>
    </row>
    <row r="105" spans="1:29" ht="18" customHeight="1">
      <c r="A105" s="348" t="s">
        <v>156</v>
      </c>
      <c r="B105" s="348"/>
      <c r="C105" s="348"/>
      <c r="D105" s="348"/>
      <c r="E105" s="348"/>
      <c r="F105" s="348"/>
      <c r="G105" s="348"/>
      <c r="H105" s="348"/>
      <c r="I105" s="348"/>
      <c r="J105" s="348"/>
      <c r="K105" s="348"/>
      <c r="L105" s="348"/>
      <c r="M105" s="348"/>
      <c r="N105" s="348"/>
      <c r="O105" s="348"/>
      <c r="P105" s="348"/>
      <c r="Q105" s="348"/>
      <c r="R105" s="348"/>
    </row>
    <row r="106" spans="1:29" ht="18" customHeight="1">
      <c r="A106" s="337" t="s">
        <v>98</v>
      </c>
      <c r="B106" s="294"/>
      <c r="C106" s="340" t="s">
        <v>97</v>
      </c>
      <c r="D106" s="340" t="s">
        <v>95</v>
      </c>
      <c r="E106" s="340" t="s">
        <v>154</v>
      </c>
      <c r="F106" s="340" t="s">
        <v>94</v>
      </c>
      <c r="G106" s="340" t="s">
        <v>96</v>
      </c>
      <c r="H106" s="337" t="s">
        <v>93</v>
      </c>
      <c r="I106" s="293"/>
      <c r="J106" s="294"/>
      <c r="K106" s="321" t="s">
        <v>92</v>
      </c>
      <c r="L106" s="324" t="s">
        <v>91</v>
      </c>
      <c r="M106" s="325"/>
      <c r="N106" s="324" t="s">
        <v>90</v>
      </c>
      <c r="O106" s="325"/>
      <c r="P106" s="324" t="s">
        <v>89</v>
      </c>
      <c r="Q106" s="325"/>
      <c r="R106" s="290" t="s">
        <v>88</v>
      </c>
    </row>
    <row r="107" spans="1:29" ht="18" customHeight="1">
      <c r="A107" s="338"/>
      <c r="B107" s="296"/>
      <c r="C107" s="341"/>
      <c r="D107" s="341"/>
      <c r="E107" s="341"/>
      <c r="F107" s="341"/>
      <c r="G107" s="341"/>
      <c r="H107" s="338"/>
      <c r="I107" s="295"/>
      <c r="J107" s="296"/>
      <c r="K107" s="322"/>
      <c r="L107" s="326"/>
      <c r="M107" s="327"/>
      <c r="N107" s="326"/>
      <c r="O107" s="327"/>
      <c r="P107" s="326"/>
      <c r="Q107" s="327"/>
      <c r="R107" s="292"/>
    </row>
    <row r="108" spans="1:29" ht="18" customHeight="1">
      <c r="A108" s="338"/>
      <c r="B108" s="296"/>
      <c r="C108" s="341"/>
      <c r="D108" s="341"/>
      <c r="E108" s="341"/>
      <c r="F108" s="341"/>
      <c r="G108" s="341"/>
      <c r="H108" s="338"/>
      <c r="I108" s="295"/>
      <c r="J108" s="296"/>
      <c r="K108" s="322"/>
      <c r="L108" s="326"/>
      <c r="M108" s="327"/>
      <c r="N108" s="326"/>
      <c r="O108" s="327"/>
      <c r="P108" s="326"/>
      <c r="Q108" s="327"/>
      <c r="R108" s="290"/>
    </row>
    <row r="109" spans="1:29" ht="18" customHeight="1">
      <c r="A109" s="338"/>
      <c r="B109" s="296"/>
      <c r="C109" s="341"/>
      <c r="D109" s="341"/>
      <c r="E109" s="341"/>
      <c r="F109" s="341"/>
      <c r="G109" s="341"/>
      <c r="H109" s="338"/>
      <c r="I109" s="295"/>
      <c r="J109" s="296"/>
      <c r="K109" s="322"/>
      <c r="L109" s="326"/>
      <c r="M109" s="327"/>
      <c r="N109" s="326"/>
      <c r="O109" s="327"/>
      <c r="P109" s="326"/>
      <c r="Q109" s="327"/>
      <c r="R109" s="291"/>
    </row>
    <row r="110" spans="1:29" ht="18" customHeight="1">
      <c r="A110" s="339"/>
      <c r="B110" s="298"/>
      <c r="C110" s="342"/>
      <c r="D110" s="342"/>
      <c r="E110" s="342"/>
      <c r="F110" s="342"/>
      <c r="G110" s="342"/>
      <c r="H110" s="339"/>
      <c r="I110" s="297"/>
      <c r="J110" s="298"/>
      <c r="K110" s="323"/>
      <c r="L110" s="328"/>
      <c r="M110" s="329"/>
      <c r="N110" s="328"/>
      <c r="O110" s="329"/>
      <c r="P110" s="328"/>
      <c r="Q110" s="329"/>
      <c r="R110" s="292"/>
    </row>
    <row r="111" spans="1:29" ht="18" customHeight="1">
      <c r="A111" s="313" t="s">
        <v>153</v>
      </c>
      <c r="B111" s="332"/>
      <c r="C111" s="317" t="s">
        <v>136</v>
      </c>
      <c r="D111" s="317" t="s">
        <v>137</v>
      </c>
      <c r="E111" s="317">
        <v>160</v>
      </c>
      <c r="F111" s="317">
        <v>160</v>
      </c>
      <c r="G111" s="317" t="str">
        <f>IF(F111&gt;1,IF(F111&gt;119.9,"常勤","非常勤"),"　")</f>
        <v>常勤</v>
      </c>
      <c r="H111" s="299" t="s">
        <v>31</v>
      </c>
      <c r="I111" s="300"/>
      <c r="J111" s="301"/>
      <c r="K111" s="92">
        <v>29312</v>
      </c>
      <c r="L111" s="330">
        <v>38169</v>
      </c>
      <c r="M111" s="331"/>
      <c r="N111" s="305">
        <v>43173</v>
      </c>
      <c r="O111" s="306"/>
      <c r="P111" s="305"/>
      <c r="Q111" s="306"/>
      <c r="R111" s="307" t="s">
        <v>104</v>
      </c>
    </row>
    <row r="112" spans="1:29" ht="18" customHeight="1">
      <c r="A112" s="333"/>
      <c r="B112" s="334"/>
      <c r="C112" s="318"/>
      <c r="D112" s="318"/>
      <c r="E112" s="318"/>
      <c r="F112" s="318"/>
      <c r="G112" s="318"/>
      <c r="H112" s="302"/>
      <c r="I112" s="303"/>
      <c r="J112" s="304"/>
      <c r="K112" s="91">
        <v>39</v>
      </c>
      <c r="L112" s="309" t="s">
        <v>103</v>
      </c>
      <c r="M112" s="310"/>
      <c r="N112" s="346" t="s">
        <v>102</v>
      </c>
      <c r="O112" s="347"/>
      <c r="P112" s="311"/>
      <c r="Q112" s="312"/>
      <c r="R112" s="308"/>
    </row>
    <row r="113" spans="1:18" ht="18" customHeight="1">
      <c r="A113" s="313" t="s">
        <v>152</v>
      </c>
      <c r="B113" s="314"/>
      <c r="C113" s="317" t="s">
        <v>136</v>
      </c>
      <c r="D113" s="317" t="s">
        <v>137</v>
      </c>
      <c r="E113" s="317">
        <v>160</v>
      </c>
      <c r="F113" s="317">
        <v>100</v>
      </c>
      <c r="G113" s="317" t="str">
        <f>IF(F113&gt;1,IF(F113&gt;119.9,"常勤","非常勤"),"　")</f>
        <v>非常勤</v>
      </c>
      <c r="H113" s="299" t="s">
        <v>101</v>
      </c>
      <c r="I113" s="300"/>
      <c r="J113" s="301"/>
      <c r="K113" s="75">
        <v>32967</v>
      </c>
      <c r="L113" s="305">
        <v>40360</v>
      </c>
      <c r="M113" s="306"/>
      <c r="N113" s="305"/>
      <c r="O113" s="306"/>
      <c r="P113" s="305"/>
      <c r="Q113" s="306"/>
      <c r="R113" s="307" t="s">
        <v>100</v>
      </c>
    </row>
    <row r="114" spans="1:18" ht="18" customHeight="1">
      <c r="A114" s="315"/>
      <c r="B114" s="316"/>
      <c r="C114" s="318"/>
      <c r="D114" s="318"/>
      <c r="E114" s="318"/>
      <c r="F114" s="318"/>
      <c r="G114" s="318"/>
      <c r="H114" s="302"/>
      <c r="I114" s="303"/>
      <c r="J114" s="304"/>
      <c r="K114" s="74">
        <v>31</v>
      </c>
      <c r="L114" s="309" t="s">
        <v>99</v>
      </c>
      <c r="M114" s="310"/>
      <c r="N114" s="311"/>
      <c r="O114" s="312"/>
      <c r="P114" s="311"/>
      <c r="Q114" s="312"/>
      <c r="R114" s="308"/>
    </row>
    <row r="115" spans="1:18" ht="18" customHeight="1">
      <c r="A115" s="278"/>
      <c r="B115" s="279"/>
      <c r="C115" s="282"/>
      <c r="D115" s="282"/>
      <c r="E115" s="282"/>
      <c r="F115" s="282"/>
      <c r="G115" s="317" t="str">
        <f>IF(F115&gt;1,IF(F115&gt;119.9,"常勤","非常勤"),"　")</f>
        <v>　</v>
      </c>
      <c r="H115" s="270"/>
      <c r="I115" s="271"/>
      <c r="J115" s="272"/>
      <c r="K115" s="71"/>
      <c r="L115" s="276"/>
      <c r="M115" s="277"/>
      <c r="N115" s="276"/>
      <c r="O115" s="277"/>
      <c r="P115" s="276"/>
      <c r="Q115" s="277"/>
      <c r="R115" s="286"/>
    </row>
    <row r="116" spans="1:18" ht="18" customHeight="1">
      <c r="A116" s="280"/>
      <c r="B116" s="281"/>
      <c r="C116" s="283"/>
      <c r="D116" s="283"/>
      <c r="E116" s="283"/>
      <c r="F116" s="283"/>
      <c r="G116" s="318"/>
      <c r="H116" s="273"/>
      <c r="I116" s="274"/>
      <c r="J116" s="275"/>
      <c r="K116" s="70"/>
      <c r="L116" s="288"/>
      <c r="M116" s="289"/>
      <c r="N116" s="288"/>
      <c r="O116" s="289"/>
      <c r="P116" s="288"/>
      <c r="Q116" s="289"/>
      <c r="R116" s="287"/>
    </row>
    <row r="117" spans="1:18" ht="18" customHeight="1">
      <c r="A117" s="278"/>
      <c r="B117" s="279"/>
      <c r="C117" s="282"/>
      <c r="D117" s="282"/>
      <c r="E117" s="319">
        <f>$E$115</f>
        <v>0</v>
      </c>
      <c r="F117" s="282"/>
      <c r="G117" s="317" t="str">
        <f>IF(F117&gt;1,IF(F117&gt;119.9,"常勤","非常勤"),"　")</f>
        <v>　</v>
      </c>
      <c r="H117" s="270"/>
      <c r="I117" s="271"/>
      <c r="J117" s="272"/>
      <c r="K117" s="71"/>
      <c r="L117" s="276"/>
      <c r="M117" s="277"/>
      <c r="N117" s="276"/>
      <c r="O117" s="277"/>
      <c r="P117" s="276"/>
      <c r="Q117" s="277"/>
      <c r="R117" s="286"/>
    </row>
    <row r="118" spans="1:18" ht="18" customHeight="1">
      <c r="A118" s="280"/>
      <c r="B118" s="281"/>
      <c r="C118" s="283"/>
      <c r="D118" s="283"/>
      <c r="E118" s="320"/>
      <c r="F118" s="283"/>
      <c r="G118" s="318"/>
      <c r="H118" s="273"/>
      <c r="I118" s="274"/>
      <c r="J118" s="275"/>
      <c r="K118" s="70"/>
      <c r="L118" s="288"/>
      <c r="M118" s="289"/>
      <c r="N118" s="288"/>
      <c r="O118" s="289"/>
      <c r="P118" s="288"/>
      <c r="Q118" s="289"/>
      <c r="R118" s="287"/>
    </row>
    <row r="119" spans="1:18" ht="18" customHeight="1">
      <c r="A119" s="278"/>
      <c r="B119" s="279"/>
      <c r="C119" s="282"/>
      <c r="D119" s="282"/>
      <c r="E119" s="319">
        <f>$E$115</f>
        <v>0</v>
      </c>
      <c r="F119" s="282"/>
      <c r="G119" s="317" t="str">
        <f>IF(F119&gt;1,IF(F119&gt;119.9,"常勤","非常勤"),"　")</f>
        <v>　</v>
      </c>
      <c r="H119" s="270"/>
      <c r="I119" s="271"/>
      <c r="J119" s="272"/>
      <c r="K119" s="71"/>
      <c r="L119" s="276"/>
      <c r="M119" s="277"/>
      <c r="N119" s="276"/>
      <c r="O119" s="277"/>
      <c r="P119" s="276"/>
      <c r="Q119" s="277"/>
      <c r="R119" s="286"/>
    </row>
    <row r="120" spans="1:18" ht="18" customHeight="1">
      <c r="A120" s="280"/>
      <c r="B120" s="281"/>
      <c r="C120" s="283"/>
      <c r="D120" s="283"/>
      <c r="E120" s="320"/>
      <c r="F120" s="283"/>
      <c r="G120" s="318"/>
      <c r="H120" s="273"/>
      <c r="I120" s="274"/>
      <c r="J120" s="275"/>
      <c r="K120" s="70"/>
      <c r="L120" s="288"/>
      <c r="M120" s="289"/>
      <c r="N120" s="288"/>
      <c r="O120" s="289"/>
      <c r="P120" s="288"/>
      <c r="Q120" s="289"/>
      <c r="R120" s="287"/>
    </row>
    <row r="121" spans="1:18" ht="18" customHeight="1">
      <c r="A121" s="278"/>
      <c r="B121" s="279"/>
      <c r="C121" s="282"/>
      <c r="D121" s="282"/>
      <c r="E121" s="319">
        <f>$E$115</f>
        <v>0</v>
      </c>
      <c r="F121" s="282"/>
      <c r="G121" s="317" t="str">
        <f>IF(F121&gt;1,IF(F121&gt;119.9,"常勤","非常勤"),"　")</f>
        <v>　</v>
      </c>
      <c r="H121" s="270"/>
      <c r="I121" s="271"/>
      <c r="J121" s="272"/>
      <c r="K121" s="71"/>
      <c r="L121" s="276"/>
      <c r="M121" s="277"/>
      <c r="N121" s="276"/>
      <c r="O121" s="277"/>
      <c r="P121" s="276"/>
      <c r="Q121" s="277"/>
      <c r="R121" s="286"/>
    </row>
    <row r="122" spans="1:18" ht="18" customHeight="1">
      <c r="A122" s="280"/>
      <c r="B122" s="281"/>
      <c r="C122" s="283"/>
      <c r="D122" s="283"/>
      <c r="E122" s="320"/>
      <c r="F122" s="283"/>
      <c r="G122" s="318"/>
      <c r="H122" s="273"/>
      <c r="I122" s="274"/>
      <c r="J122" s="275"/>
      <c r="K122" s="70"/>
      <c r="L122" s="288"/>
      <c r="M122" s="289"/>
      <c r="N122" s="288"/>
      <c r="O122" s="289"/>
      <c r="P122" s="288"/>
      <c r="Q122" s="289"/>
      <c r="R122" s="287"/>
    </row>
    <row r="123" spans="1:18" ht="18" customHeight="1">
      <c r="A123" s="278"/>
      <c r="B123" s="279"/>
      <c r="C123" s="282"/>
      <c r="D123" s="282"/>
      <c r="E123" s="319">
        <f>$E$115</f>
        <v>0</v>
      </c>
      <c r="F123" s="282"/>
      <c r="G123" s="317" t="str">
        <f>IF(F123&gt;1,IF(F123&gt;119.9,"常勤","非常勤"),"　")</f>
        <v>　</v>
      </c>
      <c r="H123" s="270"/>
      <c r="I123" s="271"/>
      <c r="J123" s="272"/>
      <c r="K123" s="71"/>
      <c r="L123" s="276"/>
      <c r="M123" s="277"/>
      <c r="N123" s="276"/>
      <c r="O123" s="277"/>
      <c r="P123" s="276"/>
      <c r="Q123" s="277"/>
      <c r="R123" s="286"/>
    </row>
    <row r="124" spans="1:18" ht="18" customHeight="1">
      <c r="A124" s="280"/>
      <c r="B124" s="281"/>
      <c r="C124" s="283"/>
      <c r="D124" s="283"/>
      <c r="E124" s="320"/>
      <c r="F124" s="283"/>
      <c r="G124" s="318"/>
      <c r="H124" s="273"/>
      <c r="I124" s="274"/>
      <c r="J124" s="275"/>
      <c r="K124" s="70"/>
      <c r="L124" s="288"/>
      <c r="M124" s="289"/>
      <c r="N124" s="288"/>
      <c r="O124" s="289"/>
      <c r="P124" s="288"/>
      <c r="Q124" s="289"/>
      <c r="R124" s="287"/>
    </row>
    <row r="125" spans="1:18" ht="18" customHeight="1">
      <c r="A125" s="278"/>
      <c r="B125" s="279"/>
      <c r="C125" s="282"/>
      <c r="D125" s="282"/>
      <c r="E125" s="319">
        <f>$E$115</f>
        <v>0</v>
      </c>
      <c r="F125" s="282"/>
      <c r="G125" s="317" t="str">
        <f>IF(F125&gt;1,IF(F125&gt;119.9,"常勤","非常勤"),"　")</f>
        <v>　</v>
      </c>
      <c r="H125" s="270"/>
      <c r="I125" s="271"/>
      <c r="J125" s="272"/>
      <c r="K125" s="71"/>
      <c r="L125" s="276"/>
      <c r="M125" s="277"/>
      <c r="N125" s="276"/>
      <c r="O125" s="277"/>
      <c r="P125" s="276"/>
      <c r="Q125" s="277"/>
      <c r="R125" s="286"/>
    </row>
    <row r="126" spans="1:18" ht="18" customHeight="1">
      <c r="A126" s="280"/>
      <c r="B126" s="281"/>
      <c r="C126" s="283"/>
      <c r="D126" s="283"/>
      <c r="E126" s="320"/>
      <c r="F126" s="283"/>
      <c r="G126" s="318"/>
      <c r="H126" s="273"/>
      <c r="I126" s="274"/>
      <c r="J126" s="275"/>
      <c r="K126" s="70"/>
      <c r="L126" s="288"/>
      <c r="M126" s="289"/>
      <c r="N126" s="288"/>
      <c r="O126" s="289"/>
      <c r="P126" s="288"/>
      <c r="Q126" s="289"/>
      <c r="R126" s="287"/>
    </row>
    <row r="127" spans="1:18" ht="18" customHeight="1">
      <c r="A127" s="278"/>
      <c r="B127" s="279"/>
      <c r="C127" s="282"/>
      <c r="D127" s="282"/>
      <c r="E127" s="319">
        <f>$E$115</f>
        <v>0</v>
      </c>
      <c r="F127" s="282"/>
      <c r="G127" s="317" t="str">
        <f>IF(F127&gt;1,IF(F127&gt;119.9,"常勤","非常勤"),"　")</f>
        <v>　</v>
      </c>
      <c r="H127" s="270"/>
      <c r="I127" s="271"/>
      <c r="J127" s="272"/>
      <c r="K127" s="71"/>
      <c r="L127" s="276"/>
      <c r="M127" s="277"/>
      <c r="N127" s="276"/>
      <c r="O127" s="277"/>
      <c r="P127" s="276"/>
      <c r="Q127" s="277"/>
      <c r="R127" s="286"/>
    </row>
    <row r="128" spans="1:18" ht="18" customHeight="1">
      <c r="A128" s="280"/>
      <c r="B128" s="281"/>
      <c r="C128" s="283"/>
      <c r="D128" s="283"/>
      <c r="E128" s="320"/>
      <c r="F128" s="283"/>
      <c r="G128" s="318"/>
      <c r="H128" s="273"/>
      <c r="I128" s="274"/>
      <c r="J128" s="275"/>
      <c r="K128" s="70"/>
      <c r="L128" s="288"/>
      <c r="M128" s="289"/>
      <c r="N128" s="288"/>
      <c r="O128" s="289"/>
      <c r="P128" s="288"/>
      <c r="Q128" s="289"/>
      <c r="R128" s="287"/>
    </row>
    <row r="129" spans="1:29" ht="18" customHeight="1">
      <c r="A129" s="278"/>
      <c r="B129" s="279"/>
      <c r="C129" s="282"/>
      <c r="D129" s="282"/>
      <c r="E129" s="319">
        <f>$E$115</f>
        <v>0</v>
      </c>
      <c r="F129" s="282"/>
      <c r="G129" s="317" t="str">
        <f>IF(F129&gt;1,IF(F129&gt;119.9,"常勤","非常勤"),"　")</f>
        <v>　</v>
      </c>
      <c r="H129" s="270"/>
      <c r="I129" s="271"/>
      <c r="J129" s="272"/>
      <c r="K129" s="71"/>
      <c r="L129" s="276"/>
      <c r="M129" s="277"/>
      <c r="N129" s="276"/>
      <c r="O129" s="277"/>
      <c r="P129" s="276"/>
      <c r="Q129" s="277"/>
      <c r="R129" s="286"/>
    </row>
    <row r="130" spans="1:29" ht="18" customHeight="1">
      <c r="A130" s="280"/>
      <c r="B130" s="281"/>
      <c r="C130" s="283"/>
      <c r="D130" s="283"/>
      <c r="E130" s="320"/>
      <c r="F130" s="283"/>
      <c r="G130" s="318"/>
      <c r="H130" s="273"/>
      <c r="I130" s="274"/>
      <c r="J130" s="275"/>
      <c r="K130" s="70"/>
      <c r="L130" s="288"/>
      <c r="M130" s="289"/>
      <c r="N130" s="288"/>
      <c r="O130" s="289"/>
      <c r="P130" s="288"/>
      <c r="Q130" s="289"/>
      <c r="R130" s="287"/>
    </row>
    <row r="131" spans="1:29" ht="18" customHeight="1">
      <c r="A131" s="278"/>
      <c r="B131" s="279"/>
      <c r="C131" s="282"/>
      <c r="D131" s="282"/>
      <c r="E131" s="319">
        <f>$E$115</f>
        <v>0</v>
      </c>
      <c r="F131" s="282"/>
      <c r="G131" s="317" t="str">
        <f>IF(F131&gt;1,IF(F131&gt;119.9,"常勤","非常勤"),"　")</f>
        <v>　</v>
      </c>
      <c r="H131" s="270"/>
      <c r="I131" s="271"/>
      <c r="J131" s="272"/>
      <c r="K131" s="71"/>
      <c r="L131" s="276"/>
      <c r="M131" s="277"/>
      <c r="N131" s="276"/>
      <c r="O131" s="277"/>
      <c r="P131" s="276"/>
      <c r="Q131" s="277"/>
      <c r="R131" s="286"/>
    </row>
    <row r="132" spans="1:29" ht="18" customHeight="1">
      <c r="A132" s="280"/>
      <c r="B132" s="281"/>
      <c r="C132" s="283"/>
      <c r="D132" s="283"/>
      <c r="E132" s="320"/>
      <c r="F132" s="283"/>
      <c r="G132" s="318"/>
      <c r="H132" s="273"/>
      <c r="I132" s="274"/>
      <c r="J132" s="275"/>
      <c r="K132" s="70"/>
      <c r="L132" s="288"/>
      <c r="M132" s="289"/>
      <c r="N132" s="288"/>
      <c r="O132" s="289"/>
      <c r="P132" s="288"/>
      <c r="Q132" s="289"/>
      <c r="R132" s="287"/>
    </row>
    <row r="133" spans="1:29" ht="18" customHeight="1">
      <c r="A133" s="278"/>
      <c r="B133" s="279"/>
      <c r="C133" s="282"/>
      <c r="D133" s="282"/>
      <c r="E133" s="319">
        <f>$E$115</f>
        <v>0</v>
      </c>
      <c r="F133" s="282"/>
      <c r="G133" s="317" t="str">
        <f>IF(F133&gt;1,IF(F133&gt;119.9,"常勤","非常勤"),"　")</f>
        <v>　</v>
      </c>
      <c r="H133" s="270"/>
      <c r="I133" s="271"/>
      <c r="J133" s="272"/>
      <c r="K133" s="71"/>
      <c r="L133" s="276"/>
      <c r="M133" s="277"/>
      <c r="N133" s="276"/>
      <c r="O133" s="277"/>
      <c r="P133" s="276"/>
      <c r="Q133" s="277"/>
      <c r="R133" s="286"/>
    </row>
    <row r="134" spans="1:29" ht="18" customHeight="1">
      <c r="A134" s="280"/>
      <c r="B134" s="281"/>
      <c r="C134" s="283"/>
      <c r="D134" s="283"/>
      <c r="E134" s="320"/>
      <c r="F134" s="283"/>
      <c r="G134" s="318"/>
      <c r="H134" s="273"/>
      <c r="I134" s="274"/>
      <c r="J134" s="275"/>
      <c r="K134" s="70"/>
      <c r="L134" s="288"/>
      <c r="M134" s="289"/>
      <c r="N134" s="288"/>
      <c r="O134" s="289"/>
      <c r="P134" s="288"/>
      <c r="Q134" s="289"/>
      <c r="R134" s="287"/>
    </row>
    <row r="135" spans="1:29" ht="18" customHeight="1" thickBot="1">
      <c r="A135" s="290" t="s">
        <v>87</v>
      </c>
      <c r="B135" s="69" t="s">
        <v>86</v>
      </c>
      <c r="C135" s="88">
        <f>COUNTIF(C115:C134,"専任")</f>
        <v>0</v>
      </c>
      <c r="D135" s="67"/>
      <c r="E135" s="68"/>
      <c r="F135" s="68" t="s">
        <v>85</v>
      </c>
      <c r="G135" s="88">
        <f>COUNTIF(G115:G134,"常勤")</f>
        <v>0</v>
      </c>
      <c r="H135" s="68" t="s">
        <v>151</v>
      </c>
      <c r="I135" s="88">
        <f>E115</f>
        <v>0</v>
      </c>
      <c r="J135" s="67"/>
      <c r="K135" s="100" t="s">
        <v>150</v>
      </c>
      <c r="L135" s="88"/>
      <c r="M135" s="88"/>
      <c r="N135" s="293" t="s">
        <v>149</v>
      </c>
      <c r="O135" s="293"/>
      <c r="P135" s="293"/>
      <c r="Q135" s="293"/>
      <c r="R135" s="294"/>
      <c r="S135" s="335"/>
      <c r="T135" s="336"/>
      <c r="U135" s="336"/>
      <c r="V135" s="336"/>
      <c r="W135" s="336"/>
      <c r="X135" s="336"/>
      <c r="Y135" s="336"/>
      <c r="Z135" s="336"/>
      <c r="AA135" s="336"/>
      <c r="AB135" s="336"/>
      <c r="AC135" s="336"/>
    </row>
    <row r="136" spans="1:29" ht="18" customHeight="1" thickBot="1">
      <c r="A136" s="291"/>
      <c r="B136" s="90" t="s">
        <v>84</v>
      </c>
      <c r="C136" s="96">
        <f>COUNTIF(C115:C134,"兼任")</f>
        <v>0</v>
      </c>
      <c r="D136" s="65"/>
      <c r="E136" s="98"/>
      <c r="F136" s="98" t="s">
        <v>139</v>
      </c>
      <c r="G136" s="96">
        <f>COUNTIF(G115:G134,"非常勤")</f>
        <v>0</v>
      </c>
      <c r="H136" s="66" t="s">
        <v>148</v>
      </c>
      <c r="I136" s="104" t="str">
        <f>IFERROR(SUMIF(G115:G134,"非常勤",F115:F134)/E115,"0")</f>
        <v>0</v>
      </c>
      <c r="J136" s="110"/>
      <c r="K136" s="103">
        <f>IFERROR(G135+I137,"")</f>
        <v>0</v>
      </c>
      <c r="L136" s="96"/>
      <c r="M136" s="96"/>
      <c r="N136" s="295"/>
      <c r="O136" s="295"/>
      <c r="P136" s="295"/>
      <c r="Q136" s="295"/>
      <c r="R136" s="296"/>
      <c r="S136" s="335"/>
      <c r="T136" s="336"/>
      <c r="U136" s="336"/>
      <c r="V136" s="336"/>
      <c r="W136" s="336"/>
      <c r="X136" s="336"/>
      <c r="Y136" s="336"/>
      <c r="Z136" s="336"/>
      <c r="AA136" s="336"/>
      <c r="AB136" s="336"/>
      <c r="AC136" s="336"/>
    </row>
    <row r="137" spans="1:29" ht="18" customHeight="1">
      <c r="A137" s="291"/>
      <c r="B137" s="109"/>
      <c r="C137" s="107"/>
      <c r="D137" s="108"/>
      <c r="E137" s="107"/>
      <c r="F137" s="107"/>
      <c r="G137" s="107"/>
      <c r="H137" s="95" t="s">
        <v>147</v>
      </c>
      <c r="I137" s="89">
        <f>IFERROR(ROUNDDOWN(I136,1),"")</f>
        <v>0</v>
      </c>
      <c r="J137" s="62"/>
      <c r="K137" s="93"/>
      <c r="L137" s="96"/>
      <c r="M137" s="96"/>
      <c r="N137" s="295"/>
      <c r="O137" s="295"/>
      <c r="P137" s="295"/>
      <c r="Q137" s="295"/>
      <c r="R137" s="296"/>
      <c r="S137" s="335"/>
      <c r="T137" s="336"/>
      <c r="U137" s="336"/>
      <c r="V137" s="336"/>
      <c r="W137" s="336"/>
      <c r="X137" s="336"/>
      <c r="Y137" s="336"/>
      <c r="Z137" s="336"/>
      <c r="AA137" s="336"/>
      <c r="AB137" s="336"/>
      <c r="AC137" s="336"/>
    </row>
    <row r="138" spans="1:29" ht="18" customHeight="1">
      <c r="A138" s="68"/>
      <c r="B138" s="106"/>
      <c r="C138" s="106"/>
      <c r="D138" s="106"/>
      <c r="E138" s="106"/>
      <c r="F138" s="106"/>
      <c r="G138" s="106"/>
      <c r="H138" s="68"/>
      <c r="I138" s="101"/>
      <c r="J138" s="106"/>
      <c r="K138" s="88"/>
      <c r="L138" s="88"/>
      <c r="M138" s="88"/>
      <c r="N138" s="68"/>
      <c r="O138" s="68"/>
      <c r="P138" s="68"/>
      <c r="Q138" s="68"/>
      <c r="R138" s="68"/>
      <c r="S138" s="105"/>
      <c r="T138" s="105"/>
      <c r="U138" s="105"/>
      <c r="V138" s="105"/>
      <c r="W138" s="105"/>
      <c r="X138" s="105"/>
      <c r="Y138" s="105"/>
      <c r="Z138" s="105"/>
      <c r="AA138" s="105"/>
      <c r="AB138" s="105"/>
      <c r="AC138" s="105"/>
    </row>
    <row r="139" spans="1:29" ht="18" customHeight="1">
      <c r="A139" s="348" t="s">
        <v>155</v>
      </c>
      <c r="B139" s="348"/>
      <c r="C139" s="348"/>
      <c r="D139" s="348"/>
      <c r="E139" s="348"/>
      <c r="F139" s="348"/>
      <c r="G139" s="348"/>
      <c r="H139" s="348"/>
      <c r="I139" s="348"/>
      <c r="J139" s="348"/>
      <c r="K139" s="348"/>
      <c r="L139" s="348"/>
      <c r="M139" s="348"/>
      <c r="N139" s="348"/>
      <c r="O139" s="348"/>
      <c r="P139" s="348"/>
      <c r="Q139" s="348"/>
      <c r="R139" s="348"/>
    </row>
    <row r="140" spans="1:29" ht="18" customHeight="1">
      <c r="A140" s="337" t="s">
        <v>98</v>
      </c>
      <c r="B140" s="294"/>
      <c r="C140" s="340" t="s">
        <v>97</v>
      </c>
      <c r="D140" s="340" t="s">
        <v>95</v>
      </c>
      <c r="E140" s="340" t="s">
        <v>154</v>
      </c>
      <c r="F140" s="340" t="s">
        <v>94</v>
      </c>
      <c r="G140" s="340" t="s">
        <v>96</v>
      </c>
      <c r="H140" s="337" t="s">
        <v>93</v>
      </c>
      <c r="I140" s="293"/>
      <c r="J140" s="294"/>
      <c r="K140" s="321" t="s">
        <v>92</v>
      </c>
      <c r="L140" s="324" t="s">
        <v>91</v>
      </c>
      <c r="M140" s="325"/>
      <c r="N140" s="324" t="s">
        <v>90</v>
      </c>
      <c r="O140" s="325"/>
      <c r="P140" s="324" t="s">
        <v>89</v>
      </c>
      <c r="Q140" s="325"/>
      <c r="R140" s="290" t="s">
        <v>88</v>
      </c>
    </row>
    <row r="141" spans="1:29" ht="18" customHeight="1">
      <c r="A141" s="338"/>
      <c r="B141" s="296"/>
      <c r="C141" s="341"/>
      <c r="D141" s="341"/>
      <c r="E141" s="341"/>
      <c r="F141" s="341"/>
      <c r="G141" s="341"/>
      <c r="H141" s="338"/>
      <c r="I141" s="295"/>
      <c r="J141" s="296"/>
      <c r="K141" s="322"/>
      <c r="L141" s="326"/>
      <c r="M141" s="327"/>
      <c r="N141" s="326"/>
      <c r="O141" s="327"/>
      <c r="P141" s="326"/>
      <c r="Q141" s="327"/>
      <c r="R141" s="292"/>
    </row>
    <row r="142" spans="1:29" ht="18" customHeight="1">
      <c r="A142" s="338"/>
      <c r="B142" s="296"/>
      <c r="C142" s="341"/>
      <c r="D142" s="341"/>
      <c r="E142" s="341"/>
      <c r="F142" s="341"/>
      <c r="G142" s="341"/>
      <c r="H142" s="338"/>
      <c r="I142" s="295"/>
      <c r="J142" s="296"/>
      <c r="K142" s="322"/>
      <c r="L142" s="326"/>
      <c r="M142" s="327"/>
      <c r="N142" s="326"/>
      <c r="O142" s="327"/>
      <c r="P142" s="326"/>
      <c r="Q142" s="327"/>
      <c r="R142" s="290"/>
    </row>
    <row r="143" spans="1:29" ht="18" customHeight="1">
      <c r="A143" s="338"/>
      <c r="B143" s="296"/>
      <c r="C143" s="341"/>
      <c r="D143" s="341"/>
      <c r="E143" s="341"/>
      <c r="F143" s="341"/>
      <c r="G143" s="341"/>
      <c r="H143" s="338"/>
      <c r="I143" s="295"/>
      <c r="J143" s="296"/>
      <c r="K143" s="322"/>
      <c r="L143" s="326"/>
      <c r="M143" s="327"/>
      <c r="N143" s="326"/>
      <c r="O143" s="327"/>
      <c r="P143" s="326"/>
      <c r="Q143" s="327"/>
      <c r="R143" s="291"/>
    </row>
    <row r="144" spans="1:29" ht="18" customHeight="1">
      <c r="A144" s="339"/>
      <c r="B144" s="298"/>
      <c r="C144" s="342"/>
      <c r="D144" s="342"/>
      <c r="E144" s="342"/>
      <c r="F144" s="342"/>
      <c r="G144" s="342"/>
      <c r="H144" s="339"/>
      <c r="I144" s="297"/>
      <c r="J144" s="298"/>
      <c r="K144" s="323"/>
      <c r="L144" s="328"/>
      <c r="M144" s="329"/>
      <c r="N144" s="328"/>
      <c r="O144" s="329"/>
      <c r="P144" s="328"/>
      <c r="Q144" s="329"/>
      <c r="R144" s="292"/>
    </row>
    <row r="145" spans="1:18" ht="18" customHeight="1">
      <c r="A145" s="313" t="s">
        <v>153</v>
      </c>
      <c r="B145" s="332"/>
      <c r="C145" s="317" t="s">
        <v>136</v>
      </c>
      <c r="D145" s="317" t="s">
        <v>137</v>
      </c>
      <c r="E145" s="317">
        <v>160</v>
      </c>
      <c r="F145" s="317">
        <v>160</v>
      </c>
      <c r="G145" s="317" t="str">
        <f>IF(F145&gt;1,IF(F145&gt;119.9,"常勤","非常勤"),"　")</f>
        <v>常勤</v>
      </c>
      <c r="H145" s="299" t="s">
        <v>31</v>
      </c>
      <c r="I145" s="300"/>
      <c r="J145" s="301"/>
      <c r="K145" s="92">
        <v>29312</v>
      </c>
      <c r="L145" s="330">
        <v>38169</v>
      </c>
      <c r="M145" s="331"/>
      <c r="N145" s="305">
        <v>43173</v>
      </c>
      <c r="O145" s="306"/>
      <c r="P145" s="305"/>
      <c r="Q145" s="306"/>
      <c r="R145" s="307" t="s">
        <v>104</v>
      </c>
    </row>
    <row r="146" spans="1:18" ht="18" customHeight="1">
      <c r="A146" s="333"/>
      <c r="B146" s="334"/>
      <c r="C146" s="318"/>
      <c r="D146" s="318"/>
      <c r="E146" s="318"/>
      <c r="F146" s="318"/>
      <c r="G146" s="318"/>
      <c r="H146" s="302"/>
      <c r="I146" s="303"/>
      <c r="J146" s="304"/>
      <c r="K146" s="91">
        <v>39</v>
      </c>
      <c r="L146" s="309" t="s">
        <v>103</v>
      </c>
      <c r="M146" s="310"/>
      <c r="N146" s="346" t="s">
        <v>102</v>
      </c>
      <c r="O146" s="347"/>
      <c r="P146" s="311"/>
      <c r="Q146" s="312"/>
      <c r="R146" s="308"/>
    </row>
    <row r="147" spans="1:18" ht="18" customHeight="1">
      <c r="A147" s="313" t="s">
        <v>152</v>
      </c>
      <c r="B147" s="314"/>
      <c r="C147" s="317" t="s">
        <v>136</v>
      </c>
      <c r="D147" s="317" t="s">
        <v>137</v>
      </c>
      <c r="E147" s="317">
        <v>160</v>
      </c>
      <c r="F147" s="317">
        <v>100</v>
      </c>
      <c r="G147" s="317" t="str">
        <f>IF(F147&gt;1,IF(F147&gt;119.9,"常勤","非常勤"),"　")</f>
        <v>非常勤</v>
      </c>
      <c r="H147" s="299" t="s">
        <v>101</v>
      </c>
      <c r="I147" s="300"/>
      <c r="J147" s="301"/>
      <c r="K147" s="75">
        <v>32967</v>
      </c>
      <c r="L147" s="305">
        <v>40360</v>
      </c>
      <c r="M147" s="306"/>
      <c r="N147" s="305"/>
      <c r="O147" s="306"/>
      <c r="P147" s="305"/>
      <c r="Q147" s="306"/>
      <c r="R147" s="307" t="s">
        <v>100</v>
      </c>
    </row>
    <row r="148" spans="1:18" ht="18" customHeight="1">
      <c r="A148" s="315"/>
      <c r="B148" s="316"/>
      <c r="C148" s="318"/>
      <c r="D148" s="318"/>
      <c r="E148" s="318"/>
      <c r="F148" s="318"/>
      <c r="G148" s="318"/>
      <c r="H148" s="302"/>
      <c r="I148" s="303"/>
      <c r="J148" s="304"/>
      <c r="K148" s="74">
        <v>31</v>
      </c>
      <c r="L148" s="309" t="s">
        <v>99</v>
      </c>
      <c r="M148" s="310"/>
      <c r="N148" s="311"/>
      <c r="O148" s="312"/>
      <c r="P148" s="311"/>
      <c r="Q148" s="312"/>
      <c r="R148" s="308"/>
    </row>
    <row r="149" spans="1:18" ht="18" customHeight="1">
      <c r="A149" s="278"/>
      <c r="B149" s="279"/>
      <c r="C149" s="282"/>
      <c r="D149" s="282"/>
      <c r="E149" s="282"/>
      <c r="F149" s="282"/>
      <c r="G149" s="317" t="str">
        <f>IF(F149&gt;1,IF(F149&gt;119.9,"常勤","非常勤"),"　")</f>
        <v>　</v>
      </c>
      <c r="H149" s="270"/>
      <c r="I149" s="271"/>
      <c r="J149" s="272"/>
      <c r="K149" s="71"/>
      <c r="L149" s="276"/>
      <c r="M149" s="277"/>
      <c r="N149" s="276"/>
      <c r="O149" s="277"/>
      <c r="P149" s="276"/>
      <c r="Q149" s="277"/>
      <c r="R149" s="286"/>
    </row>
    <row r="150" spans="1:18" ht="18" customHeight="1">
      <c r="A150" s="280"/>
      <c r="B150" s="281"/>
      <c r="C150" s="283"/>
      <c r="D150" s="283"/>
      <c r="E150" s="283"/>
      <c r="F150" s="283"/>
      <c r="G150" s="318"/>
      <c r="H150" s="273"/>
      <c r="I150" s="274"/>
      <c r="J150" s="275"/>
      <c r="K150" s="70"/>
      <c r="L150" s="288"/>
      <c r="M150" s="289"/>
      <c r="N150" s="288"/>
      <c r="O150" s="289"/>
      <c r="P150" s="288"/>
      <c r="Q150" s="289"/>
      <c r="R150" s="287"/>
    </row>
    <row r="151" spans="1:18" ht="18" customHeight="1">
      <c r="A151" s="278"/>
      <c r="B151" s="279"/>
      <c r="C151" s="282"/>
      <c r="D151" s="282"/>
      <c r="E151" s="319">
        <f>$E$149</f>
        <v>0</v>
      </c>
      <c r="F151" s="282"/>
      <c r="G151" s="317" t="str">
        <f>IF(F151&gt;1,IF(F151&gt;119.9,"常勤","非常勤"),"　")</f>
        <v>　</v>
      </c>
      <c r="H151" s="270"/>
      <c r="I151" s="271"/>
      <c r="J151" s="272"/>
      <c r="K151" s="71"/>
      <c r="L151" s="276"/>
      <c r="M151" s="277"/>
      <c r="N151" s="276"/>
      <c r="O151" s="277"/>
      <c r="P151" s="276"/>
      <c r="Q151" s="277"/>
      <c r="R151" s="286"/>
    </row>
    <row r="152" spans="1:18" ht="18" customHeight="1">
      <c r="A152" s="280"/>
      <c r="B152" s="281"/>
      <c r="C152" s="283"/>
      <c r="D152" s="283"/>
      <c r="E152" s="320"/>
      <c r="F152" s="283"/>
      <c r="G152" s="318"/>
      <c r="H152" s="273"/>
      <c r="I152" s="274"/>
      <c r="J152" s="275"/>
      <c r="K152" s="70"/>
      <c r="L152" s="288"/>
      <c r="M152" s="289"/>
      <c r="N152" s="288"/>
      <c r="O152" s="289"/>
      <c r="P152" s="288"/>
      <c r="Q152" s="289"/>
      <c r="R152" s="287"/>
    </row>
    <row r="153" spans="1:18" ht="18" customHeight="1">
      <c r="A153" s="278"/>
      <c r="B153" s="279"/>
      <c r="C153" s="282"/>
      <c r="D153" s="282"/>
      <c r="E153" s="319">
        <f>$E$149</f>
        <v>0</v>
      </c>
      <c r="F153" s="282"/>
      <c r="G153" s="317" t="str">
        <f>IF(F153&gt;1,IF(F153&gt;119.9,"常勤","非常勤"),"　")</f>
        <v>　</v>
      </c>
      <c r="H153" s="270"/>
      <c r="I153" s="271"/>
      <c r="J153" s="272"/>
      <c r="K153" s="71"/>
      <c r="L153" s="276"/>
      <c r="M153" s="277"/>
      <c r="N153" s="276"/>
      <c r="O153" s="277"/>
      <c r="P153" s="276"/>
      <c r="Q153" s="277"/>
      <c r="R153" s="286"/>
    </row>
    <row r="154" spans="1:18" ht="18" customHeight="1">
      <c r="A154" s="280"/>
      <c r="B154" s="281"/>
      <c r="C154" s="283"/>
      <c r="D154" s="283"/>
      <c r="E154" s="320"/>
      <c r="F154" s="283"/>
      <c r="G154" s="318"/>
      <c r="H154" s="273"/>
      <c r="I154" s="274"/>
      <c r="J154" s="275"/>
      <c r="K154" s="70"/>
      <c r="L154" s="288"/>
      <c r="M154" s="289"/>
      <c r="N154" s="288"/>
      <c r="O154" s="289"/>
      <c r="P154" s="288"/>
      <c r="Q154" s="289"/>
      <c r="R154" s="287"/>
    </row>
    <row r="155" spans="1:18" ht="18" customHeight="1">
      <c r="A155" s="278"/>
      <c r="B155" s="279"/>
      <c r="C155" s="282"/>
      <c r="D155" s="282"/>
      <c r="E155" s="319">
        <f>$E$149</f>
        <v>0</v>
      </c>
      <c r="F155" s="282"/>
      <c r="G155" s="317" t="str">
        <f>IF(F155&gt;1,IF(F155&gt;119.9,"常勤","非常勤"),"　")</f>
        <v>　</v>
      </c>
      <c r="H155" s="270"/>
      <c r="I155" s="271"/>
      <c r="J155" s="272"/>
      <c r="K155" s="71"/>
      <c r="L155" s="276"/>
      <c r="M155" s="277"/>
      <c r="N155" s="276"/>
      <c r="O155" s="277"/>
      <c r="P155" s="276"/>
      <c r="Q155" s="277"/>
      <c r="R155" s="286"/>
    </row>
    <row r="156" spans="1:18" ht="18" customHeight="1">
      <c r="A156" s="280"/>
      <c r="B156" s="281"/>
      <c r="C156" s="283"/>
      <c r="D156" s="283"/>
      <c r="E156" s="320"/>
      <c r="F156" s="283"/>
      <c r="G156" s="318"/>
      <c r="H156" s="273"/>
      <c r="I156" s="274"/>
      <c r="J156" s="275"/>
      <c r="K156" s="70"/>
      <c r="L156" s="288"/>
      <c r="M156" s="289"/>
      <c r="N156" s="288"/>
      <c r="O156" s="289"/>
      <c r="P156" s="288"/>
      <c r="Q156" s="289"/>
      <c r="R156" s="287"/>
    </row>
    <row r="157" spans="1:18" ht="18" customHeight="1">
      <c r="A157" s="278"/>
      <c r="B157" s="279"/>
      <c r="C157" s="282"/>
      <c r="D157" s="282"/>
      <c r="E157" s="319">
        <f>$E$149</f>
        <v>0</v>
      </c>
      <c r="F157" s="282"/>
      <c r="G157" s="317" t="str">
        <f>IF(F157&gt;1,IF(F157&gt;119.9,"常勤","非常勤"),"　")</f>
        <v>　</v>
      </c>
      <c r="H157" s="270"/>
      <c r="I157" s="271"/>
      <c r="J157" s="272"/>
      <c r="K157" s="71"/>
      <c r="L157" s="276"/>
      <c r="M157" s="277"/>
      <c r="N157" s="276"/>
      <c r="O157" s="277"/>
      <c r="P157" s="276"/>
      <c r="Q157" s="277"/>
      <c r="R157" s="286"/>
    </row>
    <row r="158" spans="1:18" ht="18" customHeight="1">
      <c r="A158" s="280"/>
      <c r="B158" s="281"/>
      <c r="C158" s="283"/>
      <c r="D158" s="283"/>
      <c r="E158" s="320"/>
      <c r="F158" s="283"/>
      <c r="G158" s="318"/>
      <c r="H158" s="273"/>
      <c r="I158" s="274"/>
      <c r="J158" s="275"/>
      <c r="K158" s="70"/>
      <c r="L158" s="288"/>
      <c r="M158" s="289"/>
      <c r="N158" s="288"/>
      <c r="O158" s="289"/>
      <c r="P158" s="288"/>
      <c r="Q158" s="289"/>
      <c r="R158" s="287"/>
    </row>
    <row r="159" spans="1:18" ht="18" customHeight="1">
      <c r="A159" s="278"/>
      <c r="B159" s="279"/>
      <c r="C159" s="282"/>
      <c r="D159" s="282"/>
      <c r="E159" s="319">
        <f>$E$149</f>
        <v>0</v>
      </c>
      <c r="F159" s="282"/>
      <c r="G159" s="317" t="str">
        <f>IF(F159&gt;1,IF(F159&gt;119.9,"常勤","非常勤"),"　")</f>
        <v>　</v>
      </c>
      <c r="H159" s="270"/>
      <c r="I159" s="271"/>
      <c r="J159" s="272"/>
      <c r="K159" s="71"/>
      <c r="L159" s="276"/>
      <c r="M159" s="277"/>
      <c r="N159" s="276"/>
      <c r="O159" s="277"/>
      <c r="P159" s="276"/>
      <c r="Q159" s="277"/>
      <c r="R159" s="286"/>
    </row>
    <row r="160" spans="1:18" ht="18" customHeight="1">
      <c r="A160" s="280"/>
      <c r="B160" s="281"/>
      <c r="C160" s="283"/>
      <c r="D160" s="283"/>
      <c r="E160" s="320"/>
      <c r="F160" s="283"/>
      <c r="G160" s="318"/>
      <c r="H160" s="273"/>
      <c r="I160" s="274"/>
      <c r="J160" s="275"/>
      <c r="K160" s="70"/>
      <c r="L160" s="288"/>
      <c r="M160" s="289"/>
      <c r="N160" s="288"/>
      <c r="O160" s="289"/>
      <c r="P160" s="288"/>
      <c r="Q160" s="289"/>
      <c r="R160" s="287"/>
    </row>
    <row r="161" spans="1:29" ht="18" customHeight="1">
      <c r="A161" s="278"/>
      <c r="B161" s="279"/>
      <c r="C161" s="282"/>
      <c r="D161" s="282"/>
      <c r="E161" s="319">
        <f>$E$149</f>
        <v>0</v>
      </c>
      <c r="F161" s="282"/>
      <c r="G161" s="317" t="str">
        <f>IF(F161&gt;1,IF(F161&gt;119.9,"常勤","非常勤"),"　")</f>
        <v>　</v>
      </c>
      <c r="H161" s="270"/>
      <c r="I161" s="271"/>
      <c r="J161" s="272"/>
      <c r="K161" s="71"/>
      <c r="L161" s="276"/>
      <c r="M161" s="277"/>
      <c r="N161" s="276"/>
      <c r="O161" s="277"/>
      <c r="P161" s="276"/>
      <c r="Q161" s="277"/>
      <c r="R161" s="286"/>
    </row>
    <row r="162" spans="1:29" ht="18" customHeight="1">
      <c r="A162" s="280"/>
      <c r="B162" s="281"/>
      <c r="C162" s="283"/>
      <c r="D162" s="283"/>
      <c r="E162" s="320"/>
      <c r="F162" s="283"/>
      <c r="G162" s="318"/>
      <c r="H162" s="273"/>
      <c r="I162" s="274"/>
      <c r="J162" s="275"/>
      <c r="K162" s="70"/>
      <c r="L162" s="288"/>
      <c r="M162" s="289"/>
      <c r="N162" s="288"/>
      <c r="O162" s="289"/>
      <c r="P162" s="288"/>
      <c r="Q162" s="289"/>
      <c r="R162" s="287"/>
    </row>
    <row r="163" spans="1:29" ht="18" customHeight="1">
      <c r="A163" s="278"/>
      <c r="B163" s="279"/>
      <c r="C163" s="282"/>
      <c r="D163" s="282"/>
      <c r="E163" s="319">
        <f>$E$149</f>
        <v>0</v>
      </c>
      <c r="F163" s="282"/>
      <c r="G163" s="317" t="str">
        <f>IF(F163&gt;1,IF(F163&gt;119.9,"常勤","非常勤"),"　")</f>
        <v>　</v>
      </c>
      <c r="H163" s="270"/>
      <c r="I163" s="271"/>
      <c r="J163" s="272"/>
      <c r="K163" s="71"/>
      <c r="L163" s="276"/>
      <c r="M163" s="277"/>
      <c r="N163" s="276"/>
      <c r="O163" s="277"/>
      <c r="P163" s="276"/>
      <c r="Q163" s="277"/>
      <c r="R163" s="286"/>
    </row>
    <row r="164" spans="1:29" ht="18" customHeight="1">
      <c r="A164" s="280"/>
      <c r="B164" s="281"/>
      <c r="C164" s="283"/>
      <c r="D164" s="283"/>
      <c r="E164" s="320"/>
      <c r="F164" s="283"/>
      <c r="G164" s="318"/>
      <c r="H164" s="273"/>
      <c r="I164" s="274"/>
      <c r="J164" s="275"/>
      <c r="K164" s="70"/>
      <c r="L164" s="288"/>
      <c r="M164" s="289"/>
      <c r="N164" s="288"/>
      <c r="O164" s="289"/>
      <c r="P164" s="288"/>
      <c r="Q164" s="289"/>
      <c r="R164" s="287"/>
    </row>
    <row r="165" spans="1:29" ht="18" customHeight="1">
      <c r="A165" s="278"/>
      <c r="B165" s="279"/>
      <c r="C165" s="282"/>
      <c r="D165" s="282"/>
      <c r="E165" s="319">
        <f>$E$149</f>
        <v>0</v>
      </c>
      <c r="F165" s="282"/>
      <c r="G165" s="317" t="str">
        <f>IF(F165&gt;1,IF(F165&gt;119.9,"常勤","非常勤"),"　")</f>
        <v>　</v>
      </c>
      <c r="H165" s="270"/>
      <c r="I165" s="271"/>
      <c r="J165" s="272"/>
      <c r="K165" s="71"/>
      <c r="L165" s="276"/>
      <c r="M165" s="277"/>
      <c r="N165" s="276"/>
      <c r="O165" s="277"/>
      <c r="P165" s="276"/>
      <c r="Q165" s="277"/>
      <c r="R165" s="286"/>
    </row>
    <row r="166" spans="1:29" ht="18" customHeight="1">
      <c r="A166" s="280"/>
      <c r="B166" s="281"/>
      <c r="C166" s="283"/>
      <c r="D166" s="283"/>
      <c r="E166" s="320"/>
      <c r="F166" s="283"/>
      <c r="G166" s="318"/>
      <c r="H166" s="273"/>
      <c r="I166" s="274"/>
      <c r="J166" s="275"/>
      <c r="K166" s="70"/>
      <c r="L166" s="288"/>
      <c r="M166" s="289"/>
      <c r="N166" s="288"/>
      <c r="O166" s="289"/>
      <c r="P166" s="288"/>
      <c r="Q166" s="289"/>
      <c r="R166" s="287"/>
    </row>
    <row r="167" spans="1:29" ht="18" customHeight="1">
      <c r="A167" s="278"/>
      <c r="B167" s="279"/>
      <c r="C167" s="282"/>
      <c r="D167" s="282"/>
      <c r="E167" s="319">
        <f>$E$149</f>
        <v>0</v>
      </c>
      <c r="F167" s="282"/>
      <c r="G167" s="317" t="str">
        <f>IF(F167&gt;1,IF(F167&gt;119.9,"常勤","非常勤"),"　")</f>
        <v>　</v>
      </c>
      <c r="H167" s="270"/>
      <c r="I167" s="271"/>
      <c r="J167" s="272"/>
      <c r="K167" s="71"/>
      <c r="L167" s="276"/>
      <c r="M167" s="277"/>
      <c r="N167" s="276"/>
      <c r="O167" s="277"/>
      <c r="P167" s="276"/>
      <c r="Q167" s="277"/>
      <c r="R167" s="286"/>
    </row>
    <row r="168" spans="1:29" ht="18" customHeight="1">
      <c r="A168" s="280"/>
      <c r="B168" s="281"/>
      <c r="C168" s="283"/>
      <c r="D168" s="283"/>
      <c r="E168" s="320"/>
      <c r="F168" s="283"/>
      <c r="G168" s="318"/>
      <c r="H168" s="273"/>
      <c r="I168" s="274"/>
      <c r="J168" s="275"/>
      <c r="K168" s="70"/>
      <c r="L168" s="288"/>
      <c r="M168" s="289"/>
      <c r="N168" s="288"/>
      <c r="O168" s="289"/>
      <c r="P168" s="288"/>
      <c r="Q168" s="289"/>
      <c r="R168" s="287"/>
    </row>
    <row r="169" spans="1:29" ht="18" customHeight="1" thickBot="1">
      <c r="A169" s="290" t="s">
        <v>87</v>
      </c>
      <c r="B169" s="69" t="s">
        <v>86</v>
      </c>
      <c r="C169" s="88">
        <f>COUNTIF(C149:C168,"専任")</f>
        <v>0</v>
      </c>
      <c r="D169" s="67"/>
      <c r="E169" s="68"/>
      <c r="F169" s="68" t="s">
        <v>85</v>
      </c>
      <c r="G169" s="88">
        <f>COUNTIF(G149:G168,"常勤")</f>
        <v>0</v>
      </c>
      <c r="H169" s="68" t="s">
        <v>151</v>
      </c>
      <c r="I169" s="88">
        <f>E149</f>
        <v>0</v>
      </c>
      <c r="J169" s="67"/>
      <c r="K169" s="100" t="s">
        <v>150</v>
      </c>
      <c r="L169" s="88"/>
      <c r="M169" s="88"/>
      <c r="N169" s="293" t="s">
        <v>149</v>
      </c>
      <c r="O169" s="293"/>
      <c r="P169" s="293"/>
      <c r="Q169" s="293"/>
      <c r="R169" s="294"/>
      <c r="S169" s="335"/>
      <c r="T169" s="336"/>
      <c r="U169" s="336"/>
      <c r="V169" s="336"/>
      <c r="W169" s="336"/>
      <c r="X169" s="336"/>
      <c r="Y169" s="336"/>
      <c r="Z169" s="336"/>
      <c r="AA169" s="336"/>
      <c r="AB169" s="336"/>
      <c r="AC169" s="336"/>
    </row>
    <row r="170" spans="1:29" ht="18" customHeight="1" thickBot="1">
      <c r="A170" s="291"/>
      <c r="B170" s="90" t="s">
        <v>84</v>
      </c>
      <c r="C170" s="96">
        <f>COUNTIF(C149:C168,"兼任")</f>
        <v>0</v>
      </c>
      <c r="D170" s="65"/>
      <c r="E170" s="98"/>
      <c r="F170" s="98" t="s">
        <v>139</v>
      </c>
      <c r="G170" s="96">
        <f>COUNTIF(G149:G168,"非常勤")</f>
        <v>0</v>
      </c>
      <c r="H170" s="66" t="s">
        <v>148</v>
      </c>
      <c r="I170" s="104" t="str">
        <f>IFERROR(SUMIF(G149:G168,"非常勤",F149:F168)/E149,"0")</f>
        <v>0</v>
      </c>
      <c r="J170" s="98"/>
      <c r="K170" s="103">
        <f>IFERROR(G169+I171,"")</f>
        <v>0</v>
      </c>
      <c r="L170" s="96"/>
      <c r="M170" s="96"/>
      <c r="N170" s="295"/>
      <c r="O170" s="295"/>
      <c r="P170" s="295"/>
      <c r="Q170" s="295"/>
      <c r="R170" s="296"/>
      <c r="S170" s="335"/>
      <c r="T170" s="336"/>
      <c r="U170" s="336"/>
      <c r="V170" s="336"/>
      <c r="W170" s="336"/>
      <c r="X170" s="336"/>
      <c r="Y170" s="336"/>
      <c r="Z170" s="336"/>
      <c r="AA170" s="336"/>
      <c r="AB170" s="336"/>
      <c r="AC170" s="336"/>
    </row>
    <row r="171" spans="1:29" ht="18" customHeight="1">
      <c r="A171" s="292"/>
      <c r="B171" s="64"/>
      <c r="C171" s="63"/>
      <c r="D171" s="62"/>
      <c r="E171" s="63"/>
      <c r="F171" s="63"/>
      <c r="G171" s="63"/>
      <c r="H171" s="95" t="s">
        <v>147</v>
      </c>
      <c r="I171" s="89">
        <f>IFERROR(ROUNDDOWN(I170,1),"")</f>
        <v>0</v>
      </c>
      <c r="J171" s="62"/>
      <c r="K171" s="93"/>
      <c r="L171" s="89"/>
      <c r="M171" s="89"/>
      <c r="N171" s="297"/>
      <c r="O171" s="297"/>
      <c r="P171" s="297"/>
      <c r="Q171" s="297"/>
      <c r="R171" s="298"/>
      <c r="S171" s="335"/>
      <c r="T171" s="336"/>
      <c r="U171" s="336"/>
      <c r="V171" s="336"/>
      <c r="W171" s="336"/>
      <c r="X171" s="336"/>
      <c r="Y171" s="336"/>
      <c r="Z171" s="336"/>
      <c r="AA171" s="336"/>
      <c r="AB171" s="336"/>
      <c r="AC171" s="336"/>
    </row>
    <row r="172" spans="1:29" ht="18" customHeight="1">
      <c r="A172" s="23"/>
      <c r="B172" s="23"/>
      <c r="C172" s="23"/>
      <c r="D172" s="23"/>
      <c r="E172" s="23"/>
      <c r="F172" s="23"/>
      <c r="G172" s="23"/>
      <c r="H172" s="23"/>
      <c r="I172" s="23"/>
      <c r="J172" s="23"/>
      <c r="K172" s="23"/>
      <c r="L172" s="23"/>
      <c r="M172" s="23"/>
      <c r="N172" s="23"/>
      <c r="O172" s="23"/>
      <c r="P172" s="23"/>
      <c r="Q172" s="23"/>
      <c r="R172" s="23"/>
    </row>
    <row r="173" spans="1:29" ht="18" customHeight="1">
      <c r="A173" s="9" t="s">
        <v>146</v>
      </c>
      <c r="B173" s="23"/>
      <c r="C173" s="23"/>
      <c r="D173" s="23"/>
      <c r="E173" s="23"/>
      <c r="F173" s="23"/>
      <c r="G173" s="23"/>
      <c r="H173" s="23"/>
      <c r="I173" s="23"/>
      <c r="J173" s="102" t="s">
        <v>145</v>
      </c>
      <c r="K173" s="23"/>
      <c r="L173" s="23"/>
      <c r="M173" s="23"/>
      <c r="N173" s="23"/>
      <c r="O173" s="23"/>
      <c r="P173" s="23"/>
      <c r="Q173" s="23"/>
      <c r="R173" s="23"/>
    </row>
    <row r="174" spans="1:29" ht="18" customHeight="1">
      <c r="A174" s="337" t="s">
        <v>98</v>
      </c>
      <c r="B174" s="294"/>
      <c r="C174" s="340" t="s">
        <v>97</v>
      </c>
      <c r="D174" s="340" t="s">
        <v>95</v>
      </c>
      <c r="E174" s="343"/>
      <c r="F174" s="340" t="s">
        <v>94</v>
      </c>
      <c r="G174" s="340" t="s">
        <v>96</v>
      </c>
      <c r="H174" s="337" t="s">
        <v>93</v>
      </c>
      <c r="I174" s="293"/>
      <c r="J174" s="294"/>
      <c r="K174" s="321" t="s">
        <v>92</v>
      </c>
      <c r="L174" s="324" t="s">
        <v>91</v>
      </c>
      <c r="M174" s="325"/>
      <c r="N174" s="324" t="s">
        <v>90</v>
      </c>
      <c r="O174" s="325"/>
      <c r="P174" s="324" t="s">
        <v>89</v>
      </c>
      <c r="Q174" s="325"/>
      <c r="R174" s="290" t="s">
        <v>88</v>
      </c>
    </row>
    <row r="175" spans="1:29" ht="18" customHeight="1">
      <c r="A175" s="338"/>
      <c r="B175" s="296"/>
      <c r="C175" s="341"/>
      <c r="D175" s="341"/>
      <c r="E175" s="344"/>
      <c r="F175" s="341"/>
      <c r="G175" s="341"/>
      <c r="H175" s="338"/>
      <c r="I175" s="295"/>
      <c r="J175" s="296"/>
      <c r="K175" s="322"/>
      <c r="L175" s="326"/>
      <c r="M175" s="327"/>
      <c r="N175" s="326"/>
      <c r="O175" s="327"/>
      <c r="P175" s="326"/>
      <c r="Q175" s="327"/>
      <c r="R175" s="292"/>
    </row>
    <row r="176" spans="1:29" ht="18" customHeight="1">
      <c r="A176" s="338"/>
      <c r="B176" s="296"/>
      <c r="C176" s="341"/>
      <c r="D176" s="341"/>
      <c r="E176" s="344"/>
      <c r="F176" s="341"/>
      <c r="G176" s="341"/>
      <c r="H176" s="338"/>
      <c r="I176" s="295"/>
      <c r="J176" s="296"/>
      <c r="K176" s="322"/>
      <c r="L176" s="326"/>
      <c r="M176" s="327"/>
      <c r="N176" s="326"/>
      <c r="O176" s="327"/>
      <c r="P176" s="326"/>
      <c r="Q176" s="327"/>
      <c r="R176" s="290"/>
    </row>
    <row r="177" spans="1:18" ht="18" customHeight="1">
      <c r="A177" s="338"/>
      <c r="B177" s="296"/>
      <c r="C177" s="341"/>
      <c r="D177" s="341"/>
      <c r="E177" s="344"/>
      <c r="F177" s="341"/>
      <c r="G177" s="341"/>
      <c r="H177" s="338"/>
      <c r="I177" s="295"/>
      <c r="J177" s="296"/>
      <c r="K177" s="322"/>
      <c r="L177" s="326"/>
      <c r="M177" s="327"/>
      <c r="N177" s="326"/>
      <c r="O177" s="327"/>
      <c r="P177" s="326"/>
      <c r="Q177" s="327"/>
      <c r="R177" s="291"/>
    </row>
    <row r="178" spans="1:18" ht="18" customHeight="1">
      <c r="A178" s="339"/>
      <c r="B178" s="298"/>
      <c r="C178" s="342"/>
      <c r="D178" s="342"/>
      <c r="E178" s="345"/>
      <c r="F178" s="342"/>
      <c r="G178" s="342"/>
      <c r="H178" s="339"/>
      <c r="I178" s="297"/>
      <c r="J178" s="298"/>
      <c r="K178" s="323"/>
      <c r="L178" s="328"/>
      <c r="M178" s="329"/>
      <c r="N178" s="328"/>
      <c r="O178" s="329"/>
      <c r="P178" s="328"/>
      <c r="Q178" s="329"/>
      <c r="R178" s="292"/>
    </row>
    <row r="179" spans="1:18" ht="18" customHeight="1">
      <c r="A179" s="313" t="s">
        <v>144</v>
      </c>
      <c r="B179" s="332"/>
      <c r="C179" s="317" t="s">
        <v>136</v>
      </c>
      <c r="D179" s="317" t="s">
        <v>137</v>
      </c>
      <c r="E179" s="284"/>
      <c r="F179" s="317">
        <v>160</v>
      </c>
      <c r="G179" s="317" t="str">
        <f>IF(F179&gt;1,IF(F179&gt;119.9,"常勤","非常勤"),"　")</f>
        <v>常勤</v>
      </c>
      <c r="H179" s="299" t="s">
        <v>143</v>
      </c>
      <c r="I179" s="300"/>
      <c r="J179" s="301"/>
      <c r="K179" s="92">
        <v>25659</v>
      </c>
      <c r="L179" s="330">
        <v>38169</v>
      </c>
      <c r="M179" s="331"/>
      <c r="N179" s="305"/>
      <c r="O179" s="306"/>
      <c r="P179" s="305"/>
      <c r="Q179" s="306"/>
      <c r="R179" s="307"/>
    </row>
    <row r="180" spans="1:18" ht="18" customHeight="1">
      <c r="A180" s="333"/>
      <c r="B180" s="334"/>
      <c r="C180" s="318"/>
      <c r="D180" s="318"/>
      <c r="E180" s="285"/>
      <c r="F180" s="318"/>
      <c r="G180" s="318"/>
      <c r="H180" s="302"/>
      <c r="I180" s="303"/>
      <c r="J180" s="304"/>
      <c r="K180" s="91">
        <v>50</v>
      </c>
      <c r="L180" s="309" t="s">
        <v>103</v>
      </c>
      <c r="M180" s="310"/>
      <c r="N180" s="311"/>
      <c r="O180" s="312"/>
      <c r="P180" s="311"/>
      <c r="Q180" s="312"/>
      <c r="R180" s="308"/>
    </row>
    <row r="181" spans="1:18" ht="18" customHeight="1">
      <c r="A181" s="313" t="s">
        <v>142</v>
      </c>
      <c r="B181" s="314"/>
      <c r="C181" s="317" t="s">
        <v>136</v>
      </c>
      <c r="D181" s="317" t="s">
        <v>137</v>
      </c>
      <c r="E181" s="284"/>
      <c r="F181" s="317">
        <v>100</v>
      </c>
      <c r="G181" s="317" t="str">
        <f>IF(F181&gt;1,IF(F181&gt;119.9,"常勤","非常勤"),"　")</f>
        <v>非常勤</v>
      </c>
      <c r="H181" s="299" t="s">
        <v>141</v>
      </c>
      <c r="I181" s="300"/>
      <c r="J181" s="301"/>
      <c r="K181" s="92">
        <v>31138</v>
      </c>
      <c r="L181" s="305"/>
      <c r="M181" s="306"/>
      <c r="N181" s="305"/>
      <c r="O181" s="306"/>
      <c r="P181" s="305"/>
      <c r="Q181" s="306"/>
      <c r="R181" s="307"/>
    </row>
    <row r="182" spans="1:18" ht="18" customHeight="1">
      <c r="A182" s="315"/>
      <c r="B182" s="316"/>
      <c r="C182" s="318"/>
      <c r="D182" s="318"/>
      <c r="E182" s="285"/>
      <c r="F182" s="318"/>
      <c r="G182" s="318"/>
      <c r="H182" s="302"/>
      <c r="I182" s="303"/>
      <c r="J182" s="304"/>
      <c r="K182" s="91">
        <v>35</v>
      </c>
      <c r="L182" s="309"/>
      <c r="M182" s="310"/>
      <c r="N182" s="311"/>
      <c r="O182" s="312"/>
      <c r="P182" s="311"/>
      <c r="Q182" s="312"/>
      <c r="R182" s="308"/>
    </row>
    <row r="183" spans="1:18" ht="18" customHeight="1">
      <c r="A183" s="278"/>
      <c r="B183" s="279"/>
      <c r="C183" s="282"/>
      <c r="D183" s="282"/>
      <c r="E183" s="284"/>
      <c r="F183" s="282"/>
      <c r="G183" s="282"/>
      <c r="H183" s="270"/>
      <c r="I183" s="271"/>
      <c r="J183" s="272"/>
      <c r="K183" s="71"/>
      <c r="L183" s="276"/>
      <c r="M183" s="277"/>
      <c r="N183" s="276"/>
      <c r="O183" s="277"/>
      <c r="P183" s="276"/>
      <c r="Q183" s="277"/>
      <c r="R183" s="286"/>
    </row>
    <row r="184" spans="1:18" ht="18" customHeight="1">
      <c r="A184" s="280"/>
      <c r="B184" s="281"/>
      <c r="C184" s="283"/>
      <c r="D184" s="283"/>
      <c r="E184" s="285"/>
      <c r="F184" s="283"/>
      <c r="G184" s="283"/>
      <c r="H184" s="273"/>
      <c r="I184" s="274"/>
      <c r="J184" s="275"/>
      <c r="K184" s="70"/>
      <c r="L184" s="288"/>
      <c r="M184" s="289"/>
      <c r="N184" s="288"/>
      <c r="O184" s="289"/>
      <c r="P184" s="288"/>
      <c r="Q184" s="289"/>
      <c r="R184" s="287"/>
    </row>
    <row r="185" spans="1:18" ht="18" customHeight="1">
      <c r="A185" s="278"/>
      <c r="B185" s="279"/>
      <c r="C185" s="282"/>
      <c r="D185" s="282"/>
      <c r="E185" s="284"/>
      <c r="F185" s="282"/>
      <c r="G185" s="282"/>
      <c r="H185" s="270"/>
      <c r="I185" s="271"/>
      <c r="J185" s="272"/>
      <c r="K185" s="71"/>
      <c r="L185" s="276"/>
      <c r="M185" s="277"/>
      <c r="N185" s="276"/>
      <c r="O185" s="277"/>
      <c r="P185" s="276"/>
      <c r="Q185" s="277"/>
      <c r="R185" s="286"/>
    </row>
    <row r="186" spans="1:18" ht="18" customHeight="1">
      <c r="A186" s="280"/>
      <c r="B186" s="281"/>
      <c r="C186" s="283"/>
      <c r="D186" s="283"/>
      <c r="E186" s="285"/>
      <c r="F186" s="283"/>
      <c r="G186" s="283"/>
      <c r="H186" s="273"/>
      <c r="I186" s="274"/>
      <c r="J186" s="275"/>
      <c r="K186" s="70"/>
      <c r="L186" s="288"/>
      <c r="M186" s="289"/>
      <c r="N186" s="288"/>
      <c r="O186" s="289"/>
      <c r="P186" s="288"/>
      <c r="Q186" s="289"/>
      <c r="R186" s="287"/>
    </row>
    <row r="187" spans="1:18" ht="18" customHeight="1">
      <c r="A187" s="278"/>
      <c r="B187" s="279"/>
      <c r="C187" s="282"/>
      <c r="D187" s="282"/>
      <c r="E187" s="284"/>
      <c r="F187" s="282"/>
      <c r="G187" s="282"/>
      <c r="H187" s="270"/>
      <c r="I187" s="271"/>
      <c r="J187" s="272"/>
      <c r="K187" s="71"/>
      <c r="L187" s="276"/>
      <c r="M187" s="277"/>
      <c r="N187" s="276"/>
      <c r="O187" s="277"/>
      <c r="P187" s="276"/>
      <c r="Q187" s="277"/>
      <c r="R187" s="286"/>
    </row>
    <row r="188" spans="1:18" ht="18" customHeight="1">
      <c r="A188" s="280"/>
      <c r="B188" s="281"/>
      <c r="C188" s="283"/>
      <c r="D188" s="283"/>
      <c r="E188" s="285"/>
      <c r="F188" s="283"/>
      <c r="G188" s="283"/>
      <c r="H188" s="273"/>
      <c r="I188" s="274"/>
      <c r="J188" s="275"/>
      <c r="K188" s="70"/>
      <c r="L188" s="288"/>
      <c r="M188" s="289"/>
      <c r="N188" s="288"/>
      <c r="O188" s="289"/>
      <c r="P188" s="288"/>
      <c r="Q188" s="289"/>
      <c r="R188" s="287"/>
    </row>
    <row r="189" spans="1:18" ht="18" customHeight="1">
      <c r="A189" s="278"/>
      <c r="B189" s="279"/>
      <c r="C189" s="282"/>
      <c r="D189" s="282"/>
      <c r="E189" s="284"/>
      <c r="F189" s="282"/>
      <c r="G189" s="282"/>
      <c r="H189" s="270"/>
      <c r="I189" s="271"/>
      <c r="J189" s="272"/>
      <c r="K189" s="71"/>
      <c r="L189" s="276"/>
      <c r="M189" s="277"/>
      <c r="N189" s="276"/>
      <c r="O189" s="277"/>
      <c r="P189" s="276"/>
      <c r="Q189" s="277"/>
      <c r="R189" s="286"/>
    </row>
    <row r="190" spans="1:18" ht="18" customHeight="1">
      <c r="A190" s="280"/>
      <c r="B190" s="281"/>
      <c r="C190" s="283"/>
      <c r="D190" s="283"/>
      <c r="E190" s="285"/>
      <c r="F190" s="283"/>
      <c r="G190" s="283"/>
      <c r="H190" s="273"/>
      <c r="I190" s="274"/>
      <c r="J190" s="275"/>
      <c r="K190" s="70"/>
      <c r="L190" s="288"/>
      <c r="M190" s="289"/>
      <c r="N190" s="288"/>
      <c r="O190" s="289"/>
      <c r="P190" s="288"/>
      <c r="Q190" s="289"/>
      <c r="R190" s="287"/>
    </row>
    <row r="191" spans="1:18" ht="18" customHeight="1">
      <c r="A191" s="278"/>
      <c r="B191" s="279"/>
      <c r="C191" s="282"/>
      <c r="D191" s="282"/>
      <c r="E191" s="284"/>
      <c r="F191" s="282"/>
      <c r="G191" s="282"/>
      <c r="H191" s="270"/>
      <c r="I191" s="271"/>
      <c r="J191" s="272"/>
      <c r="K191" s="71"/>
      <c r="L191" s="276"/>
      <c r="M191" s="277"/>
      <c r="N191" s="276"/>
      <c r="O191" s="277"/>
      <c r="P191" s="276"/>
      <c r="Q191" s="277"/>
      <c r="R191" s="286"/>
    </row>
    <row r="192" spans="1:18" ht="18" customHeight="1">
      <c r="A192" s="280"/>
      <c r="B192" s="281"/>
      <c r="C192" s="283"/>
      <c r="D192" s="283"/>
      <c r="E192" s="285"/>
      <c r="F192" s="283"/>
      <c r="G192" s="283"/>
      <c r="H192" s="273"/>
      <c r="I192" s="274"/>
      <c r="J192" s="275"/>
      <c r="K192" s="70"/>
      <c r="L192" s="288"/>
      <c r="M192" s="289"/>
      <c r="N192" s="288"/>
      <c r="O192" s="289"/>
      <c r="P192" s="288"/>
      <c r="Q192" s="289"/>
      <c r="R192" s="287"/>
    </row>
    <row r="193" spans="1:18" ht="18" customHeight="1">
      <c r="A193" s="278"/>
      <c r="B193" s="279"/>
      <c r="C193" s="282"/>
      <c r="D193" s="282"/>
      <c r="E193" s="284"/>
      <c r="F193" s="282"/>
      <c r="G193" s="282"/>
      <c r="H193" s="270"/>
      <c r="I193" s="271"/>
      <c r="J193" s="272"/>
      <c r="K193" s="71"/>
      <c r="L193" s="276"/>
      <c r="M193" s="277"/>
      <c r="N193" s="276"/>
      <c r="O193" s="277"/>
      <c r="P193" s="276"/>
      <c r="Q193" s="277"/>
      <c r="R193" s="286"/>
    </row>
    <row r="194" spans="1:18" ht="18" customHeight="1">
      <c r="A194" s="280"/>
      <c r="B194" s="281"/>
      <c r="C194" s="283"/>
      <c r="D194" s="283"/>
      <c r="E194" s="285"/>
      <c r="F194" s="283"/>
      <c r="G194" s="283"/>
      <c r="H194" s="273"/>
      <c r="I194" s="274"/>
      <c r="J194" s="275"/>
      <c r="K194" s="70"/>
      <c r="L194" s="288"/>
      <c r="M194" s="289"/>
      <c r="N194" s="288"/>
      <c r="O194" s="289"/>
      <c r="P194" s="288"/>
      <c r="Q194" s="289"/>
      <c r="R194" s="287"/>
    </row>
    <row r="195" spans="1:18" ht="18" customHeight="1">
      <c r="A195" s="278"/>
      <c r="B195" s="279"/>
      <c r="C195" s="282"/>
      <c r="D195" s="282"/>
      <c r="E195" s="284"/>
      <c r="F195" s="282"/>
      <c r="G195" s="282"/>
      <c r="H195" s="270"/>
      <c r="I195" s="271"/>
      <c r="J195" s="272"/>
      <c r="K195" s="71"/>
      <c r="L195" s="276"/>
      <c r="M195" s="277"/>
      <c r="N195" s="276"/>
      <c r="O195" s="277"/>
      <c r="P195" s="276"/>
      <c r="Q195" s="277"/>
      <c r="R195" s="286"/>
    </row>
    <row r="196" spans="1:18" ht="18" customHeight="1">
      <c r="A196" s="280"/>
      <c r="B196" s="281"/>
      <c r="C196" s="283"/>
      <c r="D196" s="283"/>
      <c r="E196" s="285"/>
      <c r="F196" s="283"/>
      <c r="G196" s="283"/>
      <c r="H196" s="273"/>
      <c r="I196" s="274"/>
      <c r="J196" s="275"/>
      <c r="K196" s="70"/>
      <c r="L196" s="288"/>
      <c r="M196" s="289"/>
      <c r="N196" s="288"/>
      <c r="O196" s="289"/>
      <c r="P196" s="288"/>
      <c r="Q196" s="289"/>
      <c r="R196" s="287"/>
    </row>
    <row r="197" spans="1:18" ht="18" customHeight="1">
      <c r="A197" s="278"/>
      <c r="B197" s="279"/>
      <c r="C197" s="282"/>
      <c r="D197" s="282"/>
      <c r="E197" s="284"/>
      <c r="F197" s="282"/>
      <c r="G197" s="282"/>
      <c r="H197" s="270"/>
      <c r="I197" s="271"/>
      <c r="J197" s="272"/>
      <c r="K197" s="71"/>
      <c r="L197" s="276"/>
      <c r="M197" s="277"/>
      <c r="N197" s="276"/>
      <c r="O197" s="277"/>
      <c r="P197" s="276"/>
      <c r="Q197" s="277"/>
      <c r="R197" s="286"/>
    </row>
    <row r="198" spans="1:18" ht="18" customHeight="1">
      <c r="A198" s="280"/>
      <c r="B198" s="281"/>
      <c r="C198" s="283"/>
      <c r="D198" s="283"/>
      <c r="E198" s="285"/>
      <c r="F198" s="283"/>
      <c r="G198" s="283"/>
      <c r="H198" s="273"/>
      <c r="I198" s="274"/>
      <c r="J198" s="275"/>
      <c r="K198" s="70"/>
      <c r="L198" s="288"/>
      <c r="M198" s="289"/>
      <c r="N198" s="288"/>
      <c r="O198" s="289"/>
      <c r="P198" s="288"/>
      <c r="Q198" s="289"/>
      <c r="R198" s="287"/>
    </row>
    <row r="199" spans="1:18" ht="18" customHeight="1">
      <c r="A199" s="278"/>
      <c r="B199" s="279"/>
      <c r="C199" s="282"/>
      <c r="D199" s="282"/>
      <c r="E199" s="284"/>
      <c r="F199" s="282"/>
      <c r="G199" s="282"/>
      <c r="H199" s="270"/>
      <c r="I199" s="271"/>
      <c r="J199" s="272"/>
      <c r="K199" s="71"/>
      <c r="L199" s="276"/>
      <c r="M199" s="277"/>
      <c r="N199" s="276"/>
      <c r="O199" s="277"/>
      <c r="P199" s="276"/>
      <c r="Q199" s="277"/>
      <c r="R199" s="286"/>
    </row>
    <row r="200" spans="1:18" ht="18" customHeight="1">
      <c r="A200" s="280"/>
      <c r="B200" s="281"/>
      <c r="C200" s="283"/>
      <c r="D200" s="283"/>
      <c r="E200" s="285"/>
      <c r="F200" s="283"/>
      <c r="G200" s="283"/>
      <c r="H200" s="273"/>
      <c r="I200" s="274"/>
      <c r="J200" s="275"/>
      <c r="K200" s="70"/>
      <c r="L200" s="288"/>
      <c r="M200" s="289"/>
      <c r="N200" s="288"/>
      <c r="O200" s="289"/>
      <c r="P200" s="288"/>
      <c r="Q200" s="289"/>
      <c r="R200" s="287"/>
    </row>
    <row r="201" spans="1:18" ht="18" customHeight="1">
      <c r="A201" s="278"/>
      <c r="B201" s="279"/>
      <c r="C201" s="282"/>
      <c r="D201" s="282"/>
      <c r="E201" s="284"/>
      <c r="F201" s="282"/>
      <c r="G201" s="282"/>
      <c r="H201" s="270"/>
      <c r="I201" s="271"/>
      <c r="J201" s="272"/>
      <c r="K201" s="71"/>
      <c r="L201" s="276"/>
      <c r="M201" s="277"/>
      <c r="N201" s="276"/>
      <c r="O201" s="277"/>
      <c r="P201" s="276"/>
      <c r="Q201" s="277"/>
      <c r="R201" s="286"/>
    </row>
    <row r="202" spans="1:18" ht="18" customHeight="1">
      <c r="A202" s="280"/>
      <c r="B202" s="281"/>
      <c r="C202" s="283"/>
      <c r="D202" s="283"/>
      <c r="E202" s="285"/>
      <c r="F202" s="283"/>
      <c r="G202" s="283"/>
      <c r="H202" s="273"/>
      <c r="I202" s="274"/>
      <c r="J202" s="275"/>
      <c r="K202" s="70"/>
      <c r="L202" s="288"/>
      <c r="M202" s="289"/>
      <c r="N202" s="288"/>
      <c r="O202" s="289"/>
      <c r="P202" s="288"/>
      <c r="Q202" s="289"/>
      <c r="R202" s="287"/>
    </row>
    <row r="203" spans="1:18" ht="18" customHeight="1" thickBot="1">
      <c r="A203" s="290"/>
      <c r="B203" s="69"/>
      <c r="C203" s="101"/>
      <c r="D203" s="67"/>
      <c r="E203" s="98"/>
      <c r="F203" s="98"/>
      <c r="G203" s="101"/>
      <c r="H203" s="98"/>
      <c r="I203" s="99"/>
      <c r="J203" s="67"/>
      <c r="K203" s="100"/>
      <c r="L203" s="88"/>
      <c r="M203" s="88"/>
      <c r="N203" s="293"/>
      <c r="O203" s="293"/>
      <c r="P203" s="293"/>
      <c r="Q203" s="293"/>
      <c r="R203" s="294"/>
    </row>
    <row r="204" spans="1:18" ht="18" customHeight="1" thickBot="1">
      <c r="A204" s="291"/>
      <c r="B204" s="90"/>
      <c r="C204" s="99"/>
      <c r="D204" s="65"/>
      <c r="E204" s="98"/>
      <c r="F204" s="98"/>
      <c r="G204" s="99"/>
      <c r="H204" s="98"/>
      <c r="I204" s="99"/>
      <c r="J204" s="98"/>
      <c r="K204" s="97"/>
      <c r="L204" s="96"/>
      <c r="M204" s="96"/>
      <c r="N204" s="295"/>
      <c r="O204" s="295"/>
      <c r="P204" s="295"/>
      <c r="Q204" s="295"/>
      <c r="R204" s="296"/>
    </row>
    <row r="205" spans="1:18" ht="18" customHeight="1">
      <c r="A205" s="292"/>
      <c r="B205" s="64"/>
      <c r="C205" s="63"/>
      <c r="D205" s="62"/>
      <c r="E205" s="63"/>
      <c r="F205" s="63"/>
      <c r="G205" s="63"/>
      <c r="H205" s="95"/>
      <c r="I205" s="94"/>
      <c r="J205" s="62"/>
      <c r="K205" s="93"/>
      <c r="L205" s="89"/>
      <c r="M205" s="89"/>
      <c r="N205" s="297"/>
      <c r="O205" s="297"/>
      <c r="P205" s="297"/>
      <c r="Q205" s="297"/>
      <c r="R205" s="298"/>
    </row>
    <row r="206" spans="1:18" ht="18" customHeight="1"/>
    <row r="207" spans="1:18" ht="16.5" customHeight="1"/>
    <row r="208" spans="1:18" ht="16.5" customHeight="1"/>
    <row r="209" ht="16.5" customHeight="1"/>
  </sheetData>
  <mergeCells count="1142">
    <mergeCell ref="A67:A69"/>
    <mergeCell ref="L60:M60"/>
    <mergeCell ref="H65:J66"/>
    <mergeCell ref="S75:S76"/>
    <mergeCell ref="S31:S32"/>
    <mergeCell ref="L111:M111"/>
    <mergeCell ref="L112:M112"/>
    <mergeCell ref="H106:J110"/>
    <mergeCell ref="K106:K110"/>
    <mergeCell ref="L106:M110"/>
    <mergeCell ref="S47:S48"/>
    <mergeCell ref="P44:Q44"/>
    <mergeCell ref="R31:R32"/>
    <mergeCell ref="S41:S42"/>
    <mergeCell ref="N47:O47"/>
    <mergeCell ref="F43:F44"/>
    <mergeCell ref="F45:F46"/>
    <mergeCell ref="N48:O48"/>
    <mergeCell ref="P48:Q48"/>
    <mergeCell ref="P43:Q43"/>
    <mergeCell ref="L61:M61"/>
    <mergeCell ref="H61:J62"/>
    <mergeCell ref="P93:Q93"/>
    <mergeCell ref="P94:Q94"/>
    <mergeCell ref="P77:Q77"/>
    <mergeCell ref="P78:Q78"/>
    <mergeCell ref="N86:O86"/>
    <mergeCell ref="L89:M89"/>
    <mergeCell ref="L87:M87"/>
    <mergeCell ref="H81:J82"/>
    <mergeCell ref="H63:J64"/>
    <mergeCell ref="H72:J76"/>
    <mergeCell ref="D59:D60"/>
    <mergeCell ref="F53:F54"/>
    <mergeCell ref="L59:M59"/>
    <mergeCell ref="G59:G60"/>
    <mergeCell ref="L29:M29"/>
    <mergeCell ref="F77:F78"/>
    <mergeCell ref="L23:M23"/>
    <mergeCell ref="H38:J42"/>
    <mergeCell ref="K38:K42"/>
    <mergeCell ref="H47:J48"/>
    <mergeCell ref="F23:F24"/>
    <mergeCell ref="L38:M42"/>
    <mergeCell ref="F47:F48"/>
    <mergeCell ref="L62:M62"/>
    <mergeCell ref="L30:M30"/>
    <mergeCell ref="L32:M32"/>
    <mergeCell ref="L27:M27"/>
    <mergeCell ref="L31:M31"/>
    <mergeCell ref="H25:J26"/>
    <mergeCell ref="L26:M26"/>
    <mergeCell ref="G23:G24"/>
    <mergeCell ref="D65:D66"/>
    <mergeCell ref="F25:F26"/>
    <mergeCell ref="F29:F30"/>
    <mergeCell ref="F31:F32"/>
    <mergeCell ref="L78:M78"/>
    <mergeCell ref="A65:B66"/>
    <mergeCell ref="C65:C66"/>
    <mergeCell ref="D61:D62"/>
    <mergeCell ref="A81:B82"/>
    <mergeCell ref="C81:C82"/>
    <mergeCell ref="D89:D90"/>
    <mergeCell ref="A61:B62"/>
    <mergeCell ref="C61:C62"/>
    <mergeCell ref="F91:F92"/>
    <mergeCell ref="F93:F94"/>
    <mergeCell ref="F55:F56"/>
    <mergeCell ref="F57:F58"/>
    <mergeCell ref="D81:D82"/>
    <mergeCell ref="D87:D88"/>
    <mergeCell ref="D85:D86"/>
    <mergeCell ref="F72:F76"/>
    <mergeCell ref="E57:E58"/>
    <mergeCell ref="D91:D92"/>
    <mergeCell ref="A93:B94"/>
    <mergeCell ref="A89:B90"/>
    <mergeCell ref="F89:F90"/>
    <mergeCell ref="F81:F82"/>
    <mergeCell ref="A71:R71"/>
    <mergeCell ref="F61:F62"/>
    <mergeCell ref="F63:F64"/>
    <mergeCell ref="F65:F66"/>
    <mergeCell ref="H77:J78"/>
    <mergeCell ref="K72:K76"/>
    <mergeCell ref="P80:Q80"/>
    <mergeCell ref="L77:M77"/>
    <mergeCell ref="A59:B60"/>
    <mergeCell ref="C59:C60"/>
    <mergeCell ref="C93:C94"/>
    <mergeCell ref="P82:Q82"/>
    <mergeCell ref="N82:O82"/>
    <mergeCell ref="P79:Q79"/>
    <mergeCell ref="R79:R80"/>
    <mergeCell ref="P89:Q89"/>
    <mergeCell ref="P83:Q83"/>
    <mergeCell ref="R85:R86"/>
    <mergeCell ref="R89:R90"/>
    <mergeCell ref="R115:R116"/>
    <mergeCell ref="R97:R98"/>
    <mergeCell ref="L98:M98"/>
    <mergeCell ref="L95:M95"/>
    <mergeCell ref="R106:R107"/>
    <mergeCell ref="L94:M94"/>
    <mergeCell ref="R99:R100"/>
    <mergeCell ref="R95:R96"/>
    <mergeCell ref="P114:Q114"/>
    <mergeCell ref="P115:Q115"/>
    <mergeCell ref="P111:Q111"/>
    <mergeCell ref="P112:Q112"/>
    <mergeCell ref="L100:M100"/>
    <mergeCell ref="L93:M93"/>
    <mergeCell ref="N97:O97"/>
    <mergeCell ref="P99:Q99"/>
    <mergeCell ref="C89:C90"/>
    <mergeCell ref="F87:F88"/>
    <mergeCell ref="R91:R92"/>
    <mergeCell ref="L92:M92"/>
    <mergeCell ref="H87:J88"/>
    <mergeCell ref="P88:Q88"/>
    <mergeCell ref="L88:M88"/>
    <mergeCell ref="N87:O87"/>
    <mergeCell ref="N88:O88"/>
    <mergeCell ref="L96:M96"/>
    <mergeCell ref="L97:M97"/>
    <mergeCell ref="L99:M99"/>
    <mergeCell ref="H85:J86"/>
    <mergeCell ref="L85:M85"/>
    <mergeCell ref="R93:R94"/>
    <mergeCell ref="H93:J94"/>
    <mergeCell ref="N90:O90"/>
    <mergeCell ref="N91:O91"/>
    <mergeCell ref="H91:J92"/>
    <mergeCell ref="R111:R112"/>
    <mergeCell ref="H95:J96"/>
    <mergeCell ref="N95:O95"/>
    <mergeCell ref="N96:O96"/>
    <mergeCell ref="N92:O92"/>
    <mergeCell ref="N93:O93"/>
    <mergeCell ref="R87:R88"/>
    <mergeCell ref="P90:Q90"/>
    <mergeCell ref="P91:Q91"/>
    <mergeCell ref="P92:Q92"/>
    <mergeCell ref="L91:M91"/>
    <mergeCell ref="L90:M90"/>
    <mergeCell ref="P87:Q87"/>
    <mergeCell ref="H111:J112"/>
    <mergeCell ref="H97:J98"/>
    <mergeCell ref="R83:R84"/>
    <mergeCell ref="D49:D50"/>
    <mergeCell ref="F49:F50"/>
    <mergeCell ref="A47:B48"/>
    <mergeCell ref="C47:C48"/>
    <mergeCell ref="R43:R44"/>
    <mergeCell ref="L44:M44"/>
    <mergeCell ref="D57:D58"/>
    <mergeCell ref="G51:G52"/>
    <mergeCell ref="A19:B20"/>
    <mergeCell ref="D38:D42"/>
    <mergeCell ref="C19:C20"/>
    <mergeCell ref="A45:B46"/>
    <mergeCell ref="C45:C46"/>
    <mergeCell ref="D19:D20"/>
    <mergeCell ref="A29:B30"/>
    <mergeCell ref="C29:C30"/>
    <mergeCell ref="D29:D30"/>
    <mergeCell ref="A33:A35"/>
    <mergeCell ref="F83:F84"/>
    <mergeCell ref="A21:B22"/>
    <mergeCell ref="C21:C22"/>
    <mergeCell ref="D21:D22"/>
    <mergeCell ref="H21:J22"/>
    <mergeCell ref="C55:C56"/>
    <mergeCell ref="A55:B56"/>
    <mergeCell ref="A31:B32"/>
    <mergeCell ref="L21:M21"/>
    <mergeCell ref="H29:J30"/>
    <mergeCell ref="P100:Q100"/>
    <mergeCell ref="R19:R20"/>
    <mergeCell ref="S9:S10"/>
    <mergeCell ref="F4:F8"/>
    <mergeCell ref="N4:O8"/>
    <mergeCell ref="L11:M11"/>
    <mergeCell ref="L10:M10"/>
    <mergeCell ref="L9:M9"/>
    <mergeCell ref="R4:R5"/>
    <mergeCell ref="R6:R8"/>
    <mergeCell ref="C15:C16"/>
    <mergeCell ref="D15:D16"/>
    <mergeCell ref="R61:R62"/>
    <mergeCell ref="N61:O61"/>
    <mergeCell ref="C4:C8"/>
    <mergeCell ref="A4:B8"/>
    <mergeCell ref="H9:J10"/>
    <mergeCell ref="A9:B10"/>
    <mergeCell ref="C9:C10"/>
    <mergeCell ref="D9:D10"/>
    <mergeCell ref="A15:B16"/>
    <mergeCell ref="R13:R14"/>
    <mergeCell ref="H13:J14"/>
    <mergeCell ref="H19:J20"/>
    <mergeCell ref="L15:M15"/>
    <mergeCell ref="L17:M17"/>
    <mergeCell ref="R27:R28"/>
    <mergeCell ref="S11:S12"/>
    <mergeCell ref="H57:J58"/>
    <mergeCell ref="R29:R30"/>
    <mergeCell ref="R38:R39"/>
    <mergeCell ref="F59:F60"/>
    <mergeCell ref="D47:D48"/>
    <mergeCell ref="R40:R42"/>
    <mergeCell ref="P59:Q59"/>
    <mergeCell ref="P60:Q60"/>
    <mergeCell ref="R11:R12"/>
    <mergeCell ref="N10:O10"/>
    <mergeCell ref="N11:O11"/>
    <mergeCell ref="N12:O12"/>
    <mergeCell ref="E9:E10"/>
    <mergeCell ref="K4:K8"/>
    <mergeCell ref="F13:F14"/>
    <mergeCell ref="A13:B14"/>
    <mergeCell ref="C13:C14"/>
    <mergeCell ref="D13:D14"/>
    <mergeCell ref="R21:R22"/>
    <mergeCell ref="R15:R16"/>
    <mergeCell ref="L16:M16"/>
    <mergeCell ref="L14:M14"/>
    <mergeCell ref="L19:M19"/>
    <mergeCell ref="L20:M20"/>
    <mergeCell ref="F15:F16"/>
    <mergeCell ref="F19:F20"/>
    <mergeCell ref="F21:F22"/>
    <mergeCell ref="R9:R10"/>
    <mergeCell ref="L13:M13"/>
    <mergeCell ref="A11:B12"/>
    <mergeCell ref="C11:C12"/>
    <mergeCell ref="D11:D12"/>
    <mergeCell ref="L12:M12"/>
    <mergeCell ref="F11:F12"/>
    <mergeCell ref="F9:F10"/>
    <mergeCell ref="G4:G8"/>
    <mergeCell ref="F17:F18"/>
    <mergeCell ref="H11:J12"/>
    <mergeCell ref="H15:J16"/>
    <mergeCell ref="H17:J18"/>
    <mergeCell ref="N57:O57"/>
    <mergeCell ref="N58:O58"/>
    <mergeCell ref="N54:O54"/>
    <mergeCell ref="P54:Q54"/>
    <mergeCell ref="L55:M55"/>
    <mergeCell ref="A38:B42"/>
    <mergeCell ref="C38:C42"/>
    <mergeCell ref="E43:E44"/>
    <mergeCell ref="C31:C32"/>
    <mergeCell ref="D31:D32"/>
    <mergeCell ref="H31:J32"/>
    <mergeCell ref="D43:D44"/>
    <mergeCell ref="H43:J44"/>
    <mergeCell ref="F38:F42"/>
    <mergeCell ref="N30:O30"/>
    <mergeCell ref="P14:Q14"/>
    <mergeCell ref="N26:O26"/>
    <mergeCell ref="N19:O19"/>
    <mergeCell ref="N16:O16"/>
    <mergeCell ref="N15:O15"/>
    <mergeCell ref="N14:O14"/>
    <mergeCell ref="P15:Q15"/>
    <mergeCell ref="P16:Q16"/>
    <mergeCell ref="P30:Q30"/>
    <mergeCell ref="P29:Q29"/>
    <mergeCell ref="P46:Q46"/>
    <mergeCell ref="N32:O32"/>
    <mergeCell ref="P31:Q31"/>
    <mergeCell ref="P32:Q32"/>
    <mergeCell ref="L4:M8"/>
    <mergeCell ref="H4:J8"/>
    <mergeCell ref="D4:D8"/>
    <mergeCell ref="L43:M43"/>
    <mergeCell ref="H49:J50"/>
    <mergeCell ref="L45:M45"/>
    <mergeCell ref="L49:M49"/>
    <mergeCell ref="H51:J52"/>
    <mergeCell ref="L56:M56"/>
    <mergeCell ref="G13:G14"/>
    <mergeCell ref="G15:G16"/>
    <mergeCell ref="G19:G20"/>
    <mergeCell ref="G21:G22"/>
    <mergeCell ref="G17:G18"/>
    <mergeCell ref="C43:C44"/>
    <mergeCell ref="E31:E32"/>
    <mergeCell ref="C91:C92"/>
    <mergeCell ref="C87:C88"/>
    <mergeCell ref="C85:C86"/>
    <mergeCell ref="E15:E16"/>
    <mergeCell ref="E19:E20"/>
    <mergeCell ref="E21:E22"/>
    <mergeCell ref="E23:E24"/>
    <mergeCell ref="E25:E26"/>
    <mergeCell ref="E27:E28"/>
    <mergeCell ref="L48:M48"/>
    <mergeCell ref="L47:M47"/>
    <mergeCell ref="L46:M46"/>
    <mergeCell ref="E45:E46"/>
    <mergeCell ref="E29:E30"/>
    <mergeCell ref="E49:E50"/>
    <mergeCell ref="G49:G50"/>
    <mergeCell ref="A85:B86"/>
    <mergeCell ref="A72:B76"/>
    <mergeCell ref="H83:J84"/>
    <mergeCell ref="H89:J90"/>
    <mergeCell ref="E87:E88"/>
    <mergeCell ref="G87:G88"/>
    <mergeCell ref="E83:E84"/>
    <mergeCell ref="N59:O59"/>
    <mergeCell ref="N55:O55"/>
    <mergeCell ref="N56:O56"/>
    <mergeCell ref="F85:F86"/>
    <mergeCell ref="P27:Q27"/>
    <mergeCell ref="N31:O31"/>
    <mergeCell ref="L83:M83"/>
    <mergeCell ref="L84:M84"/>
    <mergeCell ref="L86:M86"/>
    <mergeCell ref="P86:Q86"/>
    <mergeCell ref="D45:D46"/>
    <mergeCell ref="A53:B54"/>
    <mergeCell ref="C53:C54"/>
    <mergeCell ref="D53:D54"/>
    <mergeCell ref="H53:J54"/>
    <mergeCell ref="N49:O49"/>
    <mergeCell ref="E47:E48"/>
    <mergeCell ref="A49:B50"/>
    <mergeCell ref="C49:C50"/>
    <mergeCell ref="L54:M54"/>
    <mergeCell ref="N62:O62"/>
    <mergeCell ref="N63:O63"/>
    <mergeCell ref="N64:O64"/>
    <mergeCell ref="N65:O65"/>
    <mergeCell ref="N72:O76"/>
    <mergeCell ref="E95:E96"/>
    <mergeCell ref="P113:Q113"/>
    <mergeCell ref="E106:E110"/>
    <mergeCell ref="G106:G110"/>
    <mergeCell ref="N98:O98"/>
    <mergeCell ref="C97:C98"/>
    <mergeCell ref="C106:C110"/>
    <mergeCell ref="D97:D98"/>
    <mergeCell ref="A105:R105"/>
    <mergeCell ref="N99:O99"/>
    <mergeCell ref="P97:Q97"/>
    <mergeCell ref="G93:G94"/>
    <mergeCell ref="A127:B128"/>
    <mergeCell ref="C127:C128"/>
    <mergeCell ref="D127:D128"/>
    <mergeCell ref="H127:J128"/>
    <mergeCell ref="L127:M127"/>
    <mergeCell ref="L128:M128"/>
    <mergeCell ref="D95:D96"/>
    <mergeCell ref="C123:C124"/>
    <mergeCell ref="D123:D124"/>
    <mergeCell ref="N94:O94"/>
    <mergeCell ref="D93:D94"/>
    <mergeCell ref="F99:F100"/>
    <mergeCell ref="F95:F96"/>
    <mergeCell ref="F113:F114"/>
    <mergeCell ref="F115:F116"/>
    <mergeCell ref="F106:F110"/>
    <mergeCell ref="F123:F124"/>
    <mergeCell ref="F111:F112"/>
    <mergeCell ref="P119:Q119"/>
    <mergeCell ref="H113:J114"/>
    <mergeCell ref="L113:M113"/>
    <mergeCell ref="L114:M114"/>
    <mergeCell ref="P120:Q120"/>
    <mergeCell ref="P123:Q123"/>
    <mergeCell ref="L120:M120"/>
    <mergeCell ref="C115:C116"/>
    <mergeCell ref="D115:D116"/>
    <mergeCell ref="H115:J116"/>
    <mergeCell ref="H121:J122"/>
    <mergeCell ref="L116:M116"/>
    <mergeCell ref="L118:M118"/>
    <mergeCell ref="N118:O118"/>
    <mergeCell ref="P98:Q98"/>
    <mergeCell ref="T13:T14"/>
    <mergeCell ref="S15:S16"/>
    <mergeCell ref="T15:T16"/>
    <mergeCell ref="S19:S20"/>
    <mergeCell ref="S13:S14"/>
    <mergeCell ref="S17:S18"/>
    <mergeCell ref="T17:T18"/>
    <mergeCell ref="T19:T20"/>
    <mergeCell ref="C117:C118"/>
    <mergeCell ref="D117:D118"/>
    <mergeCell ref="F117:F118"/>
    <mergeCell ref="H117:J118"/>
    <mergeCell ref="D113:D114"/>
    <mergeCell ref="T43:T44"/>
    <mergeCell ref="T45:T46"/>
    <mergeCell ref="N43:O43"/>
    <mergeCell ref="N44:O44"/>
    <mergeCell ref="N45:O45"/>
    <mergeCell ref="N46:O46"/>
    <mergeCell ref="A123:B124"/>
    <mergeCell ref="D129:D130"/>
    <mergeCell ref="H129:J130"/>
    <mergeCell ref="L129:M129"/>
    <mergeCell ref="L130:M130"/>
    <mergeCell ref="F129:F130"/>
    <mergeCell ref="A125:B126"/>
    <mergeCell ref="C125:C126"/>
    <mergeCell ref="G127:G128"/>
    <mergeCell ref="C129:C130"/>
    <mergeCell ref="E129:E130"/>
    <mergeCell ref="N128:O128"/>
    <mergeCell ref="N127:O127"/>
    <mergeCell ref="F125:F126"/>
    <mergeCell ref="F127:F128"/>
    <mergeCell ref="E125:E126"/>
    <mergeCell ref="G125:G126"/>
    <mergeCell ref="E127:E128"/>
    <mergeCell ref="G129:G130"/>
    <mergeCell ref="N77:O77"/>
    <mergeCell ref="S53:S54"/>
    <mergeCell ref="T53:T54"/>
    <mergeCell ref="R133:R134"/>
    <mergeCell ref="R129:R130"/>
    <mergeCell ref="R131:R132"/>
    <mergeCell ref="R125:R126"/>
    <mergeCell ref="R127:R128"/>
    <mergeCell ref="R57:R58"/>
    <mergeCell ref="R123:R124"/>
    <mergeCell ref="N101:R103"/>
    <mergeCell ref="N116:O116"/>
    <mergeCell ref="P117:Q117"/>
    <mergeCell ref="N120:O120"/>
    <mergeCell ref="P118:Q118"/>
    <mergeCell ref="N117:O117"/>
    <mergeCell ref="P116:Q116"/>
    <mergeCell ref="N89:O89"/>
    <mergeCell ref="R113:R114"/>
    <mergeCell ref="R47:R48"/>
    <mergeCell ref="S135:AC137"/>
    <mergeCell ref="P4:Q8"/>
    <mergeCell ref="P9:Q9"/>
    <mergeCell ref="P10:Q10"/>
    <mergeCell ref="P11:Q11"/>
    <mergeCell ref="P12:Q12"/>
    <mergeCell ref="N33:R35"/>
    <mergeCell ref="P26:Q26"/>
    <mergeCell ref="R23:R24"/>
    <mergeCell ref="R25:R26"/>
    <mergeCell ref="T25:T26"/>
    <mergeCell ref="S23:S24"/>
    <mergeCell ref="S25:S26"/>
    <mergeCell ref="P95:Q95"/>
    <mergeCell ref="P96:Q96"/>
    <mergeCell ref="E4:E8"/>
    <mergeCell ref="E13:E14"/>
    <mergeCell ref="G11:G12"/>
    <mergeCell ref="N13:O13"/>
    <mergeCell ref="N38:O42"/>
    <mergeCell ref="N100:O100"/>
    <mergeCell ref="R74:R76"/>
    <mergeCell ref="N78:O78"/>
    <mergeCell ref="N83:O83"/>
    <mergeCell ref="S45:S46"/>
    <mergeCell ref="S49:S50"/>
    <mergeCell ref="N50:O50"/>
    <mergeCell ref="N53:O53"/>
    <mergeCell ref="P81:Q81"/>
    <mergeCell ref="N81:O81"/>
    <mergeCell ref="T49:T50"/>
    <mergeCell ref="G121:G122"/>
    <mergeCell ref="H119:J120"/>
    <mergeCell ref="S21:S22"/>
    <mergeCell ref="T31:T32"/>
    <mergeCell ref="T47:T48"/>
    <mergeCell ref="R45:R46"/>
    <mergeCell ref="P66:Q66"/>
    <mergeCell ref="P65:Q65"/>
    <mergeCell ref="P64:Q64"/>
    <mergeCell ref="P63:Q63"/>
    <mergeCell ref="P62:Q62"/>
    <mergeCell ref="R51:R52"/>
    <mergeCell ref="T51:T52"/>
    <mergeCell ref="P25:Q25"/>
    <mergeCell ref="P24:Q24"/>
    <mergeCell ref="E11:E12"/>
    <mergeCell ref="G9:G10"/>
    <mergeCell ref="S67:AC69"/>
    <mergeCell ref="S101:AC103"/>
    <mergeCell ref="N28:O28"/>
    <mergeCell ref="P13:Q13"/>
    <mergeCell ref="P28:Q28"/>
    <mergeCell ref="N9:O9"/>
    <mergeCell ref="S27:S28"/>
    <mergeCell ref="T27:T28"/>
    <mergeCell ref="S33:AC35"/>
    <mergeCell ref="S43:S44"/>
    <mergeCell ref="S29:S30"/>
    <mergeCell ref="T29:T30"/>
    <mergeCell ref="T21:T22"/>
    <mergeCell ref="T23:T24"/>
    <mergeCell ref="N27:O27"/>
    <mergeCell ref="R53:R54"/>
    <mergeCell ref="L58:M58"/>
    <mergeCell ref="P47:Q47"/>
    <mergeCell ref="P45:Q45"/>
    <mergeCell ref="F27:F28"/>
    <mergeCell ref="H27:J28"/>
    <mergeCell ref="N85:O85"/>
    <mergeCell ref="N113:O113"/>
    <mergeCell ref="N112:O112"/>
    <mergeCell ref="N111:O111"/>
    <mergeCell ref="N106:O110"/>
    <mergeCell ref="N123:O123"/>
    <mergeCell ref="N114:O114"/>
    <mergeCell ref="N130:O130"/>
    <mergeCell ref="N129:O129"/>
    <mergeCell ref="N20:O20"/>
    <mergeCell ref="N21:O21"/>
    <mergeCell ref="N22:O22"/>
    <mergeCell ref="N23:O23"/>
    <mergeCell ref="G45:G46"/>
    <mergeCell ref="G25:G26"/>
    <mergeCell ref="G27:G28"/>
    <mergeCell ref="G29:G30"/>
    <mergeCell ref="L66:M66"/>
    <mergeCell ref="L63:M63"/>
    <mergeCell ref="L51:M51"/>
    <mergeCell ref="N51:O51"/>
    <mergeCell ref="L81:M81"/>
    <mergeCell ref="N66:O66"/>
    <mergeCell ref="H123:J124"/>
    <mergeCell ref="L123:M123"/>
    <mergeCell ref="F119:F120"/>
    <mergeCell ref="L28:M28"/>
    <mergeCell ref="P51:Q51"/>
    <mergeCell ref="P61:Q61"/>
    <mergeCell ref="P55:Q55"/>
    <mergeCell ref="P56:Q56"/>
    <mergeCell ref="P57:Q57"/>
    <mergeCell ref="P58:Q58"/>
    <mergeCell ref="G47:G48"/>
    <mergeCell ref="P19:Q19"/>
    <mergeCell ref="P20:Q20"/>
    <mergeCell ref="P21:Q21"/>
    <mergeCell ref="N24:O24"/>
    <mergeCell ref="N25:O25"/>
    <mergeCell ref="H55:J56"/>
    <mergeCell ref="L53:M53"/>
    <mergeCell ref="L25:M25"/>
    <mergeCell ref="L24:M24"/>
    <mergeCell ref="H23:J24"/>
    <mergeCell ref="P23:Q23"/>
    <mergeCell ref="P22:Q22"/>
    <mergeCell ref="P49:Q49"/>
    <mergeCell ref="P50:Q50"/>
    <mergeCell ref="P53:Q53"/>
    <mergeCell ref="P38:Q42"/>
    <mergeCell ref="N29:O29"/>
    <mergeCell ref="H45:J46"/>
    <mergeCell ref="L22:M22"/>
    <mergeCell ref="P52:Q52"/>
    <mergeCell ref="A27:B28"/>
    <mergeCell ref="C27:C28"/>
    <mergeCell ref="D27:D28"/>
    <mergeCell ref="A43:B44"/>
    <mergeCell ref="R49:R50"/>
    <mergeCell ref="L50:M50"/>
    <mergeCell ref="R117:R118"/>
    <mergeCell ref="R119:R120"/>
    <mergeCell ref="N115:O115"/>
    <mergeCell ref="N124:O124"/>
    <mergeCell ref="R121:R122"/>
    <mergeCell ref="N122:O122"/>
    <mergeCell ref="P122:Q122"/>
    <mergeCell ref="N119:O119"/>
    <mergeCell ref="P131:Q131"/>
    <mergeCell ref="L124:M124"/>
    <mergeCell ref="P124:Q124"/>
    <mergeCell ref="L121:M121"/>
    <mergeCell ref="N121:O121"/>
    <mergeCell ref="P121:Q121"/>
    <mergeCell ref="L122:M122"/>
    <mergeCell ref="P126:Q126"/>
    <mergeCell ref="P125:Q125"/>
    <mergeCell ref="N131:O131"/>
    <mergeCell ref="L119:M119"/>
    <mergeCell ref="L117:M117"/>
    <mergeCell ref="R77:R78"/>
    <mergeCell ref="L82:M82"/>
    <mergeCell ref="L79:M79"/>
    <mergeCell ref="L57:M57"/>
    <mergeCell ref="G43:G44"/>
    <mergeCell ref="G95:G96"/>
    <mergeCell ref="L72:M76"/>
    <mergeCell ref="R72:R73"/>
    <mergeCell ref="A57:B58"/>
    <mergeCell ref="C57:C58"/>
    <mergeCell ref="S51:S52"/>
    <mergeCell ref="R55:R56"/>
    <mergeCell ref="E53:E54"/>
    <mergeCell ref="G53:G54"/>
    <mergeCell ref="E55:E56"/>
    <mergeCell ref="G55:G56"/>
    <mergeCell ref="N17:O17"/>
    <mergeCell ref="P17:Q17"/>
    <mergeCell ref="R17:R18"/>
    <mergeCell ref="L18:M18"/>
    <mergeCell ref="N18:O18"/>
    <mergeCell ref="P18:Q18"/>
    <mergeCell ref="A17:B18"/>
    <mergeCell ref="C17:C18"/>
    <mergeCell ref="D17:D18"/>
    <mergeCell ref="E17:E18"/>
    <mergeCell ref="A25:B26"/>
    <mergeCell ref="C25:C26"/>
    <mergeCell ref="D25:D26"/>
    <mergeCell ref="C23:C24"/>
    <mergeCell ref="D23:D24"/>
    <mergeCell ref="A23:B24"/>
    <mergeCell ref="G31:G32"/>
    <mergeCell ref="E38:E42"/>
    <mergeCell ref="G38:G42"/>
    <mergeCell ref="L52:M52"/>
    <mergeCell ref="N52:O52"/>
    <mergeCell ref="D63:D64"/>
    <mergeCell ref="C83:C84"/>
    <mergeCell ref="A91:B92"/>
    <mergeCell ref="A99:B100"/>
    <mergeCell ref="C99:C100"/>
    <mergeCell ref="F51:F52"/>
    <mergeCell ref="A95:B96"/>
    <mergeCell ref="C95:C96"/>
    <mergeCell ref="D77:D78"/>
    <mergeCell ref="D55:D56"/>
    <mergeCell ref="C72:C76"/>
    <mergeCell ref="D72:D76"/>
    <mergeCell ref="D83:D84"/>
    <mergeCell ref="R59:R60"/>
    <mergeCell ref="H59:J60"/>
    <mergeCell ref="N60:O60"/>
    <mergeCell ref="E72:E76"/>
    <mergeCell ref="G72:G76"/>
    <mergeCell ref="N67:R69"/>
    <mergeCell ref="R63:R64"/>
    <mergeCell ref="L64:M64"/>
    <mergeCell ref="L65:M65"/>
    <mergeCell ref="R65:R66"/>
    <mergeCell ref="A51:B52"/>
    <mergeCell ref="C51:C52"/>
    <mergeCell ref="D51:D52"/>
    <mergeCell ref="E51:E52"/>
    <mergeCell ref="N84:O84"/>
    <mergeCell ref="P72:Q76"/>
    <mergeCell ref="R81:R82"/>
    <mergeCell ref="P84:Q84"/>
    <mergeCell ref="P85:Q85"/>
    <mergeCell ref="A111:B112"/>
    <mergeCell ref="C111:C112"/>
    <mergeCell ref="D111:D112"/>
    <mergeCell ref="C119:C120"/>
    <mergeCell ref="D119:D120"/>
    <mergeCell ref="A83:B84"/>
    <mergeCell ref="E77:E78"/>
    <mergeCell ref="G77:G78"/>
    <mergeCell ref="A79:B80"/>
    <mergeCell ref="C79:C80"/>
    <mergeCell ref="D79:D80"/>
    <mergeCell ref="E79:E80"/>
    <mergeCell ref="E61:E62"/>
    <mergeCell ref="A106:B110"/>
    <mergeCell ref="A121:B122"/>
    <mergeCell ref="C121:C122"/>
    <mergeCell ref="D121:D122"/>
    <mergeCell ref="E121:E122"/>
    <mergeCell ref="F121:F122"/>
    <mergeCell ref="A117:B118"/>
    <mergeCell ref="E111:E112"/>
    <mergeCell ref="D106:D110"/>
    <mergeCell ref="A119:B120"/>
    <mergeCell ref="E91:E92"/>
    <mergeCell ref="G91:G92"/>
    <mergeCell ref="E89:E90"/>
    <mergeCell ref="G89:G90"/>
    <mergeCell ref="A87:B88"/>
    <mergeCell ref="A77:B78"/>
    <mergeCell ref="C77:C78"/>
    <mergeCell ref="A63:B64"/>
    <mergeCell ref="C63:C64"/>
    <mergeCell ref="N79:O79"/>
    <mergeCell ref="L80:M80"/>
    <mergeCell ref="N80:O80"/>
    <mergeCell ref="G57:G58"/>
    <mergeCell ref="E59:E60"/>
    <mergeCell ref="F79:F80"/>
    <mergeCell ref="G79:G80"/>
    <mergeCell ref="E81:E82"/>
    <mergeCell ref="G81:G82"/>
    <mergeCell ref="L115:M115"/>
    <mergeCell ref="E93:E94"/>
    <mergeCell ref="R142:R144"/>
    <mergeCell ref="E123:E124"/>
    <mergeCell ref="G123:G124"/>
    <mergeCell ref="E113:E114"/>
    <mergeCell ref="G113:G114"/>
    <mergeCell ref="E115:E116"/>
    <mergeCell ref="G115:G116"/>
    <mergeCell ref="N134:O134"/>
    <mergeCell ref="H99:J100"/>
    <mergeCell ref="G61:G62"/>
    <mergeCell ref="E63:E64"/>
    <mergeCell ref="G63:G64"/>
    <mergeCell ref="E65:E66"/>
    <mergeCell ref="G65:G66"/>
    <mergeCell ref="H79:J80"/>
    <mergeCell ref="R108:R110"/>
    <mergeCell ref="P106:Q110"/>
    <mergeCell ref="P127:Q127"/>
    <mergeCell ref="F97:F98"/>
    <mergeCell ref="E97:E98"/>
    <mergeCell ref="G97:G98"/>
    <mergeCell ref="P130:Q130"/>
    <mergeCell ref="P129:Q129"/>
    <mergeCell ref="N132:O132"/>
    <mergeCell ref="G131:G132"/>
    <mergeCell ref="A133:B134"/>
    <mergeCell ref="C133:C134"/>
    <mergeCell ref="D133:D134"/>
    <mergeCell ref="H133:J134"/>
    <mergeCell ref="L133:M133"/>
    <mergeCell ref="F133:F134"/>
    <mergeCell ref="L132:M132"/>
    <mergeCell ref="A135:A137"/>
    <mergeCell ref="E133:E134"/>
    <mergeCell ref="G133:G134"/>
    <mergeCell ref="E131:E132"/>
    <mergeCell ref="R140:R141"/>
    <mergeCell ref="G83:G84"/>
    <mergeCell ref="E85:E86"/>
    <mergeCell ref="G85:G86"/>
    <mergeCell ref="D99:D100"/>
    <mergeCell ref="A115:B116"/>
    <mergeCell ref="A97:B98"/>
    <mergeCell ref="A101:A103"/>
    <mergeCell ref="E99:E100"/>
    <mergeCell ref="G99:G100"/>
    <mergeCell ref="G111:G112"/>
    <mergeCell ref="E117:E118"/>
    <mergeCell ref="G117:G118"/>
    <mergeCell ref="E119:E120"/>
    <mergeCell ref="G119:G120"/>
    <mergeCell ref="A113:B114"/>
    <mergeCell ref="C113:C114"/>
    <mergeCell ref="D125:D126"/>
    <mergeCell ref="H125:J126"/>
    <mergeCell ref="L125:M125"/>
    <mergeCell ref="N125:O125"/>
    <mergeCell ref="N126:O126"/>
    <mergeCell ref="L126:M126"/>
    <mergeCell ref="F131:F132"/>
    <mergeCell ref="R149:R150"/>
    <mergeCell ref="L150:M150"/>
    <mergeCell ref="N150:O150"/>
    <mergeCell ref="P150:Q150"/>
    <mergeCell ref="P147:Q147"/>
    <mergeCell ref="R147:R148"/>
    <mergeCell ref="L148:M148"/>
    <mergeCell ref="N148:O148"/>
    <mergeCell ref="A149:B150"/>
    <mergeCell ref="C149:C150"/>
    <mergeCell ref="L140:M144"/>
    <mergeCell ref="A140:B144"/>
    <mergeCell ref="C140:C144"/>
    <mergeCell ref="D140:D144"/>
    <mergeCell ref="E140:E144"/>
    <mergeCell ref="L134:M134"/>
    <mergeCell ref="A139:R139"/>
    <mergeCell ref="A129:B130"/>
    <mergeCell ref="P133:Q133"/>
    <mergeCell ref="P134:Q134"/>
    <mergeCell ref="N133:O133"/>
    <mergeCell ref="P128:Q128"/>
    <mergeCell ref="H140:J144"/>
    <mergeCell ref="K140:K144"/>
    <mergeCell ref="P132:Q132"/>
    <mergeCell ref="L147:M147"/>
    <mergeCell ref="N147:O147"/>
    <mergeCell ref="N155:O155"/>
    <mergeCell ref="P151:Q151"/>
    <mergeCell ref="R151:R152"/>
    <mergeCell ref="L152:M152"/>
    <mergeCell ref="N152:O152"/>
    <mergeCell ref="P152:Q152"/>
    <mergeCell ref="R155:R156"/>
    <mergeCell ref="L156:M156"/>
    <mergeCell ref="N156:O156"/>
    <mergeCell ref="N135:R137"/>
    <mergeCell ref="A131:B132"/>
    <mergeCell ref="C131:C132"/>
    <mergeCell ref="D131:D132"/>
    <mergeCell ref="H131:J132"/>
    <mergeCell ref="L131:M131"/>
    <mergeCell ref="F140:F144"/>
    <mergeCell ref="G140:G144"/>
    <mergeCell ref="H145:J146"/>
    <mergeCell ref="L145:M145"/>
    <mergeCell ref="N145:O145"/>
    <mergeCell ref="P145:Q145"/>
    <mergeCell ref="N140:O144"/>
    <mergeCell ref="P140:Q144"/>
    <mergeCell ref="R145:R146"/>
    <mergeCell ref="L146:M146"/>
    <mergeCell ref="N146:O146"/>
    <mergeCell ref="P146:Q146"/>
    <mergeCell ref="A145:B146"/>
    <mergeCell ref="C145:C146"/>
    <mergeCell ref="D145:D146"/>
    <mergeCell ref="E145:E146"/>
    <mergeCell ref="F145:F146"/>
    <mergeCell ref="G145:G146"/>
    <mergeCell ref="E153:E154"/>
    <mergeCell ref="F153:F154"/>
    <mergeCell ref="G153:G154"/>
    <mergeCell ref="A147:B148"/>
    <mergeCell ref="C147:C148"/>
    <mergeCell ref="D147:D148"/>
    <mergeCell ref="E147:E148"/>
    <mergeCell ref="F147:F148"/>
    <mergeCell ref="G147:G148"/>
    <mergeCell ref="H149:J150"/>
    <mergeCell ref="L149:M149"/>
    <mergeCell ref="N149:O149"/>
    <mergeCell ref="P149:Q149"/>
    <mergeCell ref="H151:J152"/>
    <mergeCell ref="L151:M151"/>
    <mergeCell ref="N151:O151"/>
    <mergeCell ref="A151:B152"/>
    <mergeCell ref="C151:C152"/>
    <mergeCell ref="D151:D152"/>
    <mergeCell ref="E151:E152"/>
    <mergeCell ref="F151:F152"/>
    <mergeCell ref="G151:G152"/>
    <mergeCell ref="H153:J154"/>
    <mergeCell ref="L153:M153"/>
    <mergeCell ref="N153:O153"/>
    <mergeCell ref="P153:Q153"/>
    <mergeCell ref="D149:D150"/>
    <mergeCell ref="E149:E150"/>
    <mergeCell ref="F149:F150"/>
    <mergeCell ref="G149:G150"/>
    <mergeCell ref="P148:Q148"/>
    <mergeCell ref="H147:J148"/>
    <mergeCell ref="R153:R154"/>
    <mergeCell ref="L154:M154"/>
    <mergeCell ref="N154:O154"/>
    <mergeCell ref="P154:Q154"/>
    <mergeCell ref="N159:O159"/>
    <mergeCell ref="P163:Q163"/>
    <mergeCell ref="A155:B156"/>
    <mergeCell ref="C155:C156"/>
    <mergeCell ref="D155:D156"/>
    <mergeCell ref="E155:E156"/>
    <mergeCell ref="F155:F156"/>
    <mergeCell ref="A159:B160"/>
    <mergeCell ref="C159:C160"/>
    <mergeCell ref="D159:D160"/>
    <mergeCell ref="E159:E160"/>
    <mergeCell ref="F159:F160"/>
    <mergeCell ref="P155:Q155"/>
    <mergeCell ref="P159:Q159"/>
    <mergeCell ref="R159:R160"/>
    <mergeCell ref="L160:M160"/>
    <mergeCell ref="N160:O160"/>
    <mergeCell ref="P160:Q160"/>
    <mergeCell ref="P156:Q156"/>
    <mergeCell ref="N157:O157"/>
    <mergeCell ref="P157:Q157"/>
    <mergeCell ref="R157:R158"/>
    <mergeCell ref="L158:M158"/>
    <mergeCell ref="N158:O158"/>
    <mergeCell ref="P158:Q158"/>
    <mergeCell ref="A153:B154"/>
    <mergeCell ref="C153:C154"/>
    <mergeCell ref="D153:D154"/>
    <mergeCell ref="S169:AC171"/>
    <mergeCell ref="A174:B178"/>
    <mergeCell ref="C174:C178"/>
    <mergeCell ref="D174:D178"/>
    <mergeCell ref="E174:E178"/>
    <mergeCell ref="F174:F178"/>
    <mergeCell ref="G174:G178"/>
    <mergeCell ref="H174:J178"/>
    <mergeCell ref="A157:B158"/>
    <mergeCell ref="C157:C158"/>
    <mergeCell ref="D157:D158"/>
    <mergeCell ref="E157:E158"/>
    <mergeCell ref="F157:F158"/>
    <mergeCell ref="G157:G158"/>
    <mergeCell ref="H155:J156"/>
    <mergeCell ref="L155:M155"/>
    <mergeCell ref="F165:F166"/>
    <mergeCell ref="G165:G166"/>
    <mergeCell ref="H159:J160"/>
    <mergeCell ref="L159:M159"/>
    <mergeCell ref="H161:J162"/>
    <mergeCell ref="G155:G156"/>
    <mergeCell ref="H157:J158"/>
    <mergeCell ref="L157:M157"/>
    <mergeCell ref="G159:G160"/>
    <mergeCell ref="R163:R164"/>
    <mergeCell ref="L164:M164"/>
    <mergeCell ref="N164:O164"/>
    <mergeCell ref="P164:Q164"/>
    <mergeCell ref="H163:J164"/>
    <mergeCell ref="L163:M163"/>
    <mergeCell ref="N163:O163"/>
    <mergeCell ref="P161:Q161"/>
    <mergeCell ref="R161:R162"/>
    <mergeCell ref="L162:M162"/>
    <mergeCell ref="N162:O162"/>
    <mergeCell ref="P162:Q162"/>
    <mergeCell ref="P179:Q179"/>
    <mergeCell ref="R179:R180"/>
    <mergeCell ref="L180:M180"/>
    <mergeCell ref="N180:O180"/>
    <mergeCell ref="P180:Q180"/>
    <mergeCell ref="A169:A171"/>
    <mergeCell ref="N169:R171"/>
    <mergeCell ref="A161:B162"/>
    <mergeCell ref="C161:C162"/>
    <mergeCell ref="D161:D162"/>
    <mergeCell ref="E161:E162"/>
    <mergeCell ref="F161:F162"/>
    <mergeCell ref="G161:G162"/>
    <mergeCell ref="L161:M161"/>
    <mergeCell ref="N161:O161"/>
    <mergeCell ref="E163:E164"/>
    <mergeCell ref="F163:F164"/>
    <mergeCell ref="A179:B180"/>
    <mergeCell ref="C179:C180"/>
    <mergeCell ref="D179:D180"/>
    <mergeCell ref="E179:E180"/>
    <mergeCell ref="F179:F180"/>
    <mergeCell ref="A163:B164"/>
    <mergeCell ref="C163:C164"/>
    <mergeCell ref="D163:D164"/>
    <mergeCell ref="A167:B168"/>
    <mergeCell ref="C167:C168"/>
    <mergeCell ref="G163:G164"/>
    <mergeCell ref="H165:J166"/>
    <mergeCell ref="L165:M165"/>
    <mergeCell ref="N165:O165"/>
    <mergeCell ref="P165:Q165"/>
    <mergeCell ref="R165:R166"/>
    <mergeCell ref="L166:M166"/>
    <mergeCell ref="N166:O166"/>
    <mergeCell ref="P166:Q166"/>
    <mergeCell ref="N174:O178"/>
    <mergeCell ref="P174:Q178"/>
    <mergeCell ref="R174:R175"/>
    <mergeCell ref="R176:R178"/>
    <mergeCell ref="A165:B166"/>
    <mergeCell ref="N167:O167"/>
    <mergeCell ref="C165:C166"/>
    <mergeCell ref="D165:D166"/>
    <mergeCell ref="E165:E166"/>
    <mergeCell ref="H167:J168"/>
    <mergeCell ref="L167:M167"/>
    <mergeCell ref="L184:M184"/>
    <mergeCell ref="N184:O184"/>
    <mergeCell ref="D167:D168"/>
    <mergeCell ref="E167:E168"/>
    <mergeCell ref="F167:F168"/>
    <mergeCell ref="G167:G168"/>
    <mergeCell ref="K174:K178"/>
    <mergeCell ref="L174:M178"/>
    <mergeCell ref="N179:O179"/>
    <mergeCell ref="F189:F190"/>
    <mergeCell ref="G179:G180"/>
    <mergeCell ref="H179:J180"/>
    <mergeCell ref="L179:M179"/>
    <mergeCell ref="P167:Q167"/>
    <mergeCell ref="R167:R168"/>
    <mergeCell ref="L168:M168"/>
    <mergeCell ref="N168:O168"/>
    <mergeCell ref="P168:Q168"/>
    <mergeCell ref="P192:Q192"/>
    <mergeCell ref="H189:J190"/>
    <mergeCell ref="L189:M189"/>
    <mergeCell ref="N189:O189"/>
    <mergeCell ref="L191:M191"/>
    <mergeCell ref="H181:J182"/>
    <mergeCell ref="L181:M181"/>
    <mergeCell ref="N181:O181"/>
    <mergeCell ref="P181:Q181"/>
    <mergeCell ref="R181:R182"/>
    <mergeCell ref="L182:M182"/>
    <mergeCell ref="N182:O182"/>
    <mergeCell ref="P182:Q182"/>
    <mergeCell ref="A181:B182"/>
    <mergeCell ref="C181:C182"/>
    <mergeCell ref="D181:D182"/>
    <mergeCell ref="E181:E182"/>
    <mergeCell ref="F181:F182"/>
    <mergeCell ref="G181:G182"/>
    <mergeCell ref="A183:B184"/>
    <mergeCell ref="C183:C184"/>
    <mergeCell ref="D183:D184"/>
    <mergeCell ref="E183:E184"/>
    <mergeCell ref="F183:F184"/>
    <mergeCell ref="G183:G184"/>
    <mergeCell ref="P185:Q185"/>
    <mergeCell ref="R185:R186"/>
    <mergeCell ref="L186:M186"/>
    <mergeCell ref="N186:O186"/>
    <mergeCell ref="P186:Q186"/>
    <mergeCell ref="P183:Q183"/>
    <mergeCell ref="R183:R184"/>
    <mergeCell ref="R193:R194"/>
    <mergeCell ref="N195:O195"/>
    <mergeCell ref="H185:J186"/>
    <mergeCell ref="L185:M185"/>
    <mergeCell ref="N185:O185"/>
    <mergeCell ref="G191:G192"/>
    <mergeCell ref="H193:J194"/>
    <mergeCell ref="L193:M193"/>
    <mergeCell ref="L187:M187"/>
    <mergeCell ref="N187:O187"/>
    <mergeCell ref="G189:G190"/>
    <mergeCell ref="H191:J192"/>
    <mergeCell ref="P184:Q184"/>
    <mergeCell ref="H183:J184"/>
    <mergeCell ref="L183:M183"/>
    <mergeCell ref="N183:O183"/>
    <mergeCell ref="A185:B186"/>
    <mergeCell ref="C185:C186"/>
    <mergeCell ref="D185:D186"/>
    <mergeCell ref="E185:E186"/>
    <mergeCell ref="F185:F186"/>
    <mergeCell ref="G185:G186"/>
    <mergeCell ref="A187:B188"/>
    <mergeCell ref="C187:C188"/>
    <mergeCell ref="D187:D188"/>
    <mergeCell ref="E187:E188"/>
    <mergeCell ref="F187:F188"/>
    <mergeCell ref="G187:G188"/>
    <mergeCell ref="A189:B190"/>
    <mergeCell ref="C189:C190"/>
    <mergeCell ref="D189:D190"/>
    <mergeCell ref="E189:E190"/>
    <mergeCell ref="A203:A205"/>
    <mergeCell ref="N203:R205"/>
    <mergeCell ref="P199:Q199"/>
    <mergeCell ref="R199:R200"/>
    <mergeCell ref="L200:M200"/>
    <mergeCell ref="L194:M194"/>
    <mergeCell ref="N194:O194"/>
    <mergeCell ref="P194:Q194"/>
    <mergeCell ref="A193:B194"/>
    <mergeCell ref="C193:C194"/>
    <mergeCell ref="A195:B196"/>
    <mergeCell ref="C195:C196"/>
    <mergeCell ref="D195:D196"/>
    <mergeCell ref="E195:E196"/>
    <mergeCell ref="F195:F196"/>
    <mergeCell ref="G195:G196"/>
    <mergeCell ref="H187:J188"/>
    <mergeCell ref="P189:Q189"/>
    <mergeCell ref="R189:R190"/>
    <mergeCell ref="L190:M190"/>
    <mergeCell ref="N190:O190"/>
    <mergeCell ref="P190:Q190"/>
    <mergeCell ref="N191:O191"/>
    <mergeCell ref="P187:Q187"/>
    <mergeCell ref="R187:R188"/>
    <mergeCell ref="L188:M188"/>
    <mergeCell ref="N188:O188"/>
    <mergeCell ref="P188:Q188"/>
    <mergeCell ref="P191:Q191"/>
    <mergeCell ref="R191:R192"/>
    <mergeCell ref="L192:M192"/>
    <mergeCell ref="N192:O192"/>
    <mergeCell ref="G197:G198"/>
    <mergeCell ref="H197:J198"/>
    <mergeCell ref="L197:M197"/>
    <mergeCell ref="N197:O197"/>
    <mergeCell ref="P197:Q197"/>
    <mergeCell ref="R197:R198"/>
    <mergeCell ref="L198:M198"/>
    <mergeCell ref="N198:O198"/>
    <mergeCell ref="P198:Q198"/>
    <mergeCell ref="A191:B192"/>
    <mergeCell ref="C191:C192"/>
    <mergeCell ref="D191:D192"/>
    <mergeCell ref="E191:E192"/>
    <mergeCell ref="F191:F192"/>
    <mergeCell ref="A197:B198"/>
    <mergeCell ref="C197:C198"/>
    <mergeCell ref="D197:D198"/>
    <mergeCell ref="E197:E198"/>
    <mergeCell ref="F197:F198"/>
    <mergeCell ref="D193:D194"/>
    <mergeCell ref="E193:E194"/>
    <mergeCell ref="F193:F194"/>
    <mergeCell ref="G193:G194"/>
    <mergeCell ref="H195:J196"/>
    <mergeCell ref="L195:M195"/>
    <mergeCell ref="P195:Q195"/>
    <mergeCell ref="R195:R196"/>
    <mergeCell ref="L196:M196"/>
    <mergeCell ref="N196:O196"/>
    <mergeCell ref="P196:Q196"/>
    <mergeCell ref="N193:O193"/>
    <mergeCell ref="P193:Q193"/>
    <mergeCell ref="H199:J200"/>
    <mergeCell ref="L199:M199"/>
    <mergeCell ref="N199:O199"/>
    <mergeCell ref="A199:B200"/>
    <mergeCell ref="C199:C200"/>
    <mergeCell ref="D199:D200"/>
    <mergeCell ref="E199:E200"/>
    <mergeCell ref="F199:F200"/>
    <mergeCell ref="G199:G200"/>
    <mergeCell ref="N201:O201"/>
    <mergeCell ref="P201:Q201"/>
    <mergeCell ref="R201:R202"/>
    <mergeCell ref="L202:M202"/>
    <mergeCell ref="N202:O202"/>
    <mergeCell ref="P202:Q202"/>
    <mergeCell ref="N200:O200"/>
    <mergeCell ref="P200:Q200"/>
    <mergeCell ref="A201:B202"/>
    <mergeCell ref="C201:C202"/>
    <mergeCell ref="D201:D202"/>
    <mergeCell ref="E201:E202"/>
    <mergeCell ref="F201:F202"/>
    <mergeCell ref="G201:G202"/>
    <mergeCell ref="H201:J202"/>
    <mergeCell ref="L201:M201"/>
  </mergeCells>
  <phoneticPr fontId="2"/>
  <dataValidations count="2">
    <dataValidation type="list" allowBlank="1" showInputMessage="1" showErrorMessage="1" sqref="D43:D66 D179:D202 D145:D168 D111:D134 D77:D100 D9:D32">
      <formula1>$U$6:$U$7</formula1>
    </dataValidation>
    <dataValidation type="list" allowBlank="1" showInputMessage="1" showErrorMessage="1" sqref="C77:C100 C179:C202 C145:C168 C111:C134 C43:C66 C9:C32">
      <formula1>$S$6:$S$7</formula1>
    </dataValidation>
  </dataValidations>
  <pageMargins left="0.43307086614173229" right="0.23622047244094491" top="0.74803149606299213" bottom="0.74803149606299213" header="0.31496062992125984" footer="0.31496062992125984"/>
  <pageSetup paperSize="9" scale="71" fitToHeight="0" orientation="landscape" blackAndWhite="1" r:id="rId1"/>
  <headerFooter>
    <oddFooter>&amp;C&amp;P</oddFooter>
  </headerFooter>
  <rowBreaks count="5" manualBreakCount="5">
    <brk id="36" max="17" man="1"/>
    <brk id="70" max="17" man="1"/>
    <brk id="104" max="17" man="1"/>
    <brk id="138" max="17" man="1"/>
    <brk id="172"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01_変更届</vt:lpstr>
      <vt:lpstr>01_記載例</vt:lpstr>
      <vt:lpstr>別紙１_設備構造</vt:lpstr>
      <vt:lpstr>別紙１_記載例</vt:lpstr>
      <vt:lpstr>別紙２_学級定員</vt:lpstr>
      <vt:lpstr>別紙２_記載例</vt:lpstr>
      <vt:lpstr>別紙３_職員配置</vt:lpstr>
      <vt:lpstr>'01_記載例'!Print_Area</vt:lpstr>
      <vt:lpstr>'01_変更届'!Print_Area</vt:lpstr>
      <vt:lpstr>別紙１_記載例!Print_Area</vt:lpstr>
      <vt:lpstr>別紙１_設備構造!Print_Area</vt:lpstr>
      <vt:lpstr>別紙２_学級定員!Print_Area</vt:lpstr>
      <vt:lpstr>別紙２_記載例!Print_Area</vt:lpstr>
      <vt:lpstr>別紙３_職員配置!Print_Area</vt:lpstr>
      <vt:lpstr>別紙３_職員配置!Print_Titles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2023-12-07T05:07:32Z</dcterms:modified>
</cp:coreProperties>
</file>