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54" firstSheet="2" activeTab="6"/>
  </bookViews>
  <sheets>
    <sheet name="01変更届" sheetId="11" r:id="rId1"/>
    <sheet name="02定員増" sheetId="6" r:id="rId2"/>
    <sheet name="03定員減" sheetId="8" r:id="rId3"/>
    <sheet name="【参考】誓約書" sheetId="15" r:id="rId4"/>
    <sheet name="【参考】役員一覧" sheetId="14" r:id="rId5"/>
    <sheet name="別紙１_設備構造" sheetId="23" r:id="rId6"/>
    <sheet name="別紙１_記載例" sheetId="24" r:id="rId7"/>
    <sheet name="別紙２_定員変更" sheetId="21" r:id="rId8"/>
    <sheet name="別紙２_学級定員" sheetId="18" r:id="rId9"/>
    <sheet name="別紙２_記載例" sheetId="19" r:id="rId10"/>
    <sheet name="別紙３_職員配置" sheetId="22" r:id="rId11"/>
  </sheets>
  <externalReferences>
    <externalReference r:id="rId12"/>
    <externalReference r:id="rId13"/>
  </externalReferences>
  <definedNames>
    <definedName name="_xlnm.Print_Area" localSheetId="3">【参考】誓約書!$A$1:$AL$57</definedName>
    <definedName name="_xlnm.Print_Area" localSheetId="4">【参考】役員一覧!$A$1:$AL$35</definedName>
    <definedName name="_xlnm.Print_Area" localSheetId="0">'01変更届'!$A$1:$AM$54</definedName>
    <definedName name="_xlnm.Print_Area" localSheetId="1">'02定員増'!$A$1:$AL$37</definedName>
    <definedName name="_xlnm.Print_Area" localSheetId="2">'03定員減'!$A$1:$AL$37</definedName>
    <definedName name="_xlnm.Print_Area" localSheetId="6">別紙１_記載例!$A$1:$M$131</definedName>
    <definedName name="_xlnm.Print_Area" localSheetId="5">別紙１_設備構造!$A$1:$M$131</definedName>
    <definedName name="_xlnm.Print_Area" localSheetId="8">別紙２_学級定員!$A$1:$AB$44</definedName>
    <definedName name="_xlnm.Print_Area" localSheetId="9">別紙２_記載例!$A$1:$AB$44</definedName>
    <definedName name="_xlnm.Print_Area" localSheetId="7">別紙２_定員変更!$A$1:$J$23</definedName>
    <definedName name="_xlnm.Print_Area" localSheetId="10">別紙３_職員配置!$A$1:$R$206</definedName>
    <definedName name="_xlnm.Print_Titles" localSheetId="10">別紙３_職員配置!$1:$2</definedName>
    <definedName name="一時施設名">[1]一時!$C$8:$C$55</definedName>
    <definedName name="一時実績">[1]一時!$C$8:$CZ$55</definedName>
    <definedName name="過去交付決定" localSheetId="6">#REF!</definedName>
    <definedName name="過去交付決定" localSheetId="5">#REF!</definedName>
    <definedName name="過去交付決定" localSheetId="9">#REF!</definedName>
    <definedName name="過去交付決定" localSheetId="7">#REF!</definedName>
    <definedName name="過去交付決定" localSheetId="10">#REF!</definedName>
    <definedName name="過去交付決定">#REF!</definedName>
    <definedName name="休日施設名">[2]休日!$C$7:$C$23</definedName>
    <definedName name="変更届２" localSheetId="6">#REF!</definedName>
    <definedName name="変更届２" localSheetId="5">#REF!</definedName>
    <definedName name="変更届２" localSheetId="9">#REF!</definedName>
    <definedName name="変更届２" localSheetId="7">#REF!</definedName>
    <definedName name="変更届２" localSheetId="10">#REF!</definedName>
    <definedName name="変更届２">#REF!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4" l="1"/>
  <c r="I19" i="24"/>
  <c r="I31" i="24"/>
  <c r="G50" i="24"/>
  <c r="G51" i="24" s="1"/>
  <c r="G52" i="24" s="1"/>
  <c r="I57" i="24"/>
  <c r="I78" i="24"/>
  <c r="I84" i="24"/>
  <c r="I96" i="24"/>
  <c r="G115" i="24"/>
  <c r="G116" i="24"/>
  <c r="G117" i="24" s="1"/>
  <c r="I122" i="24"/>
  <c r="I13" i="23"/>
  <c r="I19" i="23"/>
  <c r="I31" i="23"/>
  <c r="G50" i="23"/>
  <c r="G51" i="23" s="1"/>
  <c r="G52" i="23" s="1"/>
  <c r="I57" i="23"/>
  <c r="I78" i="23"/>
  <c r="I84" i="23"/>
  <c r="I96" i="23"/>
  <c r="G115" i="23"/>
  <c r="G116" i="23"/>
  <c r="G117" i="23" s="1"/>
  <c r="I122" i="23"/>
  <c r="G9" i="22" l="1"/>
  <c r="G11" i="22"/>
  <c r="G13" i="22"/>
  <c r="G34" i="22" s="1"/>
  <c r="E15" i="22"/>
  <c r="G15" i="22"/>
  <c r="E17" i="22"/>
  <c r="G17" i="22"/>
  <c r="E19" i="22"/>
  <c r="G19" i="22"/>
  <c r="E21" i="22"/>
  <c r="G21" i="22"/>
  <c r="E23" i="22"/>
  <c r="G23" i="22"/>
  <c r="E25" i="22"/>
  <c r="G25" i="22"/>
  <c r="E27" i="22"/>
  <c r="G27" i="22"/>
  <c r="E29" i="22"/>
  <c r="G29" i="22"/>
  <c r="E31" i="22"/>
  <c r="G31" i="22"/>
  <c r="C33" i="22"/>
  <c r="G33" i="22"/>
  <c r="I33" i="22"/>
  <c r="C34" i="22"/>
  <c r="I34" i="22"/>
  <c r="I35" i="22" s="1"/>
  <c r="K34" i="22" s="1"/>
  <c r="G43" i="22"/>
  <c r="G45" i="22"/>
  <c r="G47" i="22"/>
  <c r="G68" i="22" s="1"/>
  <c r="E49" i="22"/>
  <c r="G49" i="22"/>
  <c r="E51" i="22"/>
  <c r="G51" i="22"/>
  <c r="E53" i="22"/>
  <c r="G53" i="22"/>
  <c r="E55" i="22"/>
  <c r="G55" i="22"/>
  <c r="E57" i="22"/>
  <c r="G57" i="22"/>
  <c r="E59" i="22"/>
  <c r="G59" i="22"/>
  <c r="E61" i="22"/>
  <c r="G61" i="22"/>
  <c r="E63" i="22"/>
  <c r="G63" i="22"/>
  <c r="E65" i="22"/>
  <c r="G65" i="22"/>
  <c r="C67" i="22"/>
  <c r="G67" i="22"/>
  <c r="I67" i="22"/>
  <c r="C68" i="22"/>
  <c r="I68" i="22"/>
  <c r="I69" i="22" s="1"/>
  <c r="G77" i="22"/>
  <c r="G79" i="22"/>
  <c r="G81" i="22"/>
  <c r="E83" i="22"/>
  <c r="G83" i="22"/>
  <c r="G101" i="22" s="1"/>
  <c r="E85" i="22"/>
  <c r="G85" i="22"/>
  <c r="E87" i="22"/>
  <c r="G87" i="22"/>
  <c r="E89" i="22"/>
  <c r="G89" i="22"/>
  <c r="E91" i="22"/>
  <c r="G91" i="22"/>
  <c r="E93" i="22"/>
  <c r="G93" i="22"/>
  <c r="E95" i="22"/>
  <c r="G95" i="22"/>
  <c r="E97" i="22"/>
  <c r="G97" i="22"/>
  <c r="E99" i="22"/>
  <c r="G99" i="22"/>
  <c r="C101" i="22"/>
  <c r="I101" i="22"/>
  <c r="C102" i="22"/>
  <c r="G102" i="22"/>
  <c r="G111" i="22"/>
  <c r="G113" i="22"/>
  <c r="G115" i="22"/>
  <c r="G136" i="22" s="1"/>
  <c r="E117" i="22"/>
  <c r="G117" i="22"/>
  <c r="G135" i="22" s="1"/>
  <c r="E119" i="22"/>
  <c r="G119" i="22"/>
  <c r="E121" i="22"/>
  <c r="G121" i="22"/>
  <c r="E123" i="22"/>
  <c r="G123" i="22"/>
  <c r="E125" i="22"/>
  <c r="G125" i="22"/>
  <c r="E127" i="22"/>
  <c r="G127" i="22"/>
  <c r="E129" i="22"/>
  <c r="G129" i="22"/>
  <c r="E131" i="22"/>
  <c r="G131" i="22"/>
  <c r="E133" i="22"/>
  <c r="G133" i="22"/>
  <c r="C135" i="22"/>
  <c r="I135" i="22"/>
  <c r="C136" i="22"/>
  <c r="G145" i="22"/>
  <c r="G147" i="22"/>
  <c r="G149" i="22"/>
  <c r="G170" i="22" s="1"/>
  <c r="E151" i="22"/>
  <c r="G151" i="22"/>
  <c r="E153" i="22"/>
  <c r="G153" i="22"/>
  <c r="E155" i="22"/>
  <c r="G155" i="22"/>
  <c r="E157" i="22"/>
  <c r="G157" i="22"/>
  <c r="E159" i="22"/>
  <c r="G159" i="22"/>
  <c r="E161" i="22"/>
  <c r="G161" i="22"/>
  <c r="E163" i="22"/>
  <c r="G163" i="22"/>
  <c r="E165" i="22"/>
  <c r="G165" i="22"/>
  <c r="E167" i="22"/>
  <c r="G167" i="22"/>
  <c r="C169" i="22"/>
  <c r="G169" i="22"/>
  <c r="I169" i="22"/>
  <c r="C170" i="22"/>
  <c r="I170" i="22"/>
  <c r="I171" i="22" s="1"/>
  <c r="K170" i="22" s="1"/>
  <c r="G179" i="22"/>
  <c r="G181" i="22"/>
  <c r="K68" i="22" l="1"/>
  <c r="I136" i="22"/>
  <c r="I137" i="22" s="1"/>
  <c r="K136" i="22" s="1"/>
  <c r="I102" i="22"/>
  <c r="I103" i="22" s="1"/>
  <c r="K102" i="22" s="1"/>
  <c r="I5" i="21"/>
  <c r="I8" i="21" s="1"/>
  <c r="I6" i="21"/>
  <c r="I7" i="21"/>
  <c r="C8" i="21"/>
  <c r="D8" i="21"/>
  <c r="E8" i="21"/>
  <c r="F8" i="21"/>
  <c r="G8" i="21"/>
  <c r="H8" i="21"/>
  <c r="I12" i="21"/>
  <c r="I13" i="21"/>
  <c r="I14" i="21"/>
  <c r="I15" i="21" s="1"/>
  <c r="C15" i="21"/>
  <c r="D15" i="21"/>
  <c r="E15" i="21"/>
  <c r="F15" i="21"/>
  <c r="G15" i="21"/>
  <c r="H15" i="21"/>
  <c r="F19" i="21"/>
  <c r="G19" i="21"/>
  <c r="H19" i="21"/>
  <c r="F20" i="21"/>
  <c r="G20" i="21"/>
  <c r="G22" i="21" s="1"/>
  <c r="H20" i="21"/>
  <c r="H22" i="21" s="1"/>
  <c r="C21" i="21"/>
  <c r="I21" i="21" s="1"/>
  <c r="D21" i="21"/>
  <c r="E21" i="21"/>
  <c r="D22" i="21"/>
  <c r="E22" i="21"/>
  <c r="I19" i="21" l="1"/>
  <c r="I22" i="21" s="1"/>
  <c r="I20" i="21"/>
  <c r="C22" i="21"/>
  <c r="F22" i="21"/>
  <c r="H9" i="19" l="1"/>
  <c r="H10" i="19"/>
  <c r="H11" i="19"/>
  <c r="H12" i="19"/>
  <c r="H13" i="19"/>
  <c r="H14" i="19"/>
  <c r="K14" i="19"/>
  <c r="N14" i="19"/>
  <c r="Q14" i="19"/>
  <c r="T14" i="19"/>
  <c r="H20" i="19"/>
  <c r="H21" i="19"/>
  <c r="H22" i="19"/>
  <c r="H23" i="19"/>
  <c r="H24" i="19"/>
  <c r="K25" i="19"/>
  <c r="N25" i="19"/>
  <c r="T25" i="19"/>
  <c r="H31" i="19"/>
  <c r="H32" i="19"/>
  <c r="H33" i="19"/>
  <c r="H34" i="19"/>
  <c r="H35" i="19"/>
  <c r="K36" i="19"/>
  <c r="N36" i="19"/>
  <c r="T36" i="19"/>
  <c r="X40" i="19"/>
  <c r="X41" i="19"/>
  <c r="X42" i="19"/>
  <c r="F43" i="19"/>
  <c r="X43" i="19" s="1"/>
  <c r="I43" i="19"/>
  <c r="L43" i="19"/>
  <c r="O43" i="19"/>
  <c r="R43" i="19"/>
  <c r="U43" i="19"/>
  <c r="H9" i="18"/>
  <c r="H14" i="18" s="1"/>
  <c r="H10" i="18"/>
  <c r="H11" i="18"/>
  <c r="H12" i="18"/>
  <c r="H13" i="18"/>
  <c r="K14" i="18"/>
  <c r="N14" i="18"/>
  <c r="Q14" i="18"/>
  <c r="T14" i="18"/>
  <c r="H20" i="18"/>
  <c r="H21" i="18"/>
  <c r="H22" i="18"/>
  <c r="H23" i="18"/>
  <c r="H24" i="18"/>
  <c r="K25" i="18"/>
  <c r="N25" i="18"/>
  <c r="T25" i="18"/>
  <c r="H31" i="18"/>
  <c r="H32" i="18"/>
  <c r="H33" i="18"/>
  <c r="H34" i="18"/>
  <c r="H35" i="18"/>
  <c r="K36" i="18"/>
  <c r="N36" i="18"/>
  <c r="T36" i="18"/>
  <c r="X40" i="18"/>
  <c r="X41" i="18"/>
  <c r="X42" i="18"/>
  <c r="F43" i="18"/>
  <c r="I43" i="18"/>
  <c r="L43" i="18"/>
  <c r="O43" i="18"/>
  <c r="R43" i="18"/>
  <c r="U43" i="18"/>
  <c r="X43" i="18"/>
  <c r="H36" i="19" l="1"/>
  <c r="H25" i="19"/>
  <c r="H36" i="18"/>
  <c r="H25" i="18"/>
  <c r="AG35" i="8" l="1"/>
  <c r="AD35" i="8"/>
  <c r="AA35" i="8"/>
  <c r="X35" i="8"/>
  <c r="U35" i="8"/>
  <c r="R35" i="8"/>
  <c r="AJ34" i="8"/>
  <c r="AJ33" i="8"/>
  <c r="AJ32" i="8"/>
  <c r="AG30" i="8"/>
  <c r="AD30" i="8"/>
  <c r="AA30" i="8"/>
  <c r="X30" i="8"/>
  <c r="U30" i="8"/>
  <c r="R30" i="8"/>
  <c r="AJ29" i="8"/>
  <c r="AJ28" i="8"/>
  <c r="AJ27" i="8"/>
  <c r="AG35" i="6"/>
  <c r="AD35" i="6"/>
  <c r="AA35" i="6"/>
  <c r="X35" i="6"/>
  <c r="U35" i="6"/>
  <c r="R35" i="6"/>
  <c r="AJ34" i="6"/>
  <c r="AJ33" i="6"/>
  <c r="AJ32" i="6"/>
  <c r="AG30" i="6"/>
  <c r="AD30" i="6"/>
  <c r="AA30" i="6"/>
  <c r="X30" i="6"/>
  <c r="U30" i="6"/>
  <c r="R30" i="6"/>
  <c r="AJ29" i="6"/>
  <c r="AJ28" i="6"/>
  <c r="AJ27" i="6"/>
  <c r="AJ30" i="8" l="1"/>
  <c r="AJ35" i="8"/>
  <c r="AJ30" i="6"/>
  <c r="AJ35" i="6"/>
</calcChain>
</file>

<file path=xl/comments1.xml><?xml version="1.0" encoding="utf-8"?>
<comments xmlns="http://schemas.openxmlformats.org/spreadsheetml/2006/main">
  <authors>
    <author>作成者</author>
  </authors>
  <commentList>
    <comment ref="E4" authorId="0" shapeId="0">
      <text>
        <r>
          <rPr>
            <sz val="10"/>
            <color indexed="81"/>
            <rFont val="MS P ゴシック"/>
            <family val="3"/>
            <charset val="128"/>
          </rPr>
          <t>就業規則等で定める常勤職員の一月当たりの勤務時間数を入力してください。</t>
        </r>
      </text>
    </comment>
    <comment ref="E38" authorId="0" shapeId="0">
      <text>
        <r>
          <rPr>
            <sz val="10"/>
            <color indexed="81"/>
            <rFont val="MS P ゴシック"/>
            <family val="3"/>
            <charset val="128"/>
          </rPr>
          <t>就業規則等で定める常勤職員の一月当たりの勤務時間数を入力してください。</t>
        </r>
      </text>
    </comment>
    <comment ref="E72" authorId="0" shapeId="0">
      <text>
        <r>
          <rPr>
            <sz val="10"/>
            <color indexed="81"/>
            <rFont val="MS P ゴシック"/>
            <family val="3"/>
            <charset val="128"/>
          </rPr>
          <t>就業規則等で定める常勤職員の一月当たりの勤務時間数を入力してください。</t>
        </r>
      </text>
    </comment>
    <comment ref="E106" authorId="0" shapeId="0">
      <text>
        <r>
          <rPr>
            <sz val="10"/>
            <color indexed="81"/>
            <rFont val="MS P ゴシック"/>
            <family val="3"/>
            <charset val="128"/>
          </rPr>
          <t>就業規則等で定める常勤職員の一月当たりの勤務時間数を入力してください。</t>
        </r>
      </text>
    </comment>
    <comment ref="E140" authorId="0" shapeId="0">
      <text>
        <r>
          <rPr>
            <sz val="10"/>
            <color indexed="81"/>
            <rFont val="MS P ゴシック"/>
            <family val="3"/>
            <charset val="128"/>
          </rPr>
          <t>就業規則等で定める常勤職員の一月当たりの勤務時間数を入力してください。</t>
        </r>
      </text>
    </comment>
    <comment ref="A181" authorId="0" shapeId="0">
      <text>
        <r>
          <rPr>
            <b/>
            <sz val="10"/>
            <color indexed="81"/>
            <rFont val="MS P ゴシック"/>
            <family val="3"/>
            <charset val="128"/>
          </rPr>
          <t>作成者:</t>
        </r>
        <r>
          <rPr>
            <sz val="10"/>
            <color indexed="81"/>
            <rFont val="MS P ゴシック"/>
            <family val="3"/>
            <charset val="128"/>
          </rPr>
          <t xml:space="preserve">
嘱託医の記載は不要です。</t>
        </r>
      </text>
    </comment>
  </commentList>
</comments>
</file>

<file path=xl/sharedStrings.xml><?xml version="1.0" encoding="utf-8"?>
<sst xmlns="http://schemas.openxmlformats.org/spreadsheetml/2006/main" count="1110" uniqueCount="274">
  <si>
    <t>代表者氏名</t>
    <rPh sb="0" eb="3">
      <t>ダイヒョウシャ</t>
    </rPh>
    <rPh sb="3" eb="5">
      <t>シメイ</t>
    </rPh>
    <phoneticPr fontId="1"/>
  </si>
  <si>
    <t>施設の種類</t>
    <rPh sb="0" eb="2">
      <t>シセツ</t>
    </rPh>
    <rPh sb="3" eb="5">
      <t>シュルイ</t>
    </rPh>
    <phoneticPr fontId="2"/>
  </si>
  <si>
    <t>□保育所型認定こども園</t>
    <rPh sb="1" eb="3">
      <t>ホイク</t>
    </rPh>
    <rPh sb="3" eb="4">
      <t>ショ</t>
    </rPh>
    <rPh sb="4" eb="5">
      <t>ガタ</t>
    </rPh>
    <rPh sb="5" eb="7">
      <t>ニンテイ</t>
    </rPh>
    <rPh sb="10" eb="11">
      <t>エン</t>
    </rPh>
    <phoneticPr fontId="2"/>
  </si>
  <si>
    <t>特定教育・保育施設確認変更申請書</t>
    <rPh sb="0" eb="2">
      <t>トクテイ</t>
    </rPh>
    <rPh sb="2" eb="4">
      <t>キョウイク</t>
    </rPh>
    <rPh sb="5" eb="7">
      <t>ホイク</t>
    </rPh>
    <rPh sb="7" eb="9">
      <t>シセツ</t>
    </rPh>
    <rPh sb="9" eb="11">
      <t>カクニン</t>
    </rPh>
    <rPh sb="11" eb="13">
      <t>ヘンコウ</t>
    </rPh>
    <rPh sb="13" eb="15">
      <t>シンセイ</t>
    </rPh>
    <rPh sb="15" eb="16">
      <t>ショ</t>
    </rPh>
    <phoneticPr fontId="1"/>
  </si>
  <si>
    <t xml:space="preserve">  様式第３号</t>
    <rPh sb="2" eb="4">
      <t>ヨウシキ</t>
    </rPh>
    <rPh sb="4" eb="5">
      <t>ダイ</t>
    </rPh>
    <rPh sb="6" eb="7">
      <t>ゴウ</t>
    </rPh>
    <phoneticPr fontId="1"/>
  </si>
  <si>
    <t xml:space="preserve">  盛岡市長　　　　　　　　様</t>
    <rPh sb="2" eb="3">
      <t>モリ</t>
    </rPh>
    <rPh sb="3" eb="4">
      <t>オカ</t>
    </rPh>
    <rPh sb="4" eb="5">
      <t>シ</t>
    </rPh>
    <rPh sb="5" eb="6">
      <t>チョウ</t>
    </rPh>
    <rPh sb="14" eb="15">
      <t>サマ</t>
    </rPh>
    <phoneticPr fontId="1"/>
  </si>
  <si>
    <t>（郵便番号　　　－　　　　　）</t>
    <phoneticPr fontId="1"/>
  </si>
  <si>
    <t>施設の所在地</t>
    <phoneticPr fontId="1"/>
  </si>
  <si>
    <t>施設名称</t>
    <phoneticPr fontId="1"/>
  </si>
  <si>
    <t xml:space="preserve"> </t>
    <phoneticPr fontId="1"/>
  </si>
  <si>
    <t>□保育所</t>
    <rPh sb="1" eb="3">
      <t>ホイク</t>
    </rPh>
    <rPh sb="3" eb="4">
      <t>ショ</t>
    </rPh>
    <phoneticPr fontId="2"/>
  </si>
  <si>
    <t>□幼保連携型認定こども園</t>
    <rPh sb="1" eb="2">
      <t>ヨウ</t>
    </rPh>
    <rPh sb="2" eb="3">
      <t>ホ</t>
    </rPh>
    <rPh sb="3" eb="6">
      <t>レンケイガタ</t>
    </rPh>
    <rPh sb="6" eb="8">
      <t>ニンテイ</t>
    </rPh>
    <rPh sb="11" eb="12">
      <t>エン</t>
    </rPh>
    <phoneticPr fontId="2"/>
  </si>
  <si>
    <t>□地方裁量型認定こども園</t>
    <rPh sb="1" eb="3">
      <t>チホウ</t>
    </rPh>
    <rPh sb="3" eb="6">
      <t>サイリョウガタ</t>
    </rPh>
    <rPh sb="6" eb="8">
      <t>ニンテイ</t>
    </rPh>
    <rPh sb="11" eb="12">
      <t>エン</t>
    </rPh>
    <phoneticPr fontId="2"/>
  </si>
  <si>
    <t>□幼稚園型認定こども園</t>
    <phoneticPr fontId="2"/>
  </si>
  <si>
    <t>□幼稚園</t>
    <phoneticPr fontId="2"/>
  </si>
  <si>
    <t>　　　　年　　月　　日　</t>
    <rPh sb="4" eb="5">
      <t>ネン</t>
    </rPh>
    <rPh sb="7" eb="8">
      <t>ガツ</t>
    </rPh>
    <rPh sb="10" eb="11">
      <t>ニチ</t>
    </rPh>
    <phoneticPr fontId="1"/>
  </si>
  <si>
    <t>設置者住所</t>
    <rPh sb="0" eb="5">
      <t>セッチシャジュウショ</t>
    </rPh>
    <phoneticPr fontId="1"/>
  </si>
  <si>
    <t>設置者名称</t>
    <rPh sb="0" eb="5">
      <t>セッチシャメイショウ</t>
    </rPh>
    <phoneticPr fontId="1"/>
  </si>
  <si>
    <t>代表者職名</t>
    <rPh sb="0" eb="3">
      <t>ダイヒョウシャ</t>
    </rPh>
    <rPh sb="3" eb="4">
      <t>ショク</t>
    </rPh>
    <phoneticPr fontId="1"/>
  </si>
  <si>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</si>
  <si>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</si>
  <si>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</si>
  <si>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</si>
  <si>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</si>
  <si>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</si>
  <si>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計</t>
    <rPh sb="0" eb="1">
      <t>ケイ</t>
    </rPh>
    <phoneticPr fontId="2"/>
  </si>
  <si>
    <t>１号認定子ども</t>
    <rPh sb="1" eb="4">
      <t>ゴウニンテイ</t>
    </rPh>
    <rPh sb="4" eb="5">
      <t>コ</t>
    </rPh>
    <phoneticPr fontId="2"/>
  </si>
  <si>
    <t>２号認定子ども</t>
    <rPh sb="1" eb="5">
      <t>ゴウニンテイコ</t>
    </rPh>
    <phoneticPr fontId="2"/>
  </si>
  <si>
    <t>３号認定子ども</t>
    <rPh sb="1" eb="5">
      <t>ゴウニンテイコ</t>
    </rPh>
    <phoneticPr fontId="2"/>
  </si>
  <si>
    <t>合計</t>
    <rPh sb="0" eb="2">
      <t>ゴウケイ</t>
    </rPh>
    <phoneticPr fontId="2"/>
  </si>
  <si>
    <t>変更（予定）日</t>
    <rPh sb="0" eb="2">
      <t>ヘンコウ</t>
    </rPh>
    <rPh sb="3" eb="5">
      <t>ヨテイ</t>
    </rPh>
    <rPh sb="6" eb="7">
      <t>ビ</t>
    </rPh>
    <phoneticPr fontId="1"/>
  </si>
  <si>
    <t xml:space="preserve">　　　　年　　　月　　　日  </t>
    <phoneticPr fontId="2"/>
  </si>
  <si>
    <t>定員を増加する理由</t>
    <rPh sb="0" eb="2">
      <t>テイイン</t>
    </rPh>
    <rPh sb="3" eb="5">
      <t>ゾウカ</t>
    </rPh>
    <rPh sb="7" eb="9">
      <t>リユウ</t>
    </rPh>
    <phoneticPr fontId="1"/>
  </si>
  <si>
    <t xml:space="preserve">  様式第６号</t>
    <rPh sb="2" eb="4">
      <t>ヨウシキ</t>
    </rPh>
    <rPh sb="4" eb="5">
      <t>ダイ</t>
    </rPh>
    <rPh sb="6" eb="7">
      <t>ゴウ</t>
    </rPh>
    <phoneticPr fontId="1"/>
  </si>
  <si>
    <t>特定教育・保育施設利用定員減少届</t>
    <phoneticPr fontId="1"/>
  </si>
  <si>
    <t>定員を減少する理由</t>
    <rPh sb="0" eb="2">
      <t>テイイン</t>
    </rPh>
    <rPh sb="3" eb="5">
      <t>ゲンショウ</t>
    </rPh>
    <rPh sb="7" eb="9">
      <t>リユウ</t>
    </rPh>
    <phoneticPr fontId="1"/>
  </si>
  <si>
    <t xml:space="preserve">  様式第５号</t>
    <rPh sb="2" eb="4">
      <t>ヨウシキ</t>
    </rPh>
    <rPh sb="4" eb="5">
      <t>ダイ</t>
    </rPh>
    <rPh sb="6" eb="7">
      <t>ゴウ</t>
    </rPh>
    <phoneticPr fontId="1"/>
  </si>
  <si>
    <t>特定教育・保育施設確認事項変更届</t>
    <phoneticPr fontId="1"/>
  </si>
  <si>
    <t>変更があった事項
（子ども・子育て支援法施行規則第29条関係）</t>
    <phoneticPr fontId="2"/>
  </si>
  <si>
    <t>□　第29条第１号関係</t>
    <phoneticPr fontId="2"/>
  </si>
  <si>
    <t>□　第29条第２号関係</t>
    <phoneticPr fontId="2"/>
  </si>
  <si>
    <t>□　第29条第４号関係</t>
    <phoneticPr fontId="2"/>
  </si>
  <si>
    <t>□　第29条第６号関係</t>
    <phoneticPr fontId="2"/>
  </si>
  <si>
    <t>□　第29条第８号関係</t>
    <phoneticPr fontId="2"/>
  </si>
  <si>
    <t>□　第29条第９号関係</t>
    <phoneticPr fontId="2"/>
  </si>
  <si>
    <t>□　第29条第16号関係</t>
    <phoneticPr fontId="2"/>
  </si>
  <si>
    <t>建物の構造概要及び図面（各室の用途を明示するものとする。）並びに設備の概要</t>
    <phoneticPr fontId="2"/>
  </si>
  <si>
    <t>運営規程</t>
    <phoneticPr fontId="2"/>
  </si>
  <si>
    <t>（郵便番号　　　－　　　　　）</t>
    <phoneticPr fontId="2"/>
  </si>
  <si>
    <t>設置者の名称</t>
    <rPh sb="0" eb="3">
      <t>セッチシャ</t>
    </rPh>
    <phoneticPr fontId="2"/>
  </si>
  <si>
    <t>施設の名称</t>
    <rPh sb="0" eb="2">
      <t>シセツ</t>
    </rPh>
    <phoneticPr fontId="2"/>
  </si>
  <si>
    <t>施設の所在地</t>
    <rPh sb="3" eb="6">
      <t>ショザイチ</t>
    </rPh>
    <phoneticPr fontId="2"/>
  </si>
  <si>
    <t>主たる事務所の所在地</t>
    <rPh sb="0" eb="1">
      <t>シュ</t>
    </rPh>
    <rPh sb="3" eb="6">
      <t>ジムショ</t>
    </rPh>
    <rPh sb="7" eb="10">
      <t>ショザイチ</t>
    </rPh>
    <phoneticPr fontId="2"/>
  </si>
  <si>
    <t>代表者の生年月日</t>
    <rPh sb="0" eb="3">
      <t>ダイヒョウシャ</t>
    </rPh>
    <rPh sb="4" eb="8">
      <t>セイネンガッピ</t>
    </rPh>
    <phoneticPr fontId="2"/>
  </si>
  <si>
    <t>代表者の職名及び氏名</t>
    <rPh sb="0" eb="3">
      <t>ダイヒョウシャ</t>
    </rPh>
    <rPh sb="4" eb="5">
      <t>ショク</t>
    </rPh>
    <rPh sb="5" eb="6">
      <t>メイ</t>
    </rPh>
    <rPh sb="6" eb="7">
      <t>オヨ</t>
    </rPh>
    <rPh sb="8" eb="10">
      <t>シメイ</t>
    </rPh>
    <phoneticPr fontId="2"/>
  </si>
  <si>
    <t>施設の管理者の名称</t>
    <rPh sb="0" eb="2">
      <t>シセツ</t>
    </rPh>
    <rPh sb="3" eb="6">
      <t>カンリシャ</t>
    </rPh>
    <phoneticPr fontId="2"/>
  </si>
  <si>
    <t>施設の管理者の生年月日</t>
    <rPh sb="0" eb="2">
      <t>シセツ</t>
    </rPh>
    <rPh sb="3" eb="6">
      <t>カンリシャ</t>
    </rPh>
    <rPh sb="7" eb="11">
      <t>セイネンガッピ</t>
    </rPh>
    <phoneticPr fontId="2"/>
  </si>
  <si>
    <t>施設の管理者の住所</t>
    <rPh sb="3" eb="6">
      <t>カンリシャ</t>
    </rPh>
    <rPh sb="7" eb="9">
      <t>ジュウショ</t>
    </rPh>
    <phoneticPr fontId="2"/>
  </si>
  <si>
    <t>役員一覧表</t>
    <rPh sb="0" eb="2">
      <t>ヤクイン</t>
    </rPh>
    <rPh sb="2" eb="4">
      <t>イチラン</t>
    </rPh>
    <rPh sb="4" eb="5">
      <t>ヒョウ</t>
    </rPh>
    <phoneticPr fontId="1"/>
  </si>
  <si>
    <t>施設名称</t>
    <rPh sb="0" eb="2">
      <t>シセツ</t>
    </rPh>
    <rPh sb="2" eb="4">
      <t>メイショウ</t>
    </rPh>
    <phoneticPr fontId="1"/>
  </si>
  <si>
    <t>役職名</t>
    <rPh sb="0" eb="3">
      <t>ヤクショクメイ</t>
    </rPh>
    <phoneticPr fontId="1"/>
  </si>
  <si>
    <t>（ふりがな）
氏　名</t>
    <rPh sb="7" eb="8">
      <t>シ</t>
    </rPh>
    <rPh sb="9" eb="10">
      <t>メイ</t>
    </rPh>
    <phoneticPr fontId="1"/>
  </si>
  <si>
    <t>生年月日</t>
    <rPh sb="0" eb="4">
      <t>セイネンガッピ</t>
    </rPh>
    <phoneticPr fontId="1"/>
  </si>
  <si>
    <t>住　所</t>
    <rPh sb="0" eb="1">
      <t>ジュウ</t>
    </rPh>
    <rPh sb="2" eb="3">
      <t>ショ</t>
    </rPh>
    <phoneticPr fontId="2"/>
  </si>
  <si>
    <t>以下の事項について誓約します。</t>
    <rPh sb="0" eb="2">
      <t>イカ</t>
    </rPh>
    <rPh sb="3" eb="5">
      <t>ジコウ</t>
    </rPh>
    <rPh sb="9" eb="11">
      <t>セイヤク</t>
    </rPh>
    <phoneticPr fontId="2"/>
  </si>
  <si>
    <t>記</t>
    <rPh sb="0" eb="1">
      <t>キ</t>
    </rPh>
    <phoneticPr fontId="2"/>
  </si>
  <si>
    <t>規定する同法31条第１項の申請をすることができない者に該当しないこと。</t>
    <phoneticPr fontId="2"/>
  </si>
  <si>
    <t>する申請をすることができない者に該当しないこと。</t>
    <phoneticPr fontId="2"/>
  </si>
  <si>
    <t>事業者等を行う者にあっては、同法第34条の15第３項第４号に掲げる基準に該当し</t>
    <phoneticPr fontId="2"/>
  </si>
  <si>
    <t>ないこと。</t>
  </si>
  <si>
    <t>確認の申請を行う者及びその役員に係る誓約書</t>
    <rPh sb="0" eb="2">
      <t>カクニン</t>
    </rPh>
    <rPh sb="3" eb="5">
      <t>シンセイ</t>
    </rPh>
    <rPh sb="6" eb="7">
      <t>オコナ</t>
    </rPh>
    <rPh sb="8" eb="9">
      <t>モノ</t>
    </rPh>
    <rPh sb="9" eb="10">
      <t>オヨ</t>
    </rPh>
    <rPh sb="13" eb="15">
      <t>ヤクイン</t>
    </rPh>
    <rPh sb="16" eb="17">
      <t>カカ</t>
    </rPh>
    <rPh sb="18" eb="21">
      <t>セイヤクショ</t>
    </rPh>
    <phoneticPr fontId="1"/>
  </si>
  <si>
    <t>４　幼保連携型認定こども園にあっては、就学前の子どもに関する教育、保育等の総</t>
    <phoneticPr fontId="2"/>
  </si>
  <si>
    <t>合的な提供の推進に関する法律第17条第２項各号に掲げる基準に該当しないこと。</t>
    <phoneticPr fontId="2"/>
  </si>
  <si>
    <t>５　幼保連携型認定こども園以外の認定こども園にあっては、就学前の子どもに関す</t>
    <phoneticPr fontId="2"/>
  </si>
  <si>
    <t>準に該当すること。</t>
    <phoneticPr fontId="2"/>
  </si>
  <si>
    <t>６　特定子ども・子育て支援施設等にあっては、子ども・子育て支援法第58条の10第</t>
    <phoneticPr fontId="2"/>
  </si>
  <si>
    <t>２項に規定する申請をできない者に該当しないこと。</t>
    <phoneticPr fontId="2"/>
  </si>
  <si>
    <t>　　　年　　　月　　　日</t>
    <rPh sb="3" eb="4">
      <t>ネン</t>
    </rPh>
    <rPh sb="7" eb="8">
      <t>ツキ</t>
    </rPh>
    <rPh sb="11" eb="12">
      <t>ニチ</t>
    </rPh>
    <phoneticPr fontId="2"/>
  </si>
  <si>
    <t>所在地</t>
    <rPh sb="0" eb="3">
      <t>ショザイチ</t>
    </rPh>
    <phoneticPr fontId="2"/>
  </si>
  <si>
    <t>代表者氏名</t>
    <rPh sb="0" eb="5">
      <t>ダイヒョウシャシメイ</t>
    </rPh>
    <phoneticPr fontId="2"/>
  </si>
  <si>
    <t>設置者名</t>
    <rPh sb="0" eb="4">
      <t>セッチシャメイ</t>
    </rPh>
    <phoneticPr fontId="2"/>
  </si>
  <si>
    <t>盛岡市長　　　　様</t>
    <rPh sb="0" eb="4">
      <t>モリオカシチョウ</t>
    </rPh>
    <rPh sb="8" eb="9">
      <t>サマ</t>
    </rPh>
    <phoneticPr fontId="2"/>
  </si>
  <si>
    <t>変更後の状況
（変更がある場合）</t>
    <rPh sb="0" eb="3">
      <t>ヘンコウゴ</t>
    </rPh>
    <rPh sb="4" eb="6">
      <t>ジョウキョウ</t>
    </rPh>
    <rPh sb="8" eb="10">
      <t>ヘンコウ</t>
    </rPh>
    <rPh sb="13" eb="15">
      <t>バアイ</t>
    </rPh>
    <phoneticPr fontId="2"/>
  </si>
  <si>
    <t>変更後の事業開始
（予定）年月日</t>
    <rPh sb="0" eb="3">
      <t>ヘンコウゴ</t>
    </rPh>
    <rPh sb="4" eb="6">
      <t>ジギョウ</t>
    </rPh>
    <rPh sb="6" eb="8">
      <t>カイシ</t>
    </rPh>
    <rPh sb="10" eb="12">
      <t>ヨテイ</t>
    </rPh>
    <rPh sb="13" eb="15">
      <t>ネンゲツ</t>
    </rPh>
    <rPh sb="15" eb="16">
      <t>ヒ</t>
    </rPh>
    <phoneticPr fontId="2"/>
  </si>
  <si>
    <t>年　　　　月　　　　日</t>
    <rPh sb="0" eb="1">
      <t>ネン</t>
    </rPh>
    <rPh sb="5" eb="6">
      <t>ツキ</t>
    </rPh>
    <rPh sb="10" eb="11">
      <t>ニチ</t>
    </rPh>
    <phoneticPr fontId="2"/>
  </si>
  <si>
    <r>
      <rPr>
        <u/>
        <sz val="12"/>
        <rFont val="ＭＳ 明朝"/>
        <family val="1"/>
        <charset val="128"/>
      </rPr>
      <t>増加前</t>
    </r>
    <r>
      <rPr>
        <sz val="12"/>
        <rFont val="ＭＳ 明朝"/>
        <family val="1"/>
        <charset val="128"/>
      </rPr>
      <t>の利用定員</t>
    </r>
    <rPh sb="0" eb="2">
      <t>ゾウカ</t>
    </rPh>
    <phoneticPr fontId="1"/>
  </si>
  <si>
    <r>
      <rPr>
        <u/>
        <sz val="12"/>
        <rFont val="ＭＳ 明朝"/>
        <family val="1"/>
        <charset val="128"/>
      </rPr>
      <t>増加後</t>
    </r>
    <r>
      <rPr>
        <sz val="12"/>
        <rFont val="ＭＳ 明朝"/>
        <family val="1"/>
        <charset val="128"/>
      </rPr>
      <t>の利用定員</t>
    </r>
    <rPh sb="0" eb="2">
      <t>ゾウカ</t>
    </rPh>
    <rPh sb="2" eb="3">
      <t>アト</t>
    </rPh>
    <phoneticPr fontId="1"/>
  </si>
  <si>
    <r>
      <rPr>
        <u/>
        <sz val="12"/>
        <rFont val="ＭＳ 明朝"/>
        <family val="1"/>
        <charset val="128"/>
      </rPr>
      <t>減少前</t>
    </r>
    <r>
      <rPr>
        <sz val="12"/>
        <rFont val="ＭＳ 明朝"/>
        <family val="1"/>
        <charset val="128"/>
      </rPr>
      <t>の利用定員</t>
    </r>
    <rPh sb="0" eb="2">
      <t>ゲンショウ</t>
    </rPh>
    <rPh sb="2" eb="3">
      <t>マエ</t>
    </rPh>
    <phoneticPr fontId="1"/>
  </si>
  <si>
    <r>
      <rPr>
        <u/>
        <sz val="12"/>
        <rFont val="ＭＳ 明朝"/>
        <family val="1"/>
        <charset val="128"/>
      </rPr>
      <t>減少後</t>
    </r>
    <r>
      <rPr>
        <sz val="12"/>
        <rFont val="ＭＳ 明朝"/>
        <family val="1"/>
        <charset val="128"/>
      </rPr>
      <t>の利用定員</t>
    </r>
    <rPh sb="0" eb="2">
      <t>ゲンショウ</t>
    </rPh>
    <rPh sb="2" eb="3">
      <t>アト</t>
    </rPh>
    <phoneticPr fontId="1"/>
  </si>
  <si>
    <t>台</t>
    <rPh sb="0" eb="1">
      <t>ダイ</t>
    </rPh>
    <phoneticPr fontId="2"/>
  </si>
  <si>
    <t>台　数</t>
    <rPh sb="0" eb="1">
      <t>ダイ</t>
    </rPh>
    <rPh sb="2" eb="3">
      <t>カズ</t>
    </rPh>
    <phoneticPr fontId="2"/>
  </si>
  <si>
    <t>種　類</t>
    <rPh sb="0" eb="1">
      <t>シュ</t>
    </rPh>
    <rPh sb="2" eb="3">
      <t>タグイ</t>
    </rPh>
    <phoneticPr fontId="2"/>
  </si>
  <si>
    <t>５　屋外（大型）遊具の配置状況</t>
    <rPh sb="2" eb="4">
      <t>オクガイ</t>
    </rPh>
    <rPh sb="5" eb="7">
      <t>オオガタ</t>
    </rPh>
    <rPh sb="8" eb="10">
      <t>ユウグ</t>
    </rPh>
    <rPh sb="11" eb="15">
      <t>ハイチジョウキョウ</t>
    </rPh>
    <phoneticPr fontId="2"/>
  </si>
  <si>
    <t>人</t>
    <rPh sb="0" eb="1">
      <t>ニン</t>
    </rPh>
    <phoneticPr fontId="2"/>
  </si>
  <si>
    <t>㎡</t>
  </si>
  <si>
    <t>屋外遊技場</t>
    <rPh sb="0" eb="2">
      <t>オクガイ</t>
    </rPh>
    <rPh sb="2" eb="5">
      <t>ユウギジョウ</t>
    </rPh>
    <phoneticPr fontId="2"/>
  </si>
  <si>
    <t>敷地面積</t>
    <rPh sb="0" eb="2">
      <t>シキチ</t>
    </rPh>
    <rPh sb="2" eb="4">
      <t>メンセキ</t>
    </rPh>
    <phoneticPr fontId="2"/>
  </si>
  <si>
    <t>面積基準
による児童数</t>
    <rPh sb="0" eb="2">
      <t>メンセキ</t>
    </rPh>
    <rPh sb="2" eb="4">
      <t>キジュン</t>
    </rPh>
    <rPh sb="8" eb="11">
      <t>ジドウスウ</t>
    </rPh>
    <phoneticPr fontId="2"/>
  </si>
  <si>
    <t>面　　積</t>
    <phoneticPr fontId="2"/>
  </si>
  <si>
    <t>区　分</t>
    <phoneticPr fontId="2"/>
  </si>
  <si>
    <t>４　屋外遊技場の状況</t>
    <rPh sb="2" eb="7">
      <t>オクガイユウギジョウ</t>
    </rPh>
    <rPh sb="8" eb="10">
      <t>ジョウキョウ</t>
    </rPh>
    <phoneticPr fontId="2"/>
  </si>
  <si>
    <t>計</t>
  </si>
  <si>
    <t>その他</t>
    <rPh sb="2" eb="3">
      <t>タ</t>
    </rPh>
    <phoneticPr fontId="2"/>
  </si>
  <si>
    <t>階段</t>
    <rPh sb="0" eb="2">
      <t>カイダン</t>
    </rPh>
    <phoneticPr fontId="2"/>
  </si>
  <si>
    <t>ELVホール</t>
    <phoneticPr fontId="2"/>
  </si>
  <si>
    <t>玄関</t>
  </si>
  <si>
    <t>廊下</t>
  </si>
  <si>
    <t>会議室</t>
    <rPh sb="0" eb="3">
      <t>カイギシツ</t>
    </rPh>
    <phoneticPr fontId="2"/>
  </si>
  <si>
    <t>倉庫</t>
  </si>
  <si>
    <t>事務(職員)室</t>
    <rPh sb="3" eb="5">
      <t>ショクイン</t>
    </rPh>
    <phoneticPr fontId="2"/>
  </si>
  <si>
    <t>沐浴室</t>
    <phoneticPr fontId="2"/>
  </si>
  <si>
    <t>調乳室</t>
  </si>
  <si>
    <t>職員便所</t>
  </si>
  <si>
    <t>幼児用便所</t>
    <rPh sb="0" eb="3">
      <t>ヨウジヨウ</t>
    </rPh>
    <phoneticPr fontId="2"/>
  </si>
  <si>
    <t>調理室</t>
  </si>
  <si>
    <t>医務(保健)室</t>
    <phoneticPr fontId="2"/>
  </si>
  <si>
    <t>摘　　要</t>
    <phoneticPr fontId="2"/>
  </si>
  <si>
    <t>室数等</t>
  </si>
  <si>
    <t>３　建物の規模</t>
    <rPh sb="2" eb="4">
      <t>タテモノ</t>
    </rPh>
    <rPh sb="5" eb="7">
      <t>キボ</t>
    </rPh>
    <phoneticPr fontId="2"/>
  </si>
  <si>
    <t>(3) 賃貸借</t>
    <phoneticPr fontId="2"/>
  </si>
  <si>
    <t>(2) 使用許可</t>
    <phoneticPr fontId="2"/>
  </si>
  <si>
    <t>(1) 自己所有</t>
    <phoneticPr fontId="2"/>
  </si>
  <si>
    <t>２　所有形態</t>
    <rPh sb="2" eb="6">
      <t>ショユウケイタイ</t>
    </rPh>
    <phoneticPr fontId="2"/>
  </si>
  <si>
    <t>㎡</t>
    <phoneticPr fontId="2"/>
  </si>
  <si>
    <t>(4) 建物面積</t>
    <rPh sb="4" eb="6">
      <t>タテモノ</t>
    </rPh>
    <rPh sb="6" eb="8">
      <t>メンセキ</t>
    </rPh>
    <phoneticPr fontId="2"/>
  </si>
  <si>
    <t>棟</t>
  </si>
  <si>
    <t>(3) 棟　　数</t>
    <rPh sb="4" eb="5">
      <t>ムネ</t>
    </rPh>
    <rPh sb="7" eb="8">
      <t>カズ</t>
    </rPh>
    <phoneticPr fontId="2"/>
  </si>
  <si>
    <t>階建</t>
    <rPh sb="0" eb="1">
      <t>カイ</t>
    </rPh>
    <rPh sb="1" eb="2">
      <t>タ</t>
    </rPh>
    <phoneticPr fontId="2"/>
  </si>
  <si>
    <t>(2) 階　　層</t>
    <rPh sb="4" eb="5">
      <t>カイ</t>
    </rPh>
    <rPh sb="7" eb="8">
      <t>ソウ</t>
    </rPh>
    <phoneticPr fontId="2"/>
  </si>
  <si>
    <t>造</t>
    <rPh sb="0" eb="1">
      <t>ツクリ</t>
    </rPh>
    <phoneticPr fontId="2"/>
  </si>
  <si>
    <t>(1) 構　　造</t>
    <rPh sb="4" eb="5">
      <t>カマエ</t>
    </rPh>
    <rPh sb="7" eb="8">
      <t>ヅクリ</t>
    </rPh>
    <phoneticPr fontId="2"/>
  </si>
  <si>
    <t>１　建物の構造</t>
    <rPh sb="2" eb="4">
      <t>タテモノ</t>
    </rPh>
    <rPh sb="5" eb="7">
      <t>コウゾウ</t>
    </rPh>
    <phoneticPr fontId="2"/>
  </si>
  <si>
    <t>←該当するものに〇を入力してください。</t>
    <rPh sb="1" eb="3">
      <t>ガイトウ</t>
    </rPh>
    <rPh sb="10" eb="12">
      <t>ニュウリョク</t>
    </rPh>
    <phoneticPr fontId="2"/>
  </si>
  <si>
    <t>別紙１　施設の構造設備等の状況</t>
    <rPh sb="0" eb="2">
      <t>ベッシ</t>
    </rPh>
    <phoneticPr fontId="2"/>
  </si>
  <si>
    <t>すべり台</t>
    <rPh sb="3" eb="4">
      <t>ダイ</t>
    </rPh>
    <phoneticPr fontId="2"/>
  </si>
  <si>
    <t>〇</t>
    <phoneticPr fontId="2"/>
  </si>
  <si>
    <t>木</t>
    <rPh sb="0" eb="1">
      <t>モク</t>
    </rPh>
    <phoneticPr fontId="2"/>
  </si>
  <si>
    <t>３号</t>
    <rPh sb="1" eb="2">
      <t>ゴウ</t>
    </rPh>
    <phoneticPr fontId="2"/>
  </si>
  <si>
    <t>２号</t>
    <rPh sb="1" eb="2">
      <t>ゴウ</t>
    </rPh>
    <phoneticPr fontId="2"/>
  </si>
  <si>
    <t>１号</t>
    <rPh sb="1" eb="2">
      <t>ゴウ</t>
    </rPh>
    <phoneticPr fontId="2"/>
  </si>
  <si>
    <t>５歳</t>
    <rPh sb="1" eb="2">
      <t>サイ</t>
    </rPh>
    <phoneticPr fontId="2"/>
  </si>
  <si>
    <t>４歳</t>
    <rPh sb="1" eb="2">
      <t>サイ</t>
    </rPh>
    <phoneticPr fontId="2"/>
  </si>
  <si>
    <t>３歳</t>
    <rPh sb="1" eb="2">
      <t>サイ</t>
    </rPh>
    <phoneticPr fontId="2"/>
  </si>
  <si>
    <t>２歳</t>
    <rPh sb="1" eb="2">
      <t>サイ</t>
    </rPh>
    <phoneticPr fontId="2"/>
  </si>
  <si>
    <t>１歳</t>
    <rPh sb="1" eb="2">
      <t>サイ</t>
    </rPh>
    <phoneticPr fontId="2"/>
  </si>
  <si>
    <t>０歳</t>
    <rPh sb="1" eb="2">
      <t>サイ</t>
    </rPh>
    <phoneticPr fontId="2"/>
  </si>
  <si>
    <t>　４　利用定員の状況</t>
    <rPh sb="8" eb="10">
      <t>ジョウキョウ</t>
    </rPh>
    <phoneticPr fontId="2"/>
  </si>
  <si>
    <t>学級５</t>
    <rPh sb="0" eb="2">
      <t>ガッキュウ</t>
    </rPh>
    <phoneticPr fontId="2"/>
  </si>
  <si>
    <t>学級４</t>
    <rPh sb="0" eb="2">
      <t>ガッキュウ</t>
    </rPh>
    <phoneticPr fontId="2"/>
  </si>
  <si>
    <t>学級３</t>
    <rPh sb="0" eb="2">
      <t>ガッキュウ</t>
    </rPh>
    <phoneticPr fontId="2"/>
  </si>
  <si>
    <t>学級２</t>
    <rPh sb="0" eb="2">
      <t>ガッキュウ</t>
    </rPh>
    <phoneticPr fontId="2"/>
  </si>
  <si>
    <t>学級１</t>
    <rPh sb="0" eb="2">
      <t>ガッキュウ</t>
    </rPh>
    <phoneticPr fontId="2"/>
  </si>
  <si>
    <t>（人)</t>
  </si>
  <si>
    <t>学級担任配置数</t>
    <phoneticPr fontId="2"/>
  </si>
  <si>
    <t>園児数（人）</t>
    <rPh sb="0" eb="3">
      <t>エンジスウ</t>
    </rPh>
    <rPh sb="4" eb="5">
      <t>ヒト</t>
    </rPh>
    <phoneticPr fontId="2"/>
  </si>
  <si>
    <t>　３　５歳児学級（学級数）</t>
    <phoneticPr fontId="2"/>
  </si>
  <si>
    <t>　２　４歳児学級（学級数）</t>
    <phoneticPr fontId="2"/>
  </si>
  <si>
    <t>　１　３歳児学級（学級数）</t>
    <phoneticPr fontId="2"/>
  </si>
  <si>
    <t>←　変更後の状況について記載してください。</t>
    <rPh sb="2" eb="5">
      <t>ヘンコウゴ</t>
    </rPh>
    <rPh sb="6" eb="8">
      <t>ジョウキョウ</t>
    </rPh>
    <rPh sb="12" eb="14">
      <t>キサイ</t>
    </rPh>
    <phoneticPr fontId="2"/>
  </si>
  <si>
    <t>　学級編制等に関する調書</t>
    <phoneticPr fontId="2"/>
  </si>
  <si>
    <t>別紙２　学級編成等に関する調書</t>
    <rPh sb="0" eb="2">
      <t>ベッシ</t>
    </rPh>
    <rPh sb="4" eb="8">
      <t>ガッキュウヘンセイ</t>
    </rPh>
    <rPh sb="8" eb="9">
      <t>トウ</t>
    </rPh>
    <rPh sb="10" eb="11">
      <t>カン</t>
    </rPh>
    <rPh sb="13" eb="15">
      <t>チョウショ</t>
    </rPh>
    <phoneticPr fontId="2"/>
  </si>
  <si>
    <t>←満３歳児クラスを設ける場合は「３歳児学級」に記載してください。</t>
    <rPh sb="1" eb="2">
      <t>マン</t>
    </rPh>
    <rPh sb="3" eb="4">
      <t>サイ</t>
    </rPh>
    <rPh sb="4" eb="5">
      <t>ジ</t>
    </rPh>
    <rPh sb="9" eb="10">
      <t>モウ</t>
    </rPh>
    <rPh sb="12" eb="14">
      <t>バアイ</t>
    </rPh>
    <rPh sb="17" eb="19">
      <t>サイジ</t>
    </rPh>
    <rPh sb="19" eb="21">
      <t>ガッキュウ</t>
    </rPh>
    <rPh sb="23" eb="25">
      <t>キサイ</t>
    </rPh>
    <phoneticPr fontId="2"/>
  </si>
  <si>
    <t>兼任</t>
    <phoneticPr fontId="2"/>
  </si>
  <si>
    <t>常勤</t>
    <rPh sb="0" eb="2">
      <t>ジョウキン</t>
    </rPh>
    <phoneticPr fontId="2"/>
  </si>
  <si>
    <t>専任</t>
    <phoneticPr fontId="2"/>
  </si>
  <si>
    <t>合計</t>
  </si>
  <si>
    <t>備 考（クラス担当ほか）</t>
    <rPh sb="7" eb="9">
      <t>タントウ</t>
    </rPh>
    <phoneticPr fontId="2"/>
  </si>
  <si>
    <t>上段：その他の資格の
取得又は更新年月日
下段：資格証書番号</t>
    <rPh sb="0" eb="2">
      <t>ジョウダン</t>
    </rPh>
    <rPh sb="5" eb="6">
      <t>タ</t>
    </rPh>
    <rPh sb="7" eb="9">
      <t>シカク</t>
    </rPh>
    <rPh sb="11" eb="13">
      <t>シュトク</t>
    </rPh>
    <rPh sb="13" eb="14">
      <t>マタ</t>
    </rPh>
    <rPh sb="15" eb="16">
      <t>フケル</t>
    </rPh>
    <rPh sb="16" eb="17">
      <t>シン</t>
    </rPh>
    <rPh sb="17" eb="20">
      <t>ネンガッピ</t>
    </rPh>
    <rPh sb="22" eb="24">
      <t>ゲダン</t>
    </rPh>
    <phoneticPr fontId="2"/>
  </si>
  <si>
    <t>上段：幼稚園教諭
免許状の取得又は更新年月日
下段：資格証書番号</t>
    <rPh sb="0" eb="2">
      <t>ジョウダン</t>
    </rPh>
    <rPh sb="3" eb="6">
      <t>ヨウチエン</t>
    </rPh>
    <rPh sb="6" eb="8">
      <t>キョウユ</t>
    </rPh>
    <rPh sb="9" eb="12">
      <t>メンキョジョウ</t>
    </rPh>
    <rPh sb="13" eb="15">
      <t>シュトク</t>
    </rPh>
    <rPh sb="15" eb="16">
      <t>マタ</t>
    </rPh>
    <rPh sb="17" eb="19">
      <t>コウシン</t>
    </rPh>
    <rPh sb="19" eb="22">
      <t>ネンガッピ</t>
    </rPh>
    <rPh sb="24" eb="26">
      <t>カダン</t>
    </rPh>
    <rPh sb="27" eb="29">
      <t>シカク</t>
    </rPh>
    <rPh sb="29" eb="30">
      <t>ショウ</t>
    </rPh>
    <rPh sb="30" eb="31">
      <t>ショ</t>
    </rPh>
    <rPh sb="31" eb="33">
      <t>バンゴウ</t>
    </rPh>
    <phoneticPr fontId="2"/>
  </si>
  <si>
    <t>上段：保育士資格取得
又は更新年月日
下段：資格証書番号</t>
    <rPh sb="0" eb="2">
      <t>ジョウダン</t>
    </rPh>
    <rPh sb="3" eb="6">
      <t>ホイクシ</t>
    </rPh>
    <rPh sb="6" eb="8">
      <t>シカク</t>
    </rPh>
    <rPh sb="8" eb="10">
      <t>シュトク</t>
    </rPh>
    <rPh sb="11" eb="12">
      <t>マタ</t>
    </rPh>
    <rPh sb="13" eb="15">
      <t>コウシン</t>
    </rPh>
    <rPh sb="15" eb="18">
      <t>ネンガッピ</t>
    </rPh>
    <rPh sb="20" eb="22">
      <t>カダン</t>
    </rPh>
    <rPh sb="23" eb="25">
      <t>シカク</t>
    </rPh>
    <rPh sb="25" eb="26">
      <t>ショウ</t>
    </rPh>
    <rPh sb="26" eb="27">
      <t>ショ</t>
    </rPh>
    <rPh sb="27" eb="29">
      <t>バンゴウ</t>
    </rPh>
    <phoneticPr fontId="2"/>
  </si>
  <si>
    <t>上段：生年月日
下段：年齢</t>
    <rPh sb="0" eb="2">
      <t>ジョウダン</t>
    </rPh>
    <rPh sb="8" eb="10">
      <t>ゲダン</t>
    </rPh>
    <phoneticPr fontId="2"/>
  </si>
  <si>
    <t>氏　　名</t>
    <phoneticPr fontId="2"/>
  </si>
  <si>
    <t>勤務時間/月</t>
    <rPh sb="0" eb="2">
      <t>キンム</t>
    </rPh>
    <phoneticPr fontId="2"/>
  </si>
  <si>
    <t>正規・臨時の別</t>
  </si>
  <si>
    <t>常・非常勤の別</t>
  </si>
  <si>
    <t>専任・兼任の別</t>
  </si>
  <si>
    <t>職　種</t>
    <phoneticPr fontId="2"/>
  </si>
  <si>
    <t>青森県第123456号</t>
    <rPh sb="0" eb="2">
      <t>アオモリ</t>
    </rPh>
    <rPh sb="2" eb="3">
      <t>ケン</t>
    </rPh>
    <rPh sb="3" eb="4">
      <t>ダイ</t>
    </rPh>
    <rPh sb="10" eb="11">
      <t>ゴウ</t>
    </rPh>
    <phoneticPr fontId="2"/>
  </si>
  <si>
    <t>１歳児担当</t>
    <rPh sb="1" eb="3">
      <t>サイジ</t>
    </rPh>
    <rPh sb="3" eb="5">
      <t>タントウ</t>
    </rPh>
    <phoneticPr fontId="2"/>
  </si>
  <si>
    <t>盛岡　桜子</t>
    <rPh sb="0" eb="2">
      <t>モリオカ</t>
    </rPh>
    <rPh sb="3" eb="4">
      <t>サクラ</t>
    </rPh>
    <rPh sb="4" eb="5">
      <t>コ</t>
    </rPh>
    <phoneticPr fontId="2"/>
  </si>
  <si>
    <t>岩手県平29幼２種第123号</t>
    <phoneticPr fontId="2"/>
  </si>
  <si>
    <t>３歳児担当</t>
    <rPh sb="1" eb="3">
      <t>サイジ</t>
    </rPh>
    <rPh sb="3" eb="5">
      <t>タントウ</t>
    </rPh>
    <phoneticPr fontId="2"/>
  </si>
  <si>
    <t>盛岡　花子</t>
    <rPh sb="0" eb="2">
      <t>モリオカ</t>
    </rPh>
    <rPh sb="3" eb="5">
      <t>ハナコ</t>
    </rPh>
    <phoneticPr fontId="2"/>
  </si>
  <si>
    <t>（令和　　年　　月　　日現在）</t>
    <phoneticPr fontId="2"/>
  </si>
  <si>
    <t>別紙３　職員の配置状況</t>
    <rPh sb="0" eb="2">
      <t>ベッシ</t>
    </rPh>
    <rPh sb="4" eb="6">
      <t>ショクイン</t>
    </rPh>
    <rPh sb="7" eb="9">
      <t>ハイチ</t>
    </rPh>
    <rPh sb="9" eb="11">
      <t>ジョウキョウ</t>
    </rPh>
    <phoneticPr fontId="2"/>
  </si>
  <si>
    <t>５歳　</t>
    <rPh sb="1" eb="2">
      <t>サイ</t>
    </rPh>
    <phoneticPr fontId="2"/>
  </si>
  <si>
    <t>３歳</t>
    <rPh sb="1" eb="2">
      <t>トシ</t>
    </rPh>
    <phoneticPr fontId="2"/>
  </si>
  <si>
    <t>増減確認用</t>
    <rPh sb="0" eb="4">
      <t>ゾウゲンカクニン</t>
    </rPh>
    <rPh sb="4" eb="5">
      <t>ヨウ</t>
    </rPh>
    <phoneticPr fontId="2"/>
  </si>
  <si>
    <t>２　変更後（予定）の定員</t>
    <rPh sb="2" eb="4">
      <t>ヘンコウ</t>
    </rPh>
    <rPh sb="4" eb="5">
      <t>ゴ</t>
    </rPh>
    <rPh sb="6" eb="8">
      <t>ヨテイ</t>
    </rPh>
    <rPh sb="10" eb="12">
      <t>テイイン</t>
    </rPh>
    <phoneticPr fontId="2"/>
  </si>
  <si>
    <t>１　現在の定員</t>
    <rPh sb="2" eb="4">
      <t>ゲンザイ</t>
    </rPh>
    <rPh sb="5" eb="7">
      <t>テイイン</t>
    </rPh>
    <phoneticPr fontId="2"/>
  </si>
  <si>
    <t>別紙２　定員の設定状況</t>
    <rPh sb="0" eb="2">
      <t>ベッシ</t>
    </rPh>
    <rPh sb="4" eb="6">
      <t>テイイン</t>
    </rPh>
    <rPh sb="7" eb="9">
      <t>セッテイ</t>
    </rPh>
    <phoneticPr fontId="2"/>
  </si>
  <si>
    <t>代表者の住所</t>
    <rPh sb="0" eb="3">
      <t>ダイヒョウシャ</t>
    </rPh>
    <rPh sb="4" eb="6">
      <t>ジュウショ</t>
    </rPh>
    <phoneticPr fontId="2"/>
  </si>
  <si>
    <t>施設の名称、教育・保育施設の設置の場所</t>
    <phoneticPr fontId="2"/>
  </si>
  <si>
    <t>設置者の名称及び主たる事務所の所在地並びに代表者の氏名、生年月日、住所及び職名</t>
    <phoneticPr fontId="2"/>
  </si>
  <si>
    <t>設置者の定款、寄附行為等及びその登記事項証明書又は条例等</t>
    <phoneticPr fontId="2"/>
  </si>
  <si>
    <t>施設の管理者の氏名、生年月日及び住所</t>
    <phoneticPr fontId="2"/>
  </si>
  <si>
    <t>□　第29条第１号関係 
　　施設の名称、教育・保育施設の設置の場所</t>
    <phoneticPr fontId="2"/>
  </si>
  <si>
    <t>□　第29条第２号関係　
　　設置者の名称及び主たる事務所の所在地並びに代表者の氏名、生年月日、住所及び職名</t>
    <phoneticPr fontId="2"/>
  </si>
  <si>
    <t>□　第29条第８号関係　
　　施設の管理者の氏名、生年月日及び住所</t>
    <phoneticPr fontId="2"/>
  </si>
  <si>
    <t>１　特定教育・保育施設の設置者にあっては、子ども・子育て支援法第40条第２項に</t>
  </si>
  <si>
    <t>２　地域型保育事業を行う者にあっては、子ども・子育て支援法第52条第２項に規定</t>
    <rPh sb="37" eb="39">
      <t>キテイ</t>
    </rPh>
    <phoneticPr fontId="2"/>
  </si>
  <si>
    <t>３　保育所にあっては、児童福祉法第35条第５項第４号に掲げる基準に、家庭的保育</t>
  </si>
  <si>
    <t>る教育、保育等の総合的な提供の推進に関する法律第３条第５項第４号に掲げる基</t>
  </si>
  <si>
    <t>※　施設の構造設備等の状況について変更が伴う場合は、変更後の状況についても記載してください。</t>
    <rPh sb="2" eb="4">
      <t>シセツ</t>
    </rPh>
    <rPh sb="5" eb="7">
      <t>コウゾウ</t>
    </rPh>
    <rPh sb="7" eb="9">
      <t>セツビ</t>
    </rPh>
    <rPh sb="9" eb="10">
      <t>トウ</t>
    </rPh>
    <rPh sb="11" eb="13">
      <t>ジョウキョウ</t>
    </rPh>
    <rPh sb="17" eb="19">
      <t>ヘンコウ</t>
    </rPh>
    <rPh sb="20" eb="21">
      <t>トモナ</t>
    </rPh>
    <rPh sb="22" eb="24">
      <t>バアイ</t>
    </rPh>
    <rPh sb="26" eb="29">
      <t>ヘンコウゴ</t>
    </rPh>
    <rPh sb="30" eb="32">
      <t>ジョウキョウ</t>
    </rPh>
    <rPh sb="37" eb="39">
      <t>キサイ</t>
    </rPh>
    <phoneticPr fontId="2"/>
  </si>
  <si>
    <t>この様式は認可保育所、地域型保育事業用です。</t>
    <rPh sb="2" eb="4">
      <t>ヨウシキ</t>
    </rPh>
    <rPh sb="5" eb="10">
      <t>ニンカホイクショ</t>
    </rPh>
    <rPh sb="11" eb="18">
      <t>チイキガタホイクジギョウ</t>
    </rPh>
    <rPh sb="18" eb="19">
      <t>ヨウ</t>
    </rPh>
    <phoneticPr fontId="2"/>
  </si>
  <si>
    <t>この様式は幼保連携型認定こども園、その他の認定こども園、幼稚園用です。</t>
    <rPh sb="2" eb="4">
      <t>ヨウシキ</t>
    </rPh>
    <rPh sb="5" eb="10">
      <t>ヨウホレンケイガタ</t>
    </rPh>
    <rPh sb="10" eb="12">
      <t>ニンテイ</t>
    </rPh>
    <rPh sb="15" eb="16">
      <t>エン</t>
    </rPh>
    <rPh sb="19" eb="20">
      <t>タ</t>
    </rPh>
    <rPh sb="21" eb="23">
      <t>ニンテイ</t>
    </rPh>
    <rPh sb="26" eb="27">
      <t>エン</t>
    </rPh>
    <rPh sb="28" eb="31">
      <t>ヨウチエン</t>
    </rPh>
    <rPh sb="31" eb="32">
      <t>ヨウ</t>
    </rPh>
    <phoneticPr fontId="2"/>
  </si>
  <si>
    <t>←新制度幼稚園の場合は、２・３号に関する記載は不要です。</t>
    <rPh sb="1" eb="7">
      <t>シンセイドヨウチエン</t>
    </rPh>
    <rPh sb="8" eb="10">
      <t>バアイ</t>
    </rPh>
    <rPh sb="15" eb="16">
      <t>ゴウ</t>
    </rPh>
    <rPh sb="17" eb="18">
      <t>カン</t>
    </rPh>
    <rPh sb="20" eb="22">
      <t>キサイ</t>
    </rPh>
    <rPh sb="23" eb="25">
      <t>フヨウ</t>
    </rPh>
    <phoneticPr fontId="2"/>
  </si>
  <si>
    <t>　子ども・子育て支援法施行規則第33条第１項及び盛岡市子ども・子育て支援法施行細則第24条の規定に基づき、関係書類を添えて、次のとおり届け出します。</t>
    <rPh sb="15" eb="16">
      <t>ダイ</t>
    </rPh>
    <rPh sb="18" eb="19">
      <t>ジョウ</t>
    </rPh>
    <rPh sb="22" eb="23">
      <t>オヨ</t>
    </rPh>
    <rPh sb="24" eb="27">
      <t>モリオカシ</t>
    </rPh>
    <rPh sb="41" eb="42">
      <t>ダイ</t>
    </rPh>
    <rPh sb="44" eb="45">
      <t>ジョウ</t>
    </rPh>
    <phoneticPr fontId="1"/>
  </si>
  <si>
    <t>　子ども・子育て支援法施行規則第31条及び盛岡市子ども・子育て支援法施行細則第23条第１項の規定に基づき、関係書類を添えて、次のとおり申請します。</t>
    <rPh sb="15" eb="16">
      <t>ダイ</t>
    </rPh>
    <rPh sb="18" eb="19">
      <t>ジョウ</t>
    </rPh>
    <rPh sb="19" eb="20">
      <t>オヨ</t>
    </rPh>
    <rPh sb="21" eb="24">
      <t>モリオカシ</t>
    </rPh>
    <rPh sb="38" eb="39">
      <t>ダイ</t>
    </rPh>
    <rPh sb="41" eb="42">
      <t>ジョウ</t>
    </rPh>
    <rPh sb="42" eb="43">
      <t>ダイ</t>
    </rPh>
    <rPh sb="44" eb="45">
      <t>コウ</t>
    </rPh>
    <rPh sb="58" eb="59">
      <t>ソ</t>
    </rPh>
    <rPh sb="67" eb="69">
      <t>シンセイ</t>
    </rPh>
    <phoneticPr fontId="1"/>
  </si>
  <si>
    <t>　子ども・子育て支援法第35条第２項及び盛岡市子ども・子育て支援法施行細則第25条の規定に基づき、関係書類を添えて、次のとおり届け出します。</t>
    <rPh sb="11" eb="12">
      <t>ダイ</t>
    </rPh>
    <rPh sb="14" eb="15">
      <t>ジョウ</t>
    </rPh>
    <rPh sb="15" eb="16">
      <t>ダイ</t>
    </rPh>
    <rPh sb="17" eb="18">
      <t>コウ</t>
    </rPh>
    <rPh sb="18" eb="19">
      <t>オヨ</t>
    </rPh>
    <rPh sb="20" eb="23">
      <t>モリオカシ</t>
    </rPh>
    <rPh sb="37" eb="38">
      <t>ダイ</t>
    </rPh>
    <rPh sb="40" eb="41">
      <t>ジョウ</t>
    </rPh>
    <rPh sb="54" eb="55">
      <t>ソ</t>
    </rPh>
    <rPh sb="63" eb="64">
      <t>トド</t>
    </rPh>
    <rPh sb="65" eb="66">
      <t>デ</t>
    </rPh>
    <phoneticPr fontId="1"/>
  </si>
  <si>
    <t>役員の氏名、生年月日及び住所</t>
    <phoneticPr fontId="2"/>
  </si>
  <si>
    <t>専任</t>
    <rPh sb="0" eb="2">
      <t>センニン</t>
    </rPh>
    <phoneticPr fontId="2"/>
  </si>
  <si>
    <t>正規</t>
    <rPh sb="0" eb="2">
      <t>セイキ</t>
    </rPh>
    <phoneticPr fontId="2"/>
  </si>
  <si>
    <t>兼任</t>
    <rPh sb="0" eb="2">
      <t>ケンニン</t>
    </rPh>
    <phoneticPr fontId="2"/>
  </si>
  <si>
    <t>非常勤</t>
    <rPh sb="0" eb="3">
      <t>ヒジョウキン</t>
    </rPh>
    <phoneticPr fontId="2"/>
  </si>
  <si>
    <t>臨時</t>
    <rPh sb="0" eb="2">
      <t>リンジ</t>
    </rPh>
    <phoneticPr fontId="2"/>
  </si>
  <si>
    <t>盛岡　三郎</t>
    <rPh sb="0" eb="2">
      <t>モリオカ</t>
    </rPh>
    <rPh sb="3" eb="5">
      <t>サブロウ</t>
    </rPh>
    <phoneticPr fontId="2"/>
  </si>
  <si>
    <t>例：事務員
（副園長、調理員など）</t>
    <rPh sb="0" eb="1">
      <t>レイ</t>
    </rPh>
    <rPh sb="2" eb="5">
      <t>ジムイン</t>
    </rPh>
    <rPh sb="7" eb="10">
      <t>フクエンチョウ</t>
    </rPh>
    <rPh sb="11" eb="14">
      <t>チョウリイン</t>
    </rPh>
    <phoneticPr fontId="2"/>
  </si>
  <si>
    <t>岩手県第123456号</t>
    <rPh sb="0" eb="3">
      <t>イワテケン</t>
    </rPh>
    <rPh sb="3" eb="4">
      <t>ダイ</t>
    </rPh>
    <rPh sb="10" eb="11">
      <t>ゴウ</t>
    </rPh>
    <phoneticPr fontId="2"/>
  </si>
  <si>
    <t>盛岡　桜子</t>
    <rPh sb="0" eb="2">
      <t>モリオカ</t>
    </rPh>
    <rPh sb="3" eb="5">
      <t>サクラコ</t>
    </rPh>
    <phoneticPr fontId="2"/>
  </si>
  <si>
    <t>例：園長</t>
    <rPh sb="0" eb="1">
      <t>レイ</t>
    </rPh>
    <rPh sb="2" eb="4">
      <t>エンチョウ</t>
    </rPh>
    <phoneticPr fontId="2"/>
  </si>
  <si>
    <t>※教育・保育に直接従事する職員については１から５ページ目の(1)に記載すること。</t>
    <rPh sb="1" eb="3">
      <t>キョウイク</t>
    </rPh>
    <rPh sb="4" eb="6">
      <t>ホイク</t>
    </rPh>
    <rPh sb="7" eb="9">
      <t>チョクセツ</t>
    </rPh>
    <rPh sb="9" eb="11">
      <t>ジュウジ</t>
    </rPh>
    <rPh sb="13" eb="15">
      <t>ショクイン</t>
    </rPh>
    <rPh sb="27" eb="28">
      <t>メ</t>
    </rPh>
    <rPh sb="33" eb="35">
      <t>キサイ</t>
    </rPh>
    <phoneticPr fontId="2"/>
  </si>
  <si>
    <t>(2) その他の従事職員</t>
    <rPh sb="6" eb="7">
      <t>タ</t>
    </rPh>
    <rPh sb="8" eb="10">
      <t>ジュウジ</t>
    </rPh>
    <rPh sb="10" eb="12">
      <t>ショクイン</t>
    </rPh>
    <phoneticPr fontId="2"/>
  </si>
  <si>
    <t>切捨て後</t>
    <rPh sb="0" eb="2">
      <t>キリス</t>
    </rPh>
    <rPh sb="3" eb="4">
      <t>ゴ</t>
    </rPh>
    <phoneticPr fontId="2"/>
  </si>
  <si>
    <t>常勤換算後</t>
    <rPh sb="0" eb="4">
      <t>ジョウキンカンサン</t>
    </rPh>
    <rPh sb="4" eb="5">
      <t>ノチ</t>
    </rPh>
    <phoneticPr fontId="2"/>
  </si>
  <si>
    <t>※　「常勤換算後の人数」は、短時間(非常勤)職員の１月当たりの勤務時間数　÷
　就業規則等で定める常勤職員の１月当たりの勤務時間数により、算出します。</t>
    <rPh sb="3" eb="7">
      <t>ジョウキンカンサン</t>
    </rPh>
    <rPh sb="7" eb="8">
      <t>ゴ</t>
    </rPh>
    <rPh sb="9" eb="11">
      <t>ニンズウ</t>
    </rPh>
    <rPh sb="14" eb="17">
      <t>タンジカン</t>
    </rPh>
    <rPh sb="18" eb="21">
      <t>ヒジョウキン</t>
    </rPh>
    <rPh sb="22" eb="24">
      <t>ショクイン</t>
    </rPh>
    <rPh sb="26" eb="27">
      <t>ガツ</t>
    </rPh>
    <rPh sb="27" eb="28">
      <t>ア</t>
    </rPh>
    <rPh sb="31" eb="33">
      <t>キンム</t>
    </rPh>
    <rPh sb="33" eb="35">
      <t>ジカン</t>
    </rPh>
    <rPh sb="35" eb="36">
      <t>スウ</t>
    </rPh>
    <rPh sb="40" eb="45">
      <t>シュウギョウキソクトウ</t>
    </rPh>
    <rPh sb="46" eb="47">
      <t>サダ</t>
    </rPh>
    <rPh sb="49" eb="53">
      <t>ジョウキンショクイン</t>
    </rPh>
    <rPh sb="55" eb="56">
      <t>ガツ</t>
    </rPh>
    <rPh sb="56" eb="57">
      <t>アタ</t>
    </rPh>
    <rPh sb="60" eb="62">
      <t>キンム</t>
    </rPh>
    <rPh sb="62" eb="64">
      <t>ジカン</t>
    </rPh>
    <rPh sb="64" eb="65">
      <t>スウ</t>
    </rPh>
    <rPh sb="69" eb="71">
      <t>サンシュツ</t>
    </rPh>
    <phoneticPr fontId="2"/>
  </si>
  <si>
    <t>従事職員　計①</t>
    <rPh sb="0" eb="4">
      <t>ジュウジショクイン</t>
    </rPh>
    <rPh sb="5" eb="6">
      <t>ケイ</t>
    </rPh>
    <phoneticPr fontId="2"/>
  </si>
  <si>
    <t>勤務時間</t>
    <rPh sb="0" eb="2">
      <t>キンム</t>
    </rPh>
    <rPh sb="2" eb="4">
      <t>ジカン</t>
    </rPh>
    <phoneticPr fontId="2"/>
  </si>
  <si>
    <t>例：主任保育士
（主幹保育教諭）</t>
    <rPh sb="0" eb="1">
      <t>レイ</t>
    </rPh>
    <rPh sb="2" eb="4">
      <t>シュニン</t>
    </rPh>
    <rPh sb="4" eb="7">
      <t>ホイクシ</t>
    </rPh>
    <rPh sb="9" eb="15">
      <t>シュカンホイクキョウユ</t>
    </rPh>
    <phoneticPr fontId="2"/>
  </si>
  <si>
    <t>例：保育士
（保育教諭）</t>
    <rPh sb="0" eb="1">
      <t>レイ</t>
    </rPh>
    <rPh sb="2" eb="5">
      <t>ホイクシ</t>
    </rPh>
    <rPh sb="7" eb="11">
      <t>ホイクキョウユ</t>
    </rPh>
    <phoneticPr fontId="2"/>
  </si>
  <si>
    <t>就業規則上の
常勤職員の
勤務時間／月</t>
    <rPh sb="0" eb="5">
      <t>シュウギョウキソクジョウ</t>
    </rPh>
    <rPh sb="7" eb="9">
      <t>ジョウキン</t>
    </rPh>
    <rPh sb="9" eb="11">
      <t>ショクイン</t>
    </rPh>
    <rPh sb="13" eb="17">
      <t>キンムジカン</t>
    </rPh>
    <rPh sb="18" eb="19">
      <t>ツキ</t>
    </rPh>
    <phoneticPr fontId="2"/>
  </si>
  <si>
    <t>(1) 教育・保育に直接従事する職員⑤</t>
    <rPh sb="4" eb="6">
      <t>キョウイク</t>
    </rPh>
    <rPh sb="7" eb="9">
      <t>ホイク</t>
    </rPh>
    <rPh sb="10" eb="12">
      <t>チョクセツ</t>
    </rPh>
    <rPh sb="12" eb="14">
      <t>ジュウジ</t>
    </rPh>
    <rPh sb="16" eb="18">
      <t>ショクイン</t>
    </rPh>
    <phoneticPr fontId="2"/>
  </si>
  <si>
    <t>(1) 教育・保育に直接従事する職員④</t>
    <rPh sb="4" eb="6">
      <t>キョウイク</t>
    </rPh>
    <rPh sb="7" eb="9">
      <t>ホイク</t>
    </rPh>
    <rPh sb="10" eb="12">
      <t>チョクセツ</t>
    </rPh>
    <rPh sb="12" eb="14">
      <t>ジュウジ</t>
    </rPh>
    <rPh sb="16" eb="18">
      <t>ショクイン</t>
    </rPh>
    <phoneticPr fontId="2"/>
  </si>
  <si>
    <t>(1) 教育・保育に直接従事する職員③</t>
    <rPh sb="4" eb="6">
      <t>キョウイク</t>
    </rPh>
    <rPh sb="7" eb="9">
      <t>ホイク</t>
    </rPh>
    <rPh sb="10" eb="12">
      <t>チョクセツ</t>
    </rPh>
    <rPh sb="12" eb="14">
      <t>ジュウジ</t>
    </rPh>
    <rPh sb="16" eb="18">
      <t>ショクイン</t>
    </rPh>
    <phoneticPr fontId="2"/>
  </si>
  <si>
    <t>正規・臨時の別</t>
    <phoneticPr fontId="2"/>
  </si>
  <si>
    <t>(1) 教育・保育に直接従事する職員②</t>
    <rPh sb="4" eb="6">
      <t>キョウイク</t>
    </rPh>
    <rPh sb="7" eb="9">
      <t>ホイク</t>
    </rPh>
    <rPh sb="10" eb="12">
      <t>チョクセツ</t>
    </rPh>
    <rPh sb="12" eb="14">
      <t>ジュウジ</t>
    </rPh>
    <rPh sb="16" eb="18">
      <t>ショクイン</t>
    </rPh>
    <phoneticPr fontId="2"/>
  </si>
  <si>
    <t>※教育・保育に直接従事しない職員については６ページ目の(2)に記載すること。</t>
    <rPh sb="1" eb="3">
      <t>キョウイク</t>
    </rPh>
    <rPh sb="4" eb="6">
      <t>ホイク</t>
    </rPh>
    <rPh sb="7" eb="9">
      <t>チョクセツ</t>
    </rPh>
    <rPh sb="9" eb="11">
      <t>ジュウジ</t>
    </rPh>
    <rPh sb="14" eb="16">
      <t>ショクイン</t>
    </rPh>
    <rPh sb="25" eb="26">
      <t>メ</t>
    </rPh>
    <rPh sb="31" eb="33">
      <t>キサイ</t>
    </rPh>
    <phoneticPr fontId="2"/>
  </si>
  <si>
    <t>(1) 教育・保育に直接従事する職員①</t>
    <rPh sb="4" eb="6">
      <t>キョウイク</t>
    </rPh>
    <rPh sb="7" eb="9">
      <t>ホイク</t>
    </rPh>
    <rPh sb="10" eb="12">
      <t>チョクセツ</t>
    </rPh>
    <rPh sb="12" eb="14">
      <t>ジュウジ</t>
    </rPh>
    <rPh sb="16" eb="18">
      <t>ショクイン</t>
    </rPh>
    <phoneticPr fontId="2"/>
  </si>
  <si>
    <t>子育て支援室</t>
    <rPh sb="0" eb="2">
      <t>コソダ</t>
    </rPh>
    <rPh sb="3" eb="5">
      <t>シエン</t>
    </rPh>
    <rPh sb="5" eb="6">
      <t>シツ</t>
    </rPh>
    <phoneticPr fontId="2"/>
  </si>
  <si>
    <t>病児保育室</t>
    <rPh sb="0" eb="5">
      <t>ビョウジホイクシツ</t>
    </rPh>
    <phoneticPr fontId="2"/>
  </si>
  <si>
    <t>一時預かり保育室</t>
    <rPh sb="0" eb="3">
      <t>イチジアズ</t>
    </rPh>
    <rPh sb="5" eb="8">
      <t>ホイクシツ</t>
    </rPh>
    <phoneticPr fontId="2"/>
  </si>
  <si>
    <t>遊戯室③</t>
    <phoneticPr fontId="2"/>
  </si>
  <si>
    <t>遊戯室②</t>
    <phoneticPr fontId="2"/>
  </si>
  <si>
    <t>人</t>
    <rPh sb="0" eb="1">
      <t>ニン</t>
    </rPh>
    <phoneticPr fontId="2"/>
  </si>
  <si>
    <t>遊戯室①</t>
    <phoneticPr fontId="2"/>
  </si>
  <si>
    <t>●歳児用</t>
    <rPh sb="1" eb="3">
      <t>サイジ</t>
    </rPh>
    <rPh sb="3" eb="4">
      <t>ヨウ</t>
    </rPh>
    <phoneticPr fontId="2"/>
  </si>
  <si>
    <t>保育室⑫</t>
    <phoneticPr fontId="2"/>
  </si>
  <si>
    <t>保育室⑪</t>
    <phoneticPr fontId="2"/>
  </si>
  <si>
    <t>保育室⑩</t>
    <phoneticPr fontId="2"/>
  </si>
  <si>
    <t>保育室⑨</t>
    <phoneticPr fontId="2"/>
  </si>
  <si>
    <t>保育室⑧</t>
    <phoneticPr fontId="2"/>
  </si>
  <si>
    <t>保育室⑦</t>
    <phoneticPr fontId="2"/>
  </si>
  <si>
    <t>保育室⑥</t>
    <phoneticPr fontId="2"/>
  </si>
  <si>
    <t>保育室⑤</t>
    <phoneticPr fontId="2"/>
  </si>
  <si>
    <t>保育室④</t>
    <phoneticPr fontId="2"/>
  </si>
  <si>
    <t>保育室③</t>
    <phoneticPr fontId="2"/>
  </si>
  <si>
    <t>保育室②</t>
    <phoneticPr fontId="2"/>
  </si>
  <si>
    <t>保育室①</t>
    <phoneticPr fontId="2"/>
  </si>
  <si>
    <t>ほふく室③</t>
    <phoneticPr fontId="2"/>
  </si>
  <si>
    <t>ほふく室②</t>
    <phoneticPr fontId="2"/>
  </si>
  <si>
    <t>ほふく室①</t>
    <phoneticPr fontId="2"/>
  </si>
  <si>
    <t>乳児室③</t>
    <phoneticPr fontId="2"/>
  </si>
  <si>
    <t>乳児室②</t>
    <phoneticPr fontId="2"/>
  </si>
  <si>
    <t>０歳児</t>
    <rPh sb="1" eb="3">
      <t>サイジ</t>
    </rPh>
    <phoneticPr fontId="2"/>
  </si>
  <si>
    <t>乳児室①</t>
    <phoneticPr fontId="2"/>
  </si>
  <si>
    <t>※該当する部屋数に応じて記載してください。</t>
    <rPh sb="1" eb="3">
      <t>ガイトウ</t>
    </rPh>
    <rPh sb="5" eb="8">
      <t>ヘヤスウ</t>
    </rPh>
    <rPh sb="9" eb="10">
      <t>オウ</t>
    </rPh>
    <rPh sb="12" eb="14">
      <t>キサイ</t>
    </rPh>
    <phoneticPr fontId="2"/>
  </si>
  <si>
    <t>室数等</t>
    <rPh sb="0" eb="3">
      <t>シツスウトウ</t>
    </rPh>
    <phoneticPr fontId="2"/>
  </si>
  <si>
    <t>５歳児用</t>
    <rPh sb="1" eb="3">
      <t>サイジ</t>
    </rPh>
    <rPh sb="3" eb="4">
      <t>ヨウ</t>
    </rPh>
    <phoneticPr fontId="2"/>
  </si>
  <si>
    <t>４歳児用</t>
    <rPh sb="1" eb="3">
      <t>サイジ</t>
    </rPh>
    <rPh sb="3" eb="4">
      <t>ヨウ</t>
    </rPh>
    <phoneticPr fontId="2"/>
  </si>
  <si>
    <t>３歳児用</t>
    <rPh sb="1" eb="3">
      <t>サイジ</t>
    </rPh>
    <rPh sb="3" eb="4">
      <t>ヨウ</t>
    </rPh>
    <phoneticPr fontId="2"/>
  </si>
  <si>
    <t>２歳児用</t>
    <rPh sb="1" eb="3">
      <t>サイジ</t>
    </rPh>
    <rPh sb="3" eb="4">
      <t>ヨウ</t>
    </rPh>
    <phoneticPr fontId="2"/>
  </si>
  <si>
    <t>０・１歳児用</t>
    <rPh sb="3" eb="5">
      <t>サイジ</t>
    </rPh>
    <rPh sb="5" eb="6">
      <t>ヨウ</t>
    </rPh>
    <phoneticPr fontId="2"/>
  </si>
  <si>
    <t>１歳児用</t>
    <rPh sb="1" eb="3">
      <t>サイジ</t>
    </rPh>
    <rPh sb="3" eb="4">
      <t>ヨウ</t>
    </rPh>
    <phoneticPr fontId="2"/>
  </si>
  <si>
    <t>０歳児用</t>
    <rPh sb="1" eb="3">
      <t>サイジ</t>
    </rPh>
    <rPh sb="3" eb="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</si>
</sst>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4">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2"/>
      <color indexed="8"/>
      <name val="ＭＳ 明朝"/>
      <family val="1"/>
      <charset val="128"/>
    </font>
    <font>
      <sz val="14"/>
      <color indexed="8"/>
      <name val="ＭＳ 明朝"/>
      <family val="1"/>
      <charset val="128"/>
    </font>
    <font>
      <sz val="12"/>
      <name val="ＭＳ 明朝"/>
      <family val="1"/>
      <charset val="128"/>
    </font>
    <font>
      <sz val="11"/>
      <name val="ＭＳ 明朝"/>
      <family val="1"/>
      <charset val="128"/>
    </font>
    <font>
      <sz val="11"/>
      <color indexed="8"/>
      <name val="ＭＳ 明朝"/>
      <family val="1"/>
      <charset val="128"/>
    </font>
    <font>
      <sz val="12"/>
      <color rgb="FF000000"/>
      <name val="ＭＳ 明朝"/>
      <family val="1"/>
      <charset val="128"/>
    </font>
    <font>
      <u/>
      <sz val="12"/>
      <name val="ＭＳ 明朝"/>
      <family val="1"/>
      <charset val="128"/>
    </font>
    <font>
      <sz val="11"/>
      <color theme="1"/>
      <name val="ＭＳ Ｐゴシック"/>
      <family val="2"/>
      <scheme val="minor"/>
    </font>
    <font>
      <sz val="10"/>
      <name val="ＭＳ 明朝"/>
      <family val="1"/>
      <charset val="128"/>
    </font>
    <font>
      <sz val="10.5"/>
      <name val="ＭＳ 明朝"/>
      <family val="1"/>
      <charset val="128"/>
    </font>
    <font>
      <sz val="14"/>
      <name val="ＭＳ 明朝"/>
      <family val="1"/>
      <charset val="128"/>
    </font>
    <font>
      <sz val="11"/>
      <color theme="1"/>
      <name val="ＭＳ 明朝"/>
      <family val="1"/>
      <charset val="128"/>
    </font>
    <font>
      <sz val="10"/>
      <color rgb="FFFF0000"/>
      <name val="ＭＳ 明朝"/>
      <family val="1"/>
      <charset val="128"/>
    </font>
    <font>
      <sz val="10.5"/>
      <color theme="1"/>
      <name val="ＭＳ 明朝"/>
      <family val="1"/>
      <charset val="128"/>
    </font>
    <font>
      <sz val="10.5"/>
      <color rgb="FFFF0000"/>
      <name val="ＭＳ 明朝"/>
      <family val="1"/>
      <charset val="128"/>
    </font>
    <font>
      <b/>
      <sz val="16"/>
      <color rgb="FFFF0000"/>
      <name val="ＭＳ Ｐゴシック"/>
      <family val="3"/>
      <charset val="128"/>
    </font>
    <font>
      <sz val="11"/>
      <color rgb="FFFF0000"/>
      <name val="ＭＳ 明朝"/>
      <family val="1"/>
      <charset val="128"/>
    </font>
    <font>
      <sz val="11"/>
      <name val="ＭＳ ゴシック"/>
      <family val="3"/>
      <charset val="128"/>
    </font>
    <font>
      <sz val="9"/>
      <name val="ＭＳ 明朝"/>
      <family val="1"/>
      <charset val="128"/>
    </font>
    <font>
      <sz val="8"/>
      <name val="ＭＳ 明朝"/>
      <family val="1"/>
      <charset val="128"/>
    </font>
    <font>
      <sz val="10"/>
      <name val="ＭＳ ゴシック"/>
      <family val="3"/>
      <charset val="128"/>
    </font>
    <font>
      <sz val="10.5"/>
      <name val="ＭＳ ゴシック"/>
      <family val="3"/>
      <charset val="128"/>
    </font>
    <font>
      <sz val="9"/>
      <name val="ＭＳ ゴシック"/>
      <family val="3"/>
      <charset val="128"/>
    </font>
    <font>
      <sz val="11"/>
      <color theme="0"/>
      <name val="ＭＳ ゴシック"/>
      <family val="3"/>
      <charset val="128"/>
    </font>
    <font>
      <sz val="14"/>
      <color rgb="FFC00000"/>
      <name val="ＭＳ Ｐゴシック"/>
      <family val="3"/>
      <charset val="128"/>
      <scheme val="minor"/>
    </font>
    <font>
      <sz val="10.5"/>
      <color rgb="FFFF0000"/>
      <name val="ＭＳ ゴシック"/>
      <family val="3"/>
      <charset val="128"/>
    </font>
    <font>
      <sz val="9"/>
      <color rgb="FFFF0000"/>
      <name val="ＭＳ 明朝"/>
      <family val="1"/>
      <charset val="128"/>
    </font>
    <font>
      <sz val="7"/>
      <name val="ＭＳ 明朝"/>
      <family val="1"/>
      <charset val="128"/>
    </font>
    <font>
      <b/>
      <sz val="10"/>
      <color indexed="81"/>
      <name val="MS P ゴシック"/>
      <family val="3"/>
      <charset val="128"/>
    </font>
    <font>
      <sz val="10"/>
      <color indexed="81"/>
      <name val="MS P ゴシック"/>
      <family val="3"/>
      <charset val="128"/>
    </font>
    <font>
      <sz val="10"/>
      <color theme="8"/>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DFFA3"/>
        <bgColor indexed="64"/>
      </patternFill>
    </fill>
    <fill>
      <patternFill patternType="solid">
        <fgColor rgb="FFFFFF00"/>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0" tint="-0.249977111117893"/>
        <bgColor indexed="64"/>
      </patternFill>
    </fill>
  </fills>
  <borders count="11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thin">
        <color indexed="64"/>
      </diagonal>
    </border>
    <border diagonalUp="1">
      <left style="thin">
        <color indexed="64"/>
      </left>
      <right style="hair">
        <color indexed="64"/>
      </right>
      <top style="hair">
        <color indexed="64"/>
      </top>
      <bottom style="hair">
        <color indexed="64"/>
      </bottom>
      <diagonal style="thin">
        <color indexed="64"/>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auto="1"/>
      </right>
      <top style="hair">
        <color indexed="64"/>
      </top>
      <bottom style="thin">
        <color indexed="64"/>
      </bottom>
      <diagonal style="thin">
        <color indexed="64"/>
      </diagonal>
    </border>
    <border diagonalDown="1">
      <left style="thin">
        <color indexed="64"/>
      </left>
      <right/>
      <top style="thin">
        <color auto="1"/>
      </top>
      <bottom style="hair">
        <color indexed="64"/>
      </bottom>
      <diagonal style="thin">
        <color indexed="64"/>
      </diagonal>
    </border>
    <border diagonalDown="1">
      <left style="thin">
        <color indexed="64"/>
      </left>
      <right style="thin">
        <color auto="1"/>
      </right>
      <top style="thin">
        <color indexed="64"/>
      </top>
      <bottom style="hair">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auto="1"/>
      </left>
      <right style="thin">
        <color auto="1"/>
      </right>
      <top style="thin">
        <color auto="1"/>
      </top>
      <bottom style="thin">
        <color auto="1"/>
      </bottom>
      <diagonal style="thin">
        <color auto="1"/>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hair">
        <color indexed="64"/>
      </top>
      <bottom/>
      <diagonal/>
    </border>
    <border>
      <left/>
      <right style="medium">
        <color indexed="64"/>
      </right>
      <top style="hair">
        <color indexed="64"/>
      </top>
      <bottom/>
      <diagonal/>
    </border>
    <border diagonalDown="1">
      <left/>
      <right style="thin">
        <color indexed="64"/>
      </right>
      <top style="hair">
        <color indexed="64"/>
      </top>
      <bottom/>
      <diagonal style="thin">
        <color indexed="64"/>
      </diagonal>
    </border>
    <border diagonalDown="1">
      <left style="thin">
        <color indexed="64"/>
      </left>
      <right/>
      <top style="hair">
        <color indexed="64"/>
      </top>
      <bottom/>
      <diagonal style="thin">
        <color indexed="64"/>
      </diagonal>
    </border>
    <border diagonalDown="1">
      <left style="thin">
        <color indexed="64"/>
      </left>
      <right style="thin">
        <color indexed="64"/>
      </right>
      <top style="hair">
        <color indexed="64"/>
      </top>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ashDotDot">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DotDot">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style="thin">
        <color auto="1"/>
      </left>
      <right style="thin">
        <color auto="1"/>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dashDotDot">
        <color indexed="64"/>
      </top>
      <bottom/>
      <diagonal/>
    </border>
    <border>
      <left style="thin">
        <color auto="1"/>
      </left>
      <right style="thin">
        <color auto="1"/>
      </right>
      <top style="thin">
        <color auto="1"/>
      </top>
      <bottom style="double">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auto="1"/>
      </right>
      <top/>
      <bottom style="thin">
        <color auto="1"/>
      </bottom>
      <diagonal style="thin">
        <color indexed="64"/>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diagonal style="thin">
        <color indexed="64"/>
      </diagonal>
    </border>
    <border>
      <left/>
      <right style="medium">
        <color indexed="64"/>
      </right>
      <top/>
      <bottom/>
      <diagonal/>
    </border>
    <border diagonalDown="1">
      <left/>
      <right style="thin">
        <color indexed="64"/>
      </right>
      <top/>
      <bottom style="hair">
        <color indexed="64"/>
      </bottom>
      <diagonal style="thin">
        <color indexed="64"/>
      </diagonal>
    </border>
    <border diagonalDown="1">
      <left style="thin">
        <color indexed="64"/>
      </left>
      <right/>
      <top/>
      <bottom style="hair">
        <color indexed="64"/>
      </bottom>
      <diagonal style="thin">
        <color indexed="64"/>
      </diagonal>
    </border>
    <border>
      <left style="medium">
        <color indexed="64"/>
      </left>
      <right style="thin">
        <color auto="1"/>
      </right>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auto="1"/>
      </right>
      <top/>
      <bottom/>
      <diagonal/>
    </border>
    <border>
      <left style="thin">
        <color indexed="64"/>
      </left>
      <right style="hair">
        <color indexed="64"/>
      </right>
      <top/>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diagonal/>
    </border>
    <border diagonalDown="1">
      <left style="thin">
        <color indexed="64"/>
      </left>
      <right style="thin">
        <color indexed="64"/>
      </right>
      <top/>
      <bottom/>
      <diagonal style="thin">
        <color indexed="64"/>
      </diagonal>
    </border>
    <border>
      <left style="medium">
        <color indexed="64"/>
      </left>
      <right style="thin">
        <color auto="1"/>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style="thin">
        <color auto="1"/>
      </top>
      <bottom style="hair">
        <color indexed="64"/>
      </bottom>
      <diagonal/>
    </border>
    <border>
      <left style="thin">
        <color indexed="64"/>
      </left>
      <right style="medium">
        <color indexed="64"/>
      </right>
      <top style="thin">
        <color auto="1"/>
      </top>
      <bottom style="hair">
        <color indexed="64"/>
      </bottom>
      <diagonal/>
    </border>
  </borders>
  <cellStyleXfs count="2">
    <xf numFmtId="0" fontId="0" fillId="0" borderId="0">
      <alignment vertical="center"/>
    </xf>
    <xf numFmtId="0" fontId="10" fillId="0" borderId="0"/>
  </cellStyleXfs>
  <cellXfs count="55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5"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distributed" wrapText="1"/>
    </xf>
    <xf numFmtId="0" fontId="3" fillId="0" borderId="0" xfId="0" applyFont="1" applyAlignment="1">
      <alignment horizontal="left" vertical="center"/>
    </xf>
    <xf numFmtId="0" fontId="3" fillId="0" borderId="10" xfId="0" applyFont="1" applyBorder="1">
      <alignment vertical="center"/>
    </xf>
    <xf numFmtId="0" fontId="8" fillId="0" borderId="0" xfId="0" applyFont="1">
      <alignment vertical="center"/>
    </xf>
    <xf numFmtId="0" fontId="5" fillId="2" borderId="0" xfId="0" applyFont="1" applyFill="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left" vertical="center" wrapText="1"/>
    </xf>
    <xf numFmtId="0" fontId="6" fillId="0" borderId="1" xfId="0"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xf>
    <xf numFmtId="0" fontId="6" fillId="0" borderId="0" xfId="1" applyFont="1"/>
    <xf numFmtId="0" fontId="6" fillId="0" borderId="3" xfId="1" applyFont="1" applyBorder="1"/>
    <xf numFmtId="0" fontId="11" fillId="0" borderId="19" xfId="1" applyFont="1" applyBorder="1" applyAlignment="1">
      <alignment horizontal="right" vertical="center" wrapText="1"/>
    </xf>
    <xf numFmtId="3" fontId="11" fillId="2" borderId="17" xfId="1" applyNumberFormat="1" applyFont="1" applyFill="1" applyBorder="1" applyAlignment="1">
      <alignment horizontal="right" vertical="center" wrapText="1"/>
    </xf>
    <xf numFmtId="0" fontId="11" fillId="0" borderId="18" xfId="1" applyFont="1" applyBorder="1" applyAlignment="1">
      <alignment vertical="center" wrapText="1"/>
    </xf>
    <xf numFmtId="176" fontId="11" fillId="4" borderId="18" xfId="1" applyNumberFormat="1" applyFont="1" applyFill="1" applyBorder="1" applyAlignment="1">
      <alignment horizontal="right" vertical="center" wrapText="1"/>
    </xf>
    <xf numFmtId="0" fontId="11" fillId="0" borderId="58" xfId="1" applyFont="1" applyBorder="1" applyAlignment="1">
      <alignment horizontal="center" vertical="center" wrapText="1"/>
    </xf>
    <xf numFmtId="0" fontId="11" fillId="0" borderId="36" xfId="1" applyFont="1" applyBorder="1" applyAlignment="1">
      <alignment horizontal="right" vertical="center" wrapText="1"/>
    </xf>
    <xf numFmtId="0" fontId="11" fillId="0" borderId="59" xfId="1" applyFont="1" applyBorder="1" applyAlignment="1">
      <alignment horizontal="right" vertical="center" wrapText="1"/>
    </xf>
    <xf numFmtId="0" fontId="11" fillId="0" borderId="47" xfId="1" applyFont="1" applyBorder="1" applyAlignment="1">
      <alignment vertical="center" wrapText="1"/>
    </xf>
    <xf numFmtId="176" fontId="11" fillId="4" borderId="47" xfId="1" applyNumberFormat="1" applyFont="1" applyFill="1" applyBorder="1" applyAlignment="1">
      <alignment horizontal="right" vertical="center" wrapText="1"/>
    </xf>
    <xf numFmtId="0" fontId="11" fillId="0" borderId="47" xfId="1" applyFont="1" applyBorder="1" applyAlignment="1">
      <alignment horizontal="center" vertical="center" wrapText="1"/>
    </xf>
    <xf numFmtId="0" fontId="11" fillId="0" borderId="60" xfId="1" applyFont="1" applyBorder="1" applyAlignment="1">
      <alignment horizontal="center" vertical="center" wrapText="1"/>
    </xf>
    <xf numFmtId="0" fontId="11" fillId="0" borderId="10" xfId="1" applyFont="1" applyBorder="1" applyAlignment="1">
      <alignment horizontal="left" vertical="center"/>
    </xf>
    <xf numFmtId="0" fontId="11" fillId="0" borderId="2" xfId="1" applyFont="1" applyBorder="1" applyAlignment="1">
      <alignment vertical="center" wrapText="1"/>
    </xf>
    <xf numFmtId="0" fontId="11" fillId="0" borderId="2" xfId="1" applyFont="1" applyBorder="1" applyAlignment="1">
      <alignment horizontal="center" vertical="center" wrapText="1"/>
    </xf>
    <xf numFmtId="0" fontId="11" fillId="0" borderId="71" xfId="1" applyFont="1" applyBorder="1" applyAlignment="1">
      <alignment horizontal="center" vertical="center" wrapText="1"/>
    </xf>
    <xf numFmtId="0" fontId="11" fillId="0" borderId="23" xfId="1" applyFont="1" applyBorder="1" applyAlignment="1">
      <alignment vertical="center" wrapText="1"/>
    </xf>
    <xf numFmtId="0" fontId="11" fillId="0" borderId="23" xfId="1" applyFont="1" applyBorder="1" applyAlignment="1">
      <alignment horizontal="center" vertical="center" wrapText="1"/>
    </xf>
    <xf numFmtId="0" fontId="11" fillId="0" borderId="58" xfId="1" applyFont="1" applyBorder="1" applyAlignment="1">
      <alignment horizontal="right" vertical="center" wrapText="1"/>
    </xf>
    <xf numFmtId="0" fontId="11" fillId="0" borderId="19" xfId="1" applyFont="1" applyBorder="1" applyAlignment="1">
      <alignment horizontal="center" vertical="center" wrapText="1"/>
    </xf>
    <xf numFmtId="0" fontId="11" fillId="0" borderId="50" xfId="1" applyFont="1" applyBorder="1" applyAlignment="1">
      <alignment vertical="center" wrapText="1"/>
    </xf>
    <xf numFmtId="0" fontId="11" fillId="0" borderId="78" xfId="1" applyFont="1" applyBorder="1" applyAlignment="1">
      <alignment horizontal="right" vertical="center" wrapText="1"/>
    </xf>
    <xf numFmtId="0" fontId="11" fillId="0" borderId="37" xfId="1" applyFont="1" applyBorder="1" applyAlignment="1">
      <alignment horizontal="center" vertical="center" wrapText="1"/>
    </xf>
    <xf numFmtId="3" fontId="11" fillId="4" borderId="31" xfId="1" applyNumberFormat="1" applyFont="1" applyFill="1" applyBorder="1" applyAlignment="1">
      <alignment horizontal="right" vertical="center" wrapText="1"/>
    </xf>
    <xf numFmtId="3" fontId="11" fillId="4" borderId="32" xfId="1" applyNumberFormat="1" applyFont="1" applyFill="1" applyBorder="1" applyAlignment="1">
      <alignment horizontal="right" vertical="center" wrapText="1"/>
    </xf>
    <xf numFmtId="0" fontId="12" fillId="0" borderId="0" xfId="1" applyFont="1"/>
    <xf numFmtId="0" fontId="12" fillId="0" borderId="0" xfId="1" applyFont="1" applyAlignment="1">
      <alignment horizontal="left" vertical="center"/>
    </xf>
    <xf numFmtId="0" fontId="12" fillId="4" borderId="4" xfId="1" applyFont="1" applyFill="1" applyBorder="1" applyAlignment="1">
      <alignment horizontal="center" vertical="center"/>
    </xf>
    <xf numFmtId="0" fontId="12" fillId="0" borderId="0" xfId="1" applyFont="1" applyAlignment="1">
      <alignment horizontal="right" vertical="center"/>
    </xf>
    <xf numFmtId="0" fontId="12" fillId="4" borderId="4" xfId="1" applyFont="1" applyFill="1" applyBorder="1" applyAlignment="1">
      <alignment horizontal="center"/>
    </xf>
    <xf numFmtId="0" fontId="12" fillId="0" borderId="4" xfId="1" applyFont="1" applyBorder="1" applyAlignment="1">
      <alignment horizontal="left" vertical="center"/>
    </xf>
    <xf numFmtId="176" fontId="12" fillId="4" borderId="4" xfId="1" applyNumberFormat="1" applyFont="1" applyFill="1" applyBorder="1" applyAlignment="1">
      <alignment horizontal="right" vertical="center"/>
    </xf>
    <xf numFmtId="3" fontId="12" fillId="4" borderId="4" xfId="1" applyNumberFormat="1" applyFont="1" applyFill="1" applyBorder="1" applyAlignment="1">
      <alignment horizontal="right" vertical="center"/>
    </xf>
    <xf numFmtId="0" fontId="12" fillId="0" borderId="0" xfId="1" applyFont="1" applyAlignment="1">
      <alignment vertical="center"/>
    </xf>
    <xf numFmtId="0" fontId="13" fillId="0" borderId="0" xfId="1" applyFont="1"/>
    <xf numFmtId="0" fontId="14" fillId="0" borderId="0" xfId="1" applyFont="1"/>
    <xf numFmtId="176" fontId="15" fillId="4" borderId="18" xfId="1" applyNumberFormat="1" applyFont="1" applyFill="1" applyBorder="1" applyAlignment="1">
      <alignment horizontal="right" vertical="center" wrapText="1"/>
    </xf>
    <xf numFmtId="176" fontId="15" fillId="4" borderId="47" xfId="1" applyNumberFormat="1" applyFont="1" applyFill="1" applyBorder="1" applyAlignment="1">
      <alignment horizontal="right" vertical="center" wrapText="1"/>
    </xf>
    <xf numFmtId="3" fontId="15" fillId="4" borderId="31" xfId="1" applyNumberFormat="1" applyFont="1" applyFill="1" applyBorder="1" applyAlignment="1">
      <alignment horizontal="right" vertical="center" wrapText="1"/>
    </xf>
    <xf numFmtId="3" fontId="15" fillId="4" borderId="32" xfId="1" applyNumberFormat="1" applyFont="1" applyFill="1" applyBorder="1" applyAlignment="1">
      <alignment horizontal="right" vertical="center" wrapText="1"/>
    </xf>
    <xf numFmtId="0" fontId="16" fillId="0" borderId="0" xfId="1" applyFont="1" applyAlignment="1">
      <alignment horizontal="right" vertical="center"/>
    </xf>
    <xf numFmtId="0" fontId="17" fillId="4" borderId="4" xfId="1" applyFont="1" applyFill="1" applyBorder="1" applyAlignment="1">
      <alignment horizontal="center" vertical="center"/>
    </xf>
    <xf numFmtId="0" fontId="16" fillId="0" borderId="4" xfId="1" applyFont="1" applyBorder="1" applyAlignment="1">
      <alignment horizontal="left" vertical="center"/>
    </xf>
    <xf numFmtId="176" fontId="17" fillId="4" borderId="4" xfId="1" applyNumberFormat="1" applyFont="1" applyFill="1" applyBorder="1" applyAlignment="1">
      <alignment horizontal="right" vertical="center"/>
    </xf>
    <xf numFmtId="3" fontId="17" fillId="4" borderId="4" xfId="1" applyNumberFormat="1" applyFont="1" applyFill="1" applyBorder="1" applyAlignment="1">
      <alignment horizontal="right" vertical="center"/>
    </xf>
    <xf numFmtId="0" fontId="14" fillId="0" borderId="0" xfId="1" applyFont="1" applyAlignment="1">
      <alignment vertical="center"/>
    </xf>
    <xf numFmtId="0" fontId="14" fillId="0" borderId="6" xfId="1" applyFont="1" applyBorder="1" applyAlignment="1">
      <alignment vertical="center"/>
    </xf>
    <xf numFmtId="0" fontId="14" fillId="0" borderId="1" xfId="1" applyFont="1" applyBorder="1" applyAlignment="1">
      <alignment vertical="center"/>
    </xf>
    <xf numFmtId="0" fontId="14" fillId="0" borderId="5" xfId="1" applyFont="1" applyBorder="1" applyAlignment="1">
      <alignment vertical="center"/>
    </xf>
    <xf numFmtId="0" fontId="14" fillId="0" borderId="0" xfId="1" applyFont="1" applyAlignment="1">
      <alignment horizontal="center" vertical="center"/>
    </xf>
    <xf numFmtId="0" fontId="14" fillId="0" borderId="11" xfId="1" applyFont="1" applyBorder="1" applyAlignment="1">
      <alignment vertical="center"/>
    </xf>
    <xf numFmtId="0" fontId="14" fillId="0" borderId="10" xfId="1" applyFont="1" applyBorder="1" applyAlignment="1">
      <alignment vertical="center"/>
    </xf>
    <xf numFmtId="0" fontId="14" fillId="0" borderId="9" xfId="1" applyFont="1" applyBorder="1" applyAlignment="1">
      <alignment vertical="center"/>
    </xf>
    <xf numFmtId="0" fontId="18" fillId="0" borderId="0" xfId="1" applyFont="1" applyAlignment="1">
      <alignment vertical="center"/>
    </xf>
    <xf numFmtId="0" fontId="19" fillId="0" borderId="0" xfId="1" applyFont="1" applyAlignment="1">
      <alignment vertical="center"/>
    </xf>
    <xf numFmtId="0" fontId="20" fillId="0" borderId="0" xfId="1" applyFont="1"/>
    <xf numFmtId="0" fontId="6" fillId="0" borderId="11" xfId="1" applyFont="1" applyBorder="1" applyAlignment="1">
      <alignment vertical="center" wrapText="1"/>
    </xf>
    <xf numFmtId="0" fontId="6" fillId="0" borderId="10" xfId="1" applyFont="1" applyBorder="1" applyAlignment="1">
      <alignment vertical="center" wrapText="1"/>
    </xf>
    <xf numFmtId="0" fontId="6" fillId="0" borderId="9" xfId="1" applyFont="1" applyBorder="1" applyAlignment="1">
      <alignment vertical="center" wrapText="1"/>
    </xf>
    <xf numFmtId="0" fontId="21" fillId="0" borderId="8" xfId="1" applyFont="1" applyBorder="1" applyAlignment="1">
      <alignment horizontal="center" vertical="center" wrapText="1"/>
    </xf>
    <xf numFmtId="0" fontId="21" fillId="0" borderId="0" xfId="1" applyFont="1" applyAlignment="1">
      <alignment horizontal="center" vertical="center" wrapText="1"/>
    </xf>
    <xf numFmtId="0" fontId="21" fillId="0" borderId="6"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5" xfId="1" applyFont="1" applyBorder="1" applyAlignment="1">
      <alignment horizontal="center" vertical="center" wrapText="1"/>
    </xf>
    <xf numFmtId="0" fontId="21" fillId="4" borderId="87" xfId="1" applyFont="1" applyFill="1" applyBorder="1" applyAlignment="1">
      <alignment horizontal="center" vertical="center" wrapText="1"/>
    </xf>
    <xf numFmtId="57" fontId="21" fillId="4" borderId="89" xfId="1" applyNumberFormat="1" applyFont="1" applyFill="1" applyBorder="1" applyAlignment="1">
      <alignment horizontal="center" vertical="center"/>
    </xf>
    <xf numFmtId="0" fontId="26" fillId="0" borderId="0" xfId="1" applyFont="1"/>
    <xf numFmtId="0" fontId="21" fillId="2" borderId="87" xfId="1" applyFont="1" applyFill="1" applyBorder="1" applyAlignment="1">
      <alignment horizontal="center" vertical="center" wrapText="1"/>
    </xf>
    <xf numFmtId="57" fontId="21" fillId="2" borderId="89" xfId="1" applyNumberFormat="1" applyFont="1" applyFill="1" applyBorder="1" applyAlignment="1">
      <alignment horizontal="center" vertical="center"/>
    </xf>
    <xf numFmtId="0" fontId="20" fillId="0" borderId="0" xfId="1" applyFont="1" applyAlignment="1">
      <alignment vertical="center" wrapText="1"/>
    </xf>
    <xf numFmtId="0" fontId="6" fillId="0" borderId="0" xfId="1" applyFont="1" applyAlignment="1">
      <alignment horizontal="center"/>
    </xf>
    <xf numFmtId="0" fontId="6" fillId="0" borderId="0" xfId="1" applyFont="1" applyAlignment="1">
      <alignment vertical="center"/>
    </xf>
    <xf numFmtId="0" fontId="14" fillId="0" borderId="13" xfId="1" applyFont="1" applyBorder="1" applyAlignment="1">
      <alignment vertical="center"/>
    </xf>
    <xf numFmtId="0" fontId="14" fillId="0" borderId="98" xfId="1" applyFont="1" applyBorder="1" applyAlignment="1">
      <alignment vertical="center"/>
    </xf>
    <xf numFmtId="0" fontId="14" fillId="5" borderId="98" xfId="1" applyFont="1" applyFill="1" applyBorder="1" applyAlignment="1">
      <alignment vertical="center"/>
    </xf>
    <xf numFmtId="0" fontId="14" fillId="2" borderId="98" xfId="1" applyFont="1" applyFill="1" applyBorder="1" applyAlignment="1">
      <alignment vertical="center"/>
    </xf>
    <xf numFmtId="0" fontId="14" fillId="0" borderId="98" xfId="1" applyFont="1" applyBorder="1" applyAlignment="1">
      <alignment horizontal="center" vertical="center"/>
    </xf>
    <xf numFmtId="0" fontId="14" fillId="0" borderId="4" xfId="1" applyFont="1" applyBorder="1" applyAlignment="1">
      <alignment vertical="center"/>
    </xf>
    <xf numFmtId="0" fontId="14" fillId="2" borderId="4" xfId="1" applyFont="1" applyFill="1" applyBorder="1" applyAlignment="1">
      <alignment vertical="center"/>
    </xf>
    <xf numFmtId="0" fontId="14" fillId="5" borderId="4" xfId="1" applyFont="1" applyFill="1" applyBorder="1" applyAlignment="1">
      <alignment vertical="center"/>
    </xf>
    <xf numFmtId="0" fontId="14" fillId="0" borderId="4" xfId="1" applyFont="1" applyBorder="1" applyAlignment="1">
      <alignment horizontal="center" vertical="center"/>
    </xf>
    <xf numFmtId="0" fontId="14" fillId="2" borderId="13" xfId="1" applyFont="1" applyFill="1" applyBorder="1" applyAlignment="1">
      <alignment vertical="center"/>
    </xf>
    <xf numFmtId="0" fontId="14" fillId="5" borderId="13" xfId="1" applyFont="1" applyFill="1" applyBorder="1" applyAlignment="1">
      <alignment vertical="center"/>
    </xf>
    <xf numFmtId="0" fontId="14" fillId="0" borderId="13" xfId="1" applyFont="1" applyBorder="1" applyAlignment="1">
      <alignment horizontal="center" vertical="center"/>
    </xf>
    <xf numFmtId="0" fontId="14" fillId="4" borderId="4" xfId="1" applyFont="1" applyFill="1" applyBorder="1" applyAlignment="1">
      <alignment vertical="center"/>
    </xf>
    <xf numFmtId="0" fontId="14" fillId="0" borderId="0" xfId="1" applyFont="1" applyAlignment="1">
      <alignment horizontal="left" vertical="center"/>
    </xf>
    <xf numFmtId="0" fontId="27" fillId="0" borderId="0" xfId="1"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shrinkToFit="1"/>
    </xf>
    <xf numFmtId="0" fontId="23" fillId="0" borderId="0" xfId="1" applyFont="1" applyAlignment="1">
      <alignment vertical="center" wrapText="1"/>
    </xf>
    <xf numFmtId="0" fontId="21" fillId="0" borderId="7" xfId="1" applyFont="1" applyBorder="1" applyAlignment="1">
      <alignment horizontal="center" vertical="center" wrapText="1"/>
    </xf>
    <xf numFmtId="0" fontId="21" fillId="2" borderId="97" xfId="1" applyFont="1" applyFill="1" applyBorder="1" applyAlignment="1">
      <alignment horizontal="center" vertical="center" wrapText="1"/>
    </xf>
    <xf numFmtId="57" fontId="21" fillId="2" borderId="88" xfId="1" applyNumberFormat="1" applyFont="1" applyFill="1" applyBorder="1" applyAlignment="1">
      <alignment horizontal="center" vertical="center"/>
    </xf>
    <xf numFmtId="0" fontId="21" fillId="0" borderId="10" xfId="1" applyFont="1" applyBorder="1" applyAlignment="1">
      <alignment vertical="center" wrapText="1"/>
    </xf>
    <xf numFmtId="0" fontId="21" fillId="0" borderId="9" xfId="1" applyFont="1" applyBorder="1" applyAlignment="1">
      <alignment vertical="center" wrapText="1"/>
    </xf>
    <xf numFmtId="0" fontId="29" fillId="0" borderId="10" xfId="1" applyFont="1" applyBorder="1" applyAlignment="1">
      <alignment vertical="center" wrapText="1"/>
    </xf>
    <xf numFmtId="0" fontId="21" fillId="0" borderId="10" xfId="1" applyFont="1" applyBorder="1" applyAlignment="1">
      <alignment horizontal="center" vertical="center" wrapText="1"/>
    </xf>
    <xf numFmtId="0" fontId="21" fillId="0" borderId="0" xfId="1" applyFont="1" applyAlignment="1">
      <alignment vertical="center" wrapText="1"/>
    </xf>
    <xf numFmtId="0" fontId="29" fillId="0" borderId="99" xfId="1" applyFont="1" applyBorder="1" applyAlignment="1">
      <alignment vertical="center" wrapText="1"/>
    </xf>
    <xf numFmtId="0" fontId="29" fillId="0" borderId="0" xfId="1" applyFont="1" applyAlignment="1">
      <alignment vertical="center" wrapText="1"/>
    </xf>
    <xf numFmtId="0" fontId="21" fillId="0" borderId="1" xfId="1" applyFont="1" applyBorder="1" applyAlignment="1">
      <alignment vertical="center" wrapText="1"/>
    </xf>
    <xf numFmtId="0" fontId="21" fillId="0" borderId="5" xfId="1" applyFont="1" applyBorder="1" applyAlignment="1">
      <alignment vertical="center" wrapText="1"/>
    </xf>
    <xf numFmtId="0" fontId="29" fillId="0" borderId="1" xfId="1" applyFont="1" applyBorder="1" applyAlignment="1">
      <alignment vertical="center" wrapText="1"/>
    </xf>
    <xf numFmtId="0" fontId="19" fillId="0" borderId="10" xfId="1" applyFont="1" applyBorder="1"/>
    <xf numFmtId="0" fontId="21" fillId="0" borderId="99" xfId="1" applyFont="1" applyBorder="1" applyAlignment="1">
      <alignment vertical="center" wrapText="1"/>
    </xf>
    <xf numFmtId="0" fontId="21" fillId="0" borderId="0" xfId="1" applyFont="1" applyBorder="1" applyAlignment="1">
      <alignment horizontal="right" vertical="center" wrapText="1"/>
    </xf>
    <xf numFmtId="0" fontId="21" fillId="0" borderId="0" xfId="1" applyFont="1" applyBorder="1" applyAlignment="1">
      <alignment horizontal="center" vertical="center" wrapText="1"/>
    </xf>
    <xf numFmtId="0" fontId="28" fillId="0" borderId="0" xfId="1" applyFont="1" applyAlignment="1">
      <alignment horizontal="left" vertical="center" wrapText="1"/>
    </xf>
    <xf numFmtId="0" fontId="6" fillId="0" borderId="1" xfId="1" applyFont="1" applyBorder="1" applyAlignment="1">
      <alignment vertical="center" wrapText="1"/>
    </xf>
    <xf numFmtId="0" fontId="6" fillId="0" borderId="0" xfId="1" applyFont="1" applyAlignment="1">
      <alignment vertical="center" wrapText="1"/>
    </xf>
    <xf numFmtId="0" fontId="6" fillId="0" borderId="8" xfId="1" applyFont="1" applyBorder="1" applyAlignment="1">
      <alignment vertical="center" wrapText="1"/>
    </xf>
    <xf numFmtId="0" fontId="6" fillId="0" borderId="7" xfId="1" applyFont="1" applyBorder="1" applyAlignment="1">
      <alignment vertical="center" wrapText="1"/>
    </xf>
    <xf numFmtId="0" fontId="21" fillId="0" borderId="103" xfId="1" applyFont="1" applyBorder="1" applyAlignment="1">
      <alignment horizontal="center" vertical="center" wrapText="1"/>
    </xf>
    <xf numFmtId="0" fontId="6" fillId="0" borderId="10" xfId="1" applyFont="1" applyBorder="1" applyAlignment="1">
      <alignment vertical="center"/>
    </xf>
    <xf numFmtId="0" fontId="19" fillId="0" borderId="10" xfId="1" applyFont="1" applyBorder="1" applyAlignment="1">
      <alignment vertical="center"/>
    </xf>
    <xf numFmtId="0" fontId="6" fillId="0" borderId="10" xfId="1" applyFont="1" applyBorder="1" applyAlignment="1">
      <alignment horizontal="center"/>
    </xf>
    <xf numFmtId="0" fontId="6" fillId="0" borderId="10" xfId="1" applyFont="1" applyBorder="1"/>
    <xf numFmtId="0" fontId="20" fillId="0" borderId="10" xfId="1" applyFont="1" applyBorder="1"/>
    <xf numFmtId="0" fontId="11" fillId="4" borderId="12" xfId="1" applyFont="1" applyFill="1" applyBorder="1" applyAlignment="1">
      <alignment horizontal="center" vertical="center" wrapText="1"/>
    </xf>
    <xf numFmtId="0" fontId="11" fillId="0" borderId="1"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50" xfId="1" applyFont="1" applyBorder="1" applyAlignment="1">
      <alignment horizontal="center" vertical="center" wrapText="1"/>
    </xf>
    <xf numFmtId="0" fontId="11" fillId="0" borderId="6" xfId="1" applyFont="1" applyBorder="1" applyAlignment="1">
      <alignment horizontal="center" vertical="center" wrapText="1"/>
    </xf>
    <xf numFmtId="0" fontId="6" fillId="0" borderId="1" xfId="1" applyFont="1" applyBorder="1" applyAlignment="1">
      <alignment horizontal="center" vertical="center"/>
    </xf>
    <xf numFmtId="0" fontId="6" fillId="0" borderId="10" xfId="1" applyFont="1" applyBorder="1" applyAlignment="1">
      <alignment horizontal="center" vertical="center"/>
    </xf>
    <xf numFmtId="0" fontId="11" fillId="0" borderId="18" xfId="1" applyFont="1" applyBorder="1" applyAlignment="1">
      <alignment horizontal="center" vertical="center" wrapText="1"/>
    </xf>
    <xf numFmtId="0" fontId="15" fillId="4" borderId="12" xfId="1" applyFont="1" applyFill="1" applyBorder="1" applyAlignment="1">
      <alignment horizontal="center" vertical="center" wrapText="1"/>
    </xf>
    <xf numFmtId="4" fontId="11" fillId="0" borderId="2" xfId="1" applyNumberFormat="1" applyFont="1" applyBorder="1" applyAlignment="1">
      <alignment vertical="center" wrapText="1"/>
    </xf>
    <xf numFmtId="4" fontId="11" fillId="0" borderId="23" xfId="1" applyNumberFormat="1" applyFont="1" applyBorder="1" applyAlignment="1">
      <alignment horizontal="right" vertical="center" wrapText="1"/>
    </xf>
    <xf numFmtId="4" fontId="11" fillId="4" borderId="23" xfId="1" applyNumberFormat="1" applyFont="1" applyFill="1" applyBorder="1" applyAlignment="1">
      <alignment horizontal="right" vertical="center" wrapText="1"/>
    </xf>
    <xf numFmtId="4" fontId="11" fillId="4" borderId="50" xfId="1" applyNumberFormat="1" applyFont="1" applyFill="1" applyBorder="1" applyAlignment="1">
      <alignment horizontal="right" vertical="center" wrapText="1"/>
    </xf>
    <xf numFmtId="4" fontId="11" fillId="4" borderId="47" xfId="1" applyNumberFormat="1" applyFont="1" applyFill="1" applyBorder="1" applyAlignment="1">
      <alignment horizontal="right" vertical="center" wrapText="1"/>
    </xf>
    <xf numFmtId="4" fontId="11" fillId="4" borderId="18" xfId="1" applyNumberFormat="1" applyFont="1" applyFill="1" applyBorder="1" applyAlignment="1">
      <alignment horizontal="right" vertical="center" wrapText="1"/>
    </xf>
    <xf numFmtId="0" fontId="11" fillId="0" borderId="114" xfId="1" applyFont="1" applyBorder="1" applyAlignment="1">
      <alignment horizontal="right" vertical="center" wrapText="1"/>
    </xf>
    <xf numFmtId="0" fontId="11" fillId="0" borderId="15" xfId="1" applyFont="1" applyBorder="1" applyAlignment="1">
      <alignment vertical="center" wrapText="1"/>
    </xf>
    <xf numFmtId="4" fontId="11" fillId="4" borderId="15" xfId="1" applyNumberFormat="1" applyFont="1" applyFill="1" applyBorder="1" applyAlignment="1">
      <alignment horizontal="right" vertical="center" wrapText="1"/>
    </xf>
    <xf numFmtId="0" fontId="11" fillId="0" borderId="15" xfId="1" applyFont="1" applyBorder="1" applyAlignment="1">
      <alignment horizontal="center" vertical="center" wrapText="1"/>
    </xf>
    <xf numFmtId="4" fontId="15" fillId="4" borderId="23" xfId="1" applyNumberFormat="1" applyFont="1" applyFill="1" applyBorder="1" applyAlignment="1">
      <alignment horizontal="right" vertical="center" wrapText="1"/>
    </xf>
    <xf numFmtId="4" fontId="15" fillId="4" borderId="50" xfId="1" applyNumberFormat="1" applyFont="1" applyFill="1" applyBorder="1" applyAlignment="1">
      <alignment horizontal="right" vertical="center" wrapText="1"/>
    </xf>
    <xf numFmtId="4" fontId="15" fillId="4" borderId="47" xfId="1" applyNumberFormat="1" applyFont="1" applyFill="1" applyBorder="1" applyAlignment="1">
      <alignment horizontal="right" vertical="center" wrapText="1"/>
    </xf>
    <xf numFmtId="4" fontId="15" fillId="4" borderId="18" xfId="1" applyNumberFormat="1" applyFont="1" applyFill="1" applyBorder="1" applyAlignment="1">
      <alignment horizontal="right" vertical="center" wrapText="1"/>
    </xf>
    <xf numFmtId="4" fontId="33" fillId="4" borderId="50" xfId="1" applyNumberFormat="1" applyFont="1" applyFill="1" applyBorder="1" applyAlignment="1">
      <alignment horizontal="right" vertical="center" wrapText="1"/>
    </xf>
    <xf numFmtId="4" fontId="33" fillId="4" borderId="47" xfId="1" applyNumberFormat="1" applyFont="1" applyFill="1" applyBorder="1" applyAlignment="1">
      <alignment horizontal="right" vertical="center" wrapText="1"/>
    </xf>
    <xf numFmtId="4" fontId="33" fillId="4" borderId="18" xfId="1" applyNumberFormat="1" applyFont="1" applyFill="1" applyBorder="1" applyAlignment="1">
      <alignment horizontal="right" vertical="center" wrapText="1"/>
    </xf>
    <xf numFmtId="4" fontId="15" fillId="4" borderId="15" xfId="1" applyNumberFormat="1" applyFont="1" applyFill="1" applyBorder="1" applyAlignment="1">
      <alignment horizontal="right" vertical="center" wrapText="1"/>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3" xfId="0" applyFont="1" applyBorder="1" applyAlignment="1">
      <alignment horizontal="center" vertical="center" wrapText="1"/>
    </xf>
    <xf numFmtId="0" fontId="7" fillId="3" borderId="49" xfId="0" applyFont="1" applyFill="1" applyBorder="1" applyAlignment="1">
      <alignment horizontal="left" vertical="center"/>
    </xf>
    <xf numFmtId="0" fontId="7" fillId="3" borderId="50" xfId="0" applyFont="1" applyFill="1" applyBorder="1" applyAlignment="1">
      <alignment horizontal="left" vertical="center"/>
    </xf>
    <xf numFmtId="0" fontId="7" fillId="3" borderId="37" xfId="0" applyFont="1" applyFill="1" applyBorder="1" applyAlignment="1">
      <alignment horizontal="left" vertical="center"/>
    </xf>
    <xf numFmtId="0" fontId="7" fillId="3" borderId="56"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3" borderId="5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7" xfId="0" applyFont="1" applyFill="1" applyBorder="1" applyAlignment="1">
      <alignment horizontal="center" vertical="center"/>
    </xf>
    <xf numFmtId="0" fontId="3" fillId="0" borderId="55"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7" fillId="3" borderId="54" xfId="0" applyFont="1" applyFill="1" applyBorder="1" applyAlignment="1">
      <alignment horizontal="left" vertical="center"/>
    </xf>
    <xf numFmtId="0" fontId="7" fillId="3" borderId="1" xfId="0" applyFont="1" applyFill="1" applyBorder="1" applyAlignment="1">
      <alignment horizontal="left" vertical="center"/>
    </xf>
    <xf numFmtId="0" fontId="7" fillId="3" borderId="6" xfId="0" applyFont="1" applyFill="1" applyBorder="1" applyAlignment="1">
      <alignment horizontal="left" vertical="center"/>
    </xf>
    <xf numFmtId="0" fontId="5" fillId="3" borderId="31"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14" xfId="0" applyFont="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5" fillId="3" borderId="3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0" borderId="51"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37" xfId="0" applyFont="1" applyBorder="1" applyAlignment="1">
      <alignment horizontal="left" vertical="center" wrapText="1"/>
    </xf>
    <xf numFmtId="0" fontId="5" fillId="3" borderId="5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3" fillId="0" borderId="0" xfId="0" applyFont="1" applyAlignment="1">
      <alignment horizontal="left" vertical="center" wrapText="1"/>
    </xf>
    <xf numFmtId="0" fontId="5"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8" xfId="0" applyFont="1" applyFill="1" applyBorder="1" applyAlignment="1">
      <alignment horizontal="center" vertical="center"/>
    </xf>
    <xf numFmtId="0" fontId="5" fillId="3" borderId="13" xfId="0" applyFont="1" applyFill="1" applyBorder="1" applyAlignment="1">
      <alignment horizontal="center" vertical="center"/>
    </xf>
    <xf numFmtId="0" fontId="6" fillId="3" borderId="14" xfId="0" applyFont="1" applyFill="1" applyBorder="1" applyAlignment="1">
      <alignment horizontal="left" vertical="center"/>
    </xf>
    <xf numFmtId="0" fontId="6" fillId="3" borderId="15" xfId="0" applyFont="1" applyFill="1" applyBorder="1" applyAlignment="1">
      <alignment horizontal="left" vertical="center"/>
    </xf>
    <xf numFmtId="0" fontId="6" fillId="3" borderId="27" xfId="0" applyFont="1" applyFill="1" applyBorder="1" applyAlignment="1">
      <alignment horizontal="left" vertical="center"/>
    </xf>
    <xf numFmtId="0" fontId="6" fillId="3" borderId="21" xfId="0" applyFont="1" applyFill="1" applyBorder="1" applyAlignment="1">
      <alignment horizontal="left" vertical="center"/>
    </xf>
    <xf numFmtId="0" fontId="6" fillId="3" borderId="22" xfId="0" applyFont="1" applyFill="1" applyBorder="1" applyAlignment="1">
      <alignment horizontal="left" vertical="center"/>
    </xf>
    <xf numFmtId="0" fontId="6" fillId="3" borderId="26" xfId="0" applyFont="1" applyFill="1" applyBorder="1" applyAlignment="1">
      <alignment horizontal="left" vertical="center"/>
    </xf>
    <xf numFmtId="0" fontId="6" fillId="3" borderId="25" xfId="0" applyFont="1" applyFill="1" applyBorder="1" applyAlignment="1">
      <alignment horizontal="left" vertical="center"/>
    </xf>
    <xf numFmtId="0" fontId="6" fillId="3" borderId="25" xfId="0" applyFont="1" applyFill="1" applyBorder="1" applyAlignment="1">
      <alignment horizontal="left" vertical="center" wrapText="1"/>
    </xf>
    <xf numFmtId="0" fontId="6" fillId="3" borderId="24" xfId="0" applyFont="1" applyFill="1" applyBorder="1" applyAlignment="1">
      <alignment horizontal="left" vertical="center"/>
    </xf>
    <xf numFmtId="0" fontId="3" fillId="0" borderId="0" xfId="0" applyFont="1" applyAlignment="1">
      <alignment horizontal="distributed"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distributed" vertical="distributed" wrapText="1"/>
    </xf>
    <xf numFmtId="0" fontId="3" fillId="3" borderId="0" xfId="0" applyFont="1" applyFill="1" applyAlignment="1">
      <alignment horizontal="left" vertical="center" shrinkToFit="1"/>
    </xf>
    <xf numFmtId="0" fontId="5" fillId="2" borderId="10"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7" fillId="3" borderId="51" xfId="0" applyFont="1" applyFill="1" applyBorder="1" applyAlignment="1">
      <alignment horizontal="left" vertical="center"/>
    </xf>
    <xf numFmtId="0" fontId="7" fillId="3" borderId="15" xfId="0" applyFont="1" applyFill="1" applyBorder="1" applyAlignment="1">
      <alignment horizontal="left" vertical="center"/>
    </xf>
    <xf numFmtId="0" fontId="7" fillId="3" borderId="16" xfId="0" applyFont="1" applyFill="1" applyBorder="1" applyAlignment="1">
      <alignment horizontal="left"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5" fillId="0" borderId="30"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5" fillId="2" borderId="1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3" borderId="4" xfId="0" applyFont="1" applyFill="1" applyBorder="1">
      <alignment vertical="center"/>
    </xf>
    <xf numFmtId="0" fontId="3" fillId="0" borderId="38" xfId="0" applyFont="1" applyBorder="1" applyAlignment="1">
      <alignment horizontal="center" vertical="center"/>
    </xf>
    <xf numFmtId="0" fontId="3" fillId="0" borderId="43" xfId="0" applyFont="1" applyBorder="1" applyAlignment="1">
      <alignment horizontal="center" vertical="center"/>
    </xf>
    <xf numFmtId="0" fontId="3" fillId="0" borderId="33" xfId="0" applyFont="1" applyBorder="1" applyAlignment="1">
      <alignment horizontal="center" vertical="center"/>
    </xf>
    <xf numFmtId="0" fontId="3" fillId="0" borderId="44" xfId="0" applyFont="1" applyBorder="1" applyAlignment="1">
      <alignment horizontal="center" vertical="center"/>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5" fillId="0" borderId="31" xfId="0" applyFont="1" applyBorder="1" applyAlignment="1">
      <alignment horizontal="center" vertical="center" wrapText="1"/>
    </xf>
    <xf numFmtId="0" fontId="5" fillId="0" borderId="35" xfId="0" applyFont="1" applyBorder="1" applyAlignment="1">
      <alignment horizontal="center" vertical="center" wrapText="1"/>
    </xf>
    <xf numFmtId="0" fontId="3" fillId="3" borderId="39"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42" xfId="0" applyFont="1" applyFill="1" applyBorder="1" applyAlignment="1">
      <alignment horizontal="center"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3" borderId="25"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36" xfId="0" applyFont="1" applyBorder="1" applyAlignment="1">
      <alignment horizontal="center" vertical="center"/>
    </xf>
    <xf numFmtId="0" fontId="3" fillId="0" borderId="32"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5" fillId="3" borderId="13" xfId="0" applyFont="1" applyFill="1" applyBorder="1">
      <alignment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5" fillId="3" borderId="6" xfId="0" applyFont="1" applyFill="1" applyBorder="1" applyAlignment="1">
      <alignment horizontal="left"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3" fillId="0" borderId="10" xfId="0" applyFont="1" applyBorder="1" applyAlignment="1">
      <alignment horizontal="distributed" vertical="center"/>
    </xf>
    <xf numFmtId="0" fontId="3" fillId="3" borderId="10" xfId="0" applyFont="1" applyFill="1" applyBorder="1" applyAlignment="1">
      <alignment horizontal="left" vertical="center" shrinkToFit="1"/>
    </xf>
    <xf numFmtId="0" fontId="11" fillId="0" borderId="86" xfId="1" applyFont="1" applyBorder="1" applyAlignment="1">
      <alignment horizontal="center" vertical="center" wrapText="1"/>
    </xf>
    <xf numFmtId="0" fontId="11" fillId="0" borderId="85" xfId="1" applyFont="1" applyBorder="1" applyAlignment="1">
      <alignment horizontal="center" vertical="center" wrapText="1"/>
    </xf>
    <xf numFmtId="0" fontId="11" fillId="4" borderId="84" xfId="1" applyFont="1" applyFill="1" applyBorder="1" applyAlignment="1">
      <alignment horizontal="center" vertical="center" wrapText="1"/>
    </xf>
    <xf numFmtId="0" fontId="11" fillId="4" borderId="83" xfId="1" applyFont="1" applyFill="1" applyBorder="1" applyAlignment="1">
      <alignment horizontal="center" vertical="center" wrapText="1"/>
    </xf>
    <xf numFmtId="0" fontId="11" fillId="0" borderId="82" xfId="1" applyFont="1" applyBorder="1" applyAlignment="1">
      <alignment horizontal="center" vertical="center" wrapText="1"/>
    </xf>
    <xf numFmtId="0" fontId="11" fillId="0" borderId="81" xfId="1" applyFont="1" applyBorder="1" applyAlignment="1">
      <alignment horizontal="center" vertical="center" wrapText="1"/>
    </xf>
    <xf numFmtId="0" fontId="11" fillId="0" borderId="109" xfId="1" applyFont="1" applyBorder="1" applyAlignment="1">
      <alignment horizontal="center" vertical="center" wrapText="1"/>
    </xf>
    <xf numFmtId="0" fontId="11" fillId="0" borderId="108"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88"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18" xfId="1" applyFont="1" applyBorder="1" applyAlignment="1">
      <alignment horizontal="center" vertical="center" wrapText="1"/>
    </xf>
    <xf numFmtId="0" fontId="11" fillId="0" borderId="117" xfId="1" applyFont="1" applyBorder="1" applyAlignment="1">
      <alignment horizontal="center" vertical="center" wrapText="1"/>
    </xf>
    <xf numFmtId="0" fontId="11" fillId="4" borderId="116" xfId="1" applyFont="1" applyFill="1" applyBorder="1" applyAlignment="1">
      <alignment horizontal="center" vertical="center" wrapText="1"/>
    </xf>
    <xf numFmtId="0" fontId="11" fillId="4" borderId="115" xfId="1" applyFont="1" applyFill="1" applyBorder="1" applyAlignment="1">
      <alignment horizontal="center" vertical="center" wrapText="1"/>
    </xf>
    <xf numFmtId="0" fontId="11" fillId="0" borderId="35" xfId="1" applyFont="1" applyBorder="1" applyAlignment="1">
      <alignment horizontal="center" vertical="center" wrapText="1"/>
    </xf>
    <xf numFmtId="0" fontId="11" fillId="0" borderId="50" xfId="1" applyFont="1" applyBorder="1" applyAlignment="1">
      <alignment horizontal="center" vertical="center" wrapText="1"/>
    </xf>
    <xf numFmtId="0" fontId="11" fillId="4" borderId="84" xfId="1" applyFont="1" applyFill="1" applyBorder="1" applyAlignment="1">
      <alignment horizontal="justify" vertical="center" wrapText="1"/>
    </xf>
    <xf numFmtId="0" fontId="11" fillId="4" borderId="83" xfId="1" applyFont="1" applyFill="1" applyBorder="1" applyAlignment="1">
      <alignment horizontal="justify" vertical="center" wrapText="1"/>
    </xf>
    <xf numFmtId="0" fontId="11" fillId="4" borderId="107" xfId="1" applyFont="1" applyFill="1" applyBorder="1" applyAlignment="1">
      <alignment horizontal="center" vertical="center" wrapText="1"/>
    </xf>
    <xf numFmtId="0" fontId="11" fillId="4" borderId="106" xfId="1" applyFont="1" applyFill="1" applyBorder="1" applyAlignment="1">
      <alignment horizontal="center" vertical="center" wrapText="1"/>
    </xf>
    <xf numFmtId="0" fontId="11" fillId="0" borderId="105" xfId="1" applyFont="1" applyBorder="1" applyAlignment="1">
      <alignment horizontal="center" vertical="center" wrapText="1"/>
    </xf>
    <xf numFmtId="0" fontId="11" fillId="0" borderId="104" xfId="1" applyFont="1" applyBorder="1" applyAlignment="1">
      <alignment horizontal="center" vertical="center" wrapText="1"/>
    </xf>
    <xf numFmtId="0" fontId="11" fillId="0" borderId="80" xfId="1" applyFont="1" applyBorder="1" applyAlignment="1">
      <alignment horizontal="center" vertical="center" wrapText="1"/>
    </xf>
    <xf numFmtId="0" fontId="11" fillId="0" borderId="79" xfId="1" applyFont="1" applyBorder="1" applyAlignment="1">
      <alignment horizontal="center" vertical="center" wrapText="1"/>
    </xf>
    <xf numFmtId="0" fontId="11" fillId="0" borderId="77" xfId="1" applyFont="1" applyBorder="1" applyAlignment="1">
      <alignment horizontal="center" vertical="center" wrapText="1"/>
    </xf>
    <xf numFmtId="0" fontId="11" fillId="0" borderId="76"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4" xfId="1" applyFont="1" applyBorder="1" applyAlignment="1">
      <alignment horizontal="center" vertical="center" wrapText="1"/>
    </xf>
    <xf numFmtId="0" fontId="6" fillId="0" borderId="4" xfId="1" applyFont="1" applyBorder="1" applyAlignment="1">
      <alignment horizontal="center" vertical="center"/>
    </xf>
    <xf numFmtId="0" fontId="11" fillId="4" borderId="75" xfId="1" applyFont="1" applyFill="1" applyBorder="1" applyAlignment="1">
      <alignment horizontal="justify" vertical="center" wrapText="1"/>
    </xf>
    <xf numFmtId="0" fontId="11" fillId="4" borderId="74" xfId="1" applyFont="1" applyFill="1" applyBorder="1" applyAlignment="1">
      <alignment horizontal="justify" vertical="center" wrapText="1"/>
    </xf>
    <xf numFmtId="0" fontId="11" fillId="0" borderId="73" xfId="1" applyFont="1" applyBorder="1" applyAlignment="1">
      <alignment horizontal="center" vertical="center" wrapText="1"/>
    </xf>
    <xf numFmtId="0" fontId="11" fillId="0" borderId="72" xfId="1" applyFont="1" applyBorder="1" applyAlignment="1">
      <alignment horizontal="center" vertical="center" wrapText="1"/>
    </xf>
    <xf numFmtId="0" fontId="11" fillId="0" borderId="70" xfId="1" applyFont="1" applyBorder="1" applyAlignment="1">
      <alignment horizontal="center" vertical="center" wrapText="1"/>
    </xf>
    <xf numFmtId="0" fontId="11" fillId="0" borderId="69" xfId="1" applyFont="1" applyBorder="1" applyAlignment="1">
      <alignment horizontal="center" vertical="center" wrapText="1"/>
    </xf>
    <xf numFmtId="0" fontId="11" fillId="0" borderId="68" xfId="1" applyFont="1" applyBorder="1" applyAlignment="1">
      <alignment horizontal="justify" vertical="center" wrapText="1"/>
    </xf>
    <xf numFmtId="0" fontId="11" fillId="0" borderId="67" xfId="1" applyFont="1" applyBorder="1" applyAlignment="1">
      <alignment horizontal="justify" vertical="center" wrapText="1"/>
    </xf>
    <xf numFmtId="0" fontId="11" fillId="0" borderId="66" xfId="1" applyFont="1" applyBorder="1" applyAlignment="1">
      <alignment horizontal="center" vertical="center" wrapText="1"/>
    </xf>
    <xf numFmtId="0" fontId="11" fillId="0" borderId="65" xfId="1" applyFont="1" applyBorder="1" applyAlignment="1">
      <alignment horizontal="center" vertical="center" wrapText="1"/>
    </xf>
    <xf numFmtId="0" fontId="11" fillId="0" borderId="63" xfId="1" applyFont="1" applyBorder="1" applyAlignment="1">
      <alignment horizontal="center" vertical="center" wrapText="1"/>
    </xf>
    <xf numFmtId="0" fontId="11" fillId="0" borderId="62" xfId="1" applyFont="1" applyBorder="1" applyAlignment="1">
      <alignment horizontal="center" vertical="center" wrapText="1"/>
    </xf>
    <xf numFmtId="0" fontId="11" fillId="0" borderId="64" xfId="1" applyFont="1" applyBorder="1" applyAlignment="1">
      <alignment horizontal="center" vertical="center" wrapText="1"/>
    </xf>
    <xf numFmtId="0" fontId="11" fillId="0" borderId="61" xfId="1" applyFont="1" applyBorder="1" applyAlignment="1">
      <alignment horizontal="center" vertical="center" wrapText="1"/>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1" fillId="4" borderId="12" xfId="1" applyFont="1" applyFill="1" applyBorder="1" applyAlignment="1">
      <alignment horizontal="center" vertical="center" wrapText="1"/>
    </xf>
    <xf numFmtId="0" fontId="11" fillId="4" borderId="2"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6" fillId="4" borderId="4" xfId="1" applyFont="1" applyFill="1" applyBorder="1" applyAlignment="1">
      <alignment horizontal="center"/>
    </xf>
    <xf numFmtId="3" fontId="11" fillId="2" borderId="113" xfId="1" applyNumberFormat="1" applyFont="1" applyFill="1" applyBorder="1" applyAlignment="1">
      <alignment horizontal="center" vertical="center" wrapText="1"/>
    </xf>
    <xf numFmtId="3" fontId="11" fillId="2" borderId="111" xfId="1" applyNumberFormat="1" applyFont="1" applyFill="1" applyBorder="1" applyAlignment="1">
      <alignment horizontal="center" vertical="center" wrapText="1"/>
    </xf>
    <xf numFmtId="3" fontId="11" fillId="2" borderId="46" xfId="1" applyNumberFormat="1" applyFont="1" applyFill="1" applyBorder="1" applyAlignment="1">
      <alignment horizontal="center" vertical="center" wrapText="1"/>
    </xf>
    <xf numFmtId="0" fontId="11" fillId="0" borderId="112" xfId="1" applyFont="1" applyBorder="1" applyAlignment="1">
      <alignment horizontal="center" vertical="center" wrapText="1"/>
    </xf>
    <xf numFmtId="0" fontId="11" fillId="0" borderId="110" xfId="1" applyFont="1" applyBorder="1" applyAlignment="1">
      <alignment horizontal="center" vertical="center" wrapText="1"/>
    </xf>
    <xf numFmtId="0" fontId="11" fillId="0" borderId="45" xfId="1" applyFont="1" applyBorder="1" applyAlignment="1">
      <alignment horizontal="center" vertical="center" wrapText="1"/>
    </xf>
    <xf numFmtId="0" fontId="15" fillId="4" borderId="116" xfId="1" applyFont="1" applyFill="1" applyBorder="1" applyAlignment="1">
      <alignment horizontal="center" vertical="center" wrapText="1"/>
    </xf>
    <xf numFmtId="0" fontId="15" fillId="4" borderId="115" xfId="1" applyFont="1" applyFill="1" applyBorder="1" applyAlignment="1">
      <alignment horizontal="center" vertical="center" wrapText="1"/>
    </xf>
    <xf numFmtId="0" fontId="15" fillId="4" borderId="84" xfId="1" applyFont="1" applyFill="1" applyBorder="1" applyAlignment="1">
      <alignment horizontal="center" vertical="center" wrapText="1"/>
    </xf>
    <xf numFmtId="0" fontId="15" fillId="4" borderId="83" xfId="1" applyFont="1" applyFill="1" applyBorder="1" applyAlignment="1">
      <alignment horizontal="center" vertical="center" wrapText="1"/>
    </xf>
    <xf numFmtId="0" fontId="15" fillId="4" borderId="35" xfId="1" applyFont="1" applyFill="1" applyBorder="1" applyAlignment="1">
      <alignment horizontal="center" vertical="center" wrapText="1"/>
    </xf>
    <xf numFmtId="0" fontId="15" fillId="4" borderId="37" xfId="1" applyFont="1" applyFill="1" applyBorder="1" applyAlignment="1">
      <alignment horizontal="center" vertical="center" wrapText="1"/>
    </xf>
    <xf numFmtId="0" fontId="15" fillId="4" borderId="12" xfId="1" applyFont="1" applyFill="1" applyBorder="1" applyAlignment="1">
      <alignment horizontal="center" vertical="center" wrapText="1"/>
    </xf>
    <xf numFmtId="0" fontId="15" fillId="4" borderId="2" xfId="1" applyFont="1" applyFill="1" applyBorder="1" applyAlignment="1">
      <alignment horizontal="center" vertical="center" wrapText="1"/>
    </xf>
    <xf numFmtId="0" fontId="15" fillId="4" borderId="3" xfId="1" applyFont="1" applyFill="1" applyBorder="1" applyAlignment="1">
      <alignment horizontal="center" vertical="center" wrapText="1"/>
    </xf>
    <xf numFmtId="0" fontId="33" fillId="4" borderId="35" xfId="1" applyFont="1" applyFill="1" applyBorder="1" applyAlignment="1">
      <alignment horizontal="center" vertical="center" wrapText="1"/>
    </xf>
    <xf numFmtId="0" fontId="33" fillId="4" borderId="37" xfId="1" applyFont="1" applyFill="1" applyBorder="1" applyAlignment="1">
      <alignment horizontal="center" vertical="center" wrapText="1"/>
    </xf>
    <xf numFmtId="0" fontId="33" fillId="4" borderId="107" xfId="1" applyFont="1" applyFill="1" applyBorder="1" applyAlignment="1">
      <alignment horizontal="center" vertical="center" wrapText="1"/>
    </xf>
    <xf numFmtId="0" fontId="33" fillId="4" borderId="106" xfId="1" applyFont="1" applyFill="1" applyBorder="1" applyAlignment="1">
      <alignment horizontal="center" vertical="center" wrapText="1"/>
    </xf>
    <xf numFmtId="0" fontId="33" fillId="4" borderId="84" xfId="1" applyFont="1" applyFill="1" applyBorder="1" applyAlignment="1">
      <alignment horizontal="center" vertical="center" wrapText="1"/>
    </xf>
    <xf numFmtId="0" fontId="33" fillId="4" borderId="83" xfId="1" applyFont="1" applyFill="1" applyBorder="1" applyAlignment="1">
      <alignment horizontal="center" vertical="center" wrapText="1"/>
    </xf>
    <xf numFmtId="0" fontId="14" fillId="0" borderId="0" xfId="1" applyFont="1" applyAlignment="1">
      <alignment horizontal="left"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5" xfId="1" applyFont="1" applyBorder="1" applyAlignment="1">
      <alignment vertical="center"/>
    </xf>
    <xf numFmtId="0" fontId="14" fillId="0" borderId="1" xfId="1" applyFont="1" applyBorder="1" applyAlignment="1">
      <alignment vertical="center"/>
    </xf>
    <xf numFmtId="0" fontId="14" fillId="0" borderId="6" xfId="1" applyFont="1" applyBorder="1" applyAlignment="1">
      <alignment vertical="center"/>
    </xf>
    <xf numFmtId="0" fontId="14" fillId="0" borderId="7" xfId="1" applyFont="1" applyBorder="1" applyAlignment="1">
      <alignment vertical="center"/>
    </xf>
    <xf numFmtId="0" fontId="14" fillId="0" borderId="0" xfId="1" applyFont="1" applyAlignment="1">
      <alignment vertical="center"/>
    </xf>
    <xf numFmtId="0" fontId="14" fillId="0" borderId="8" xfId="1" applyFont="1" applyBorder="1" applyAlignment="1">
      <alignment vertical="center"/>
    </xf>
    <xf numFmtId="0" fontId="14" fillId="0" borderId="9" xfId="1" applyFont="1" applyBorder="1" applyAlignment="1">
      <alignment vertical="center"/>
    </xf>
    <xf numFmtId="0" fontId="14" fillId="0" borderId="10" xfId="1" applyFont="1" applyBorder="1" applyAlignment="1">
      <alignment vertical="center"/>
    </xf>
    <xf numFmtId="0" fontId="14" fillId="0" borderId="11" xfId="1" applyFont="1" applyBorder="1" applyAlignment="1">
      <alignment vertical="center"/>
    </xf>
    <xf numFmtId="0" fontId="14" fillId="0" borderId="5" xfId="1" applyFont="1" applyBorder="1" applyAlignment="1">
      <alignment horizontal="center" vertical="center"/>
    </xf>
    <xf numFmtId="0" fontId="14" fillId="0" borderId="1" xfId="1" applyFont="1" applyBorder="1" applyAlignment="1">
      <alignment horizontal="center" vertical="center"/>
    </xf>
    <xf numFmtId="0" fontId="14" fillId="0" borderId="6" xfId="1" applyFont="1" applyBorder="1" applyAlignment="1">
      <alignment horizontal="center" vertical="center"/>
    </xf>
    <xf numFmtId="0" fontId="14" fillId="0" borderId="35" xfId="1" applyFont="1" applyBorder="1" applyAlignment="1">
      <alignment horizontal="center" vertical="center"/>
    </xf>
    <xf numFmtId="0" fontId="14" fillId="0" borderId="50" xfId="1" applyFont="1" applyBorder="1" applyAlignment="1">
      <alignment horizontal="center" vertical="center"/>
    </xf>
    <xf numFmtId="0" fontId="14" fillId="0" borderId="37" xfId="1" applyFont="1" applyBorder="1" applyAlignment="1">
      <alignment horizontal="center" vertical="center"/>
    </xf>
    <xf numFmtId="0" fontId="14" fillId="0" borderId="12" xfId="1" applyFont="1" applyBorder="1" applyAlignment="1">
      <alignment horizontal="center" vertical="center"/>
    </xf>
    <xf numFmtId="0" fontId="14" fillId="0" borderId="2" xfId="1" applyFont="1" applyBorder="1" applyAlignment="1">
      <alignment horizontal="center" vertical="center"/>
    </xf>
    <xf numFmtId="0" fontId="14" fillId="6" borderId="35" xfId="1" applyFont="1" applyFill="1" applyBorder="1" applyAlignment="1">
      <alignment vertical="center"/>
    </xf>
    <xf numFmtId="0" fontId="14" fillId="6" borderId="50" xfId="1" applyFont="1" applyFill="1" applyBorder="1" applyAlignment="1">
      <alignment vertical="center"/>
    </xf>
    <xf numFmtId="0" fontId="14" fillId="6" borderId="5" xfId="1" applyFont="1" applyFill="1" applyBorder="1" applyAlignment="1">
      <alignment vertical="center"/>
    </xf>
    <xf numFmtId="0" fontId="14" fillId="6" borderId="1" xfId="1" applyFont="1" applyFill="1" applyBorder="1" applyAlignment="1">
      <alignment vertical="center"/>
    </xf>
    <xf numFmtId="0" fontId="14" fillId="0" borderId="3" xfId="1" applyFont="1" applyBorder="1" applyAlignment="1">
      <alignment horizontal="center" vertical="center"/>
    </xf>
    <xf numFmtId="0" fontId="14" fillId="0" borderId="35" xfId="1" applyFont="1" applyBorder="1" applyAlignment="1">
      <alignment vertical="center"/>
    </xf>
    <xf numFmtId="0" fontId="14" fillId="0" borderId="50" xfId="1" applyFont="1" applyBorder="1" applyAlignment="1">
      <alignment vertical="center"/>
    </xf>
    <xf numFmtId="0" fontId="14" fillId="0" borderId="37" xfId="1" applyFont="1" applyBorder="1" applyAlignment="1">
      <alignment vertical="center"/>
    </xf>
    <xf numFmtId="0" fontId="14" fillId="0" borderId="12" xfId="1" applyFont="1" applyBorder="1" applyAlignment="1">
      <alignment vertical="center"/>
    </xf>
    <xf numFmtId="0" fontId="14" fillId="0" borderId="2" xfId="1" applyFont="1" applyBorder="1" applyAlignment="1">
      <alignment vertical="center"/>
    </xf>
    <xf numFmtId="0" fontId="14" fillId="0" borderId="3" xfId="1" applyFont="1" applyBorder="1" applyAlignment="1">
      <alignment vertical="center"/>
    </xf>
    <xf numFmtId="0" fontId="14" fillId="6" borderId="9" xfId="1" applyFont="1" applyFill="1" applyBorder="1" applyAlignment="1">
      <alignment vertical="center"/>
    </xf>
    <xf numFmtId="0" fontId="14" fillId="6" borderId="10" xfId="1" applyFont="1" applyFill="1" applyBorder="1" applyAlignment="1">
      <alignment vertical="center"/>
    </xf>
    <xf numFmtId="0" fontId="14" fillId="0" borderId="0" xfId="1" applyFont="1" applyAlignment="1">
      <alignment horizontal="center" vertical="center"/>
    </xf>
    <xf numFmtId="0" fontId="14" fillId="6" borderId="37" xfId="1" applyFont="1" applyFill="1" applyBorder="1" applyAlignment="1">
      <alignment vertical="center"/>
    </xf>
    <xf numFmtId="0" fontId="14" fillId="6" borderId="6" xfId="1" applyFont="1" applyFill="1" applyBorder="1" applyAlignment="1">
      <alignment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6" borderId="11" xfId="1" applyFont="1" applyFill="1" applyBorder="1" applyAlignment="1">
      <alignment vertical="center"/>
    </xf>
    <xf numFmtId="0" fontId="14" fillId="5" borderId="7" xfId="1" applyFont="1" applyFill="1" applyBorder="1" applyAlignment="1">
      <alignment vertical="center"/>
    </xf>
    <xf numFmtId="0" fontId="14" fillId="5" borderId="0" xfId="1" applyFont="1" applyFill="1" applyAlignment="1">
      <alignment vertical="center"/>
    </xf>
    <xf numFmtId="0" fontId="14" fillId="5" borderId="8" xfId="1" applyFont="1" applyFill="1" applyBorder="1" applyAlignment="1">
      <alignment vertical="center"/>
    </xf>
    <xf numFmtId="0" fontId="14" fillId="6" borderId="7" xfId="1" applyFont="1" applyFill="1" applyBorder="1" applyAlignment="1">
      <alignment vertical="center"/>
    </xf>
    <xf numFmtId="0" fontId="14" fillId="6" borderId="0" xfId="1" applyFont="1" applyFill="1" applyAlignment="1">
      <alignment vertical="center"/>
    </xf>
    <xf numFmtId="0" fontId="14" fillId="6" borderId="8" xfId="1" applyFont="1" applyFill="1" applyBorder="1" applyAlignment="1">
      <alignment vertical="center"/>
    </xf>
    <xf numFmtId="0" fontId="14" fillId="5" borderId="5" xfId="1" applyFont="1" applyFill="1" applyBorder="1" applyAlignment="1">
      <alignment vertical="center"/>
    </xf>
    <xf numFmtId="0" fontId="14" fillId="5" borderId="1" xfId="1" applyFont="1" applyFill="1" applyBorder="1" applyAlignment="1">
      <alignment vertical="center"/>
    </xf>
    <xf numFmtId="0" fontId="14" fillId="0" borderId="17" xfId="1" applyFont="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4" fillId="5" borderId="6" xfId="1" applyFont="1" applyFill="1" applyBorder="1" applyAlignment="1">
      <alignment vertical="center"/>
    </xf>
    <xf numFmtId="0" fontId="14" fillId="5" borderId="35" xfId="1" applyFont="1" applyFill="1" applyBorder="1" applyAlignment="1">
      <alignment vertical="center"/>
    </xf>
    <xf numFmtId="0" fontId="14" fillId="5" borderId="50" xfId="1" applyFont="1" applyFill="1" applyBorder="1" applyAlignment="1">
      <alignment vertical="center"/>
    </xf>
    <xf numFmtId="0" fontId="14" fillId="5" borderId="37" xfId="1" applyFont="1" applyFill="1" applyBorder="1" applyAlignment="1">
      <alignment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9" fillId="6" borderId="12" xfId="1" applyFont="1" applyFill="1" applyBorder="1" applyAlignment="1">
      <alignment vertical="center"/>
    </xf>
    <xf numFmtId="0" fontId="19" fillId="6" borderId="2" xfId="1" applyFont="1" applyFill="1" applyBorder="1" applyAlignment="1">
      <alignment vertical="center"/>
    </xf>
    <xf numFmtId="0" fontId="19" fillId="6" borderId="3" xfId="1" applyFont="1" applyFill="1" applyBorder="1" applyAlignment="1">
      <alignment vertical="center"/>
    </xf>
    <xf numFmtId="0" fontId="19" fillId="0" borderId="12" xfId="1" applyFont="1" applyBorder="1" applyAlignment="1">
      <alignment vertical="center"/>
    </xf>
    <xf numFmtId="0" fontId="19" fillId="0" borderId="2" xfId="1" applyFont="1" applyBorder="1" applyAlignment="1">
      <alignment vertical="center"/>
    </xf>
    <xf numFmtId="0" fontId="19" fillId="6" borderId="5" xfId="1" applyFont="1" applyFill="1" applyBorder="1" applyAlignment="1">
      <alignment vertical="center"/>
    </xf>
    <xf numFmtId="0" fontId="19" fillId="6" borderId="1" xfId="1" applyFont="1" applyFill="1" applyBorder="1" applyAlignment="1">
      <alignment vertical="center"/>
    </xf>
    <xf numFmtId="0" fontId="19" fillId="6" borderId="6" xfId="1" applyFont="1" applyFill="1" applyBorder="1" applyAlignment="1">
      <alignment vertical="center"/>
    </xf>
    <xf numFmtId="0" fontId="19" fillId="6" borderId="35" xfId="1" applyFont="1" applyFill="1" applyBorder="1" applyAlignment="1">
      <alignment vertical="center"/>
    </xf>
    <xf numFmtId="0" fontId="19" fillId="6" borderId="50" xfId="1" applyFont="1" applyFill="1" applyBorder="1" applyAlignment="1">
      <alignment vertical="center"/>
    </xf>
    <xf numFmtId="0" fontId="19" fillId="6" borderId="37" xfId="1" applyFont="1" applyFill="1" applyBorder="1" applyAlignment="1">
      <alignment vertical="center"/>
    </xf>
    <xf numFmtId="0" fontId="19" fillId="6" borderId="7" xfId="1" applyFont="1" applyFill="1" applyBorder="1" applyAlignment="1">
      <alignment vertical="center"/>
    </xf>
    <xf numFmtId="0" fontId="19" fillId="6" borderId="0" xfId="1" applyFont="1" applyFill="1" applyAlignment="1">
      <alignment vertical="center"/>
    </xf>
    <xf numFmtId="0" fontId="19" fillId="6" borderId="8" xfId="1" applyFont="1" applyFill="1" applyBorder="1" applyAlignment="1">
      <alignment vertical="center"/>
    </xf>
    <xf numFmtId="57" fontId="21" fillId="4" borderId="5" xfId="1" applyNumberFormat="1" applyFont="1" applyFill="1" applyBorder="1" applyAlignment="1">
      <alignment horizontal="center" vertical="center" shrinkToFit="1"/>
    </xf>
    <xf numFmtId="57" fontId="21" fillId="4" borderId="6" xfId="1" applyNumberFormat="1" applyFont="1" applyFill="1" applyBorder="1" applyAlignment="1">
      <alignment horizontal="center" vertical="center" shrinkToFit="1"/>
    </xf>
    <xf numFmtId="57" fontId="21" fillId="4" borderId="9" xfId="1" applyNumberFormat="1" applyFont="1" applyFill="1" applyBorder="1" applyAlignment="1">
      <alignment horizontal="center" vertical="center" shrinkToFit="1"/>
    </xf>
    <xf numFmtId="57" fontId="21" fillId="4" borderId="11" xfId="1" applyNumberFormat="1" applyFont="1" applyFill="1" applyBorder="1" applyAlignment="1">
      <alignment horizontal="center" vertical="center" shrinkToFit="1"/>
    </xf>
    <xf numFmtId="0" fontId="21" fillId="4" borderId="88" xfId="1" applyFont="1" applyFill="1" applyBorder="1" applyAlignment="1">
      <alignment horizontal="center" vertical="center" wrapText="1"/>
    </xf>
    <xf numFmtId="0" fontId="21" fillId="4" borderId="13" xfId="1" applyFont="1" applyFill="1" applyBorder="1" applyAlignment="1">
      <alignment horizontal="center" vertical="center" wrapText="1"/>
    </xf>
    <xf numFmtId="0" fontId="21" fillId="2" borderId="88"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9"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1" fillId="2" borderId="11" xfId="1" applyFont="1" applyFill="1" applyBorder="1" applyAlignment="1">
      <alignment horizontal="center" vertical="center" wrapText="1"/>
    </xf>
    <xf numFmtId="0" fontId="22" fillId="2" borderId="91" xfId="1" applyFont="1" applyFill="1" applyBorder="1" applyAlignment="1">
      <alignment horizontal="center" vertical="center" wrapText="1"/>
    </xf>
    <xf numFmtId="0" fontId="22" fillId="2" borderId="90" xfId="1" applyFont="1" applyFill="1" applyBorder="1" applyAlignment="1">
      <alignment horizontal="center" vertical="center" wrapText="1"/>
    </xf>
    <xf numFmtId="0" fontId="21" fillId="4" borderId="5" xfId="1" applyFont="1" applyFill="1" applyBorder="1" applyAlignment="1">
      <alignment horizontal="center" vertical="center" wrapText="1"/>
    </xf>
    <xf numFmtId="0" fontId="21" fillId="4" borderId="1"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4" borderId="9" xfId="1" applyFont="1" applyFill="1" applyBorder="1" applyAlignment="1">
      <alignment horizontal="center" vertical="center" wrapText="1"/>
    </xf>
    <xf numFmtId="0" fontId="21" fillId="4" borderId="10" xfId="1" applyFont="1" applyFill="1" applyBorder="1" applyAlignment="1">
      <alignment horizontal="center" vertical="center" wrapText="1"/>
    </xf>
    <xf numFmtId="0" fontId="21" fillId="4" borderId="11" xfId="1" applyFont="1" applyFill="1" applyBorder="1" applyAlignment="1">
      <alignment horizontal="center" vertical="center" wrapText="1"/>
    </xf>
    <xf numFmtId="0" fontId="22" fillId="4" borderId="91" xfId="1" applyFont="1" applyFill="1" applyBorder="1" applyAlignment="1">
      <alignment horizontal="center" vertical="center" wrapText="1"/>
    </xf>
    <xf numFmtId="0" fontId="22" fillId="4" borderId="90" xfId="1" applyFont="1" applyFill="1" applyBorder="1" applyAlignment="1">
      <alignment horizontal="center" vertical="center" wrapText="1"/>
    </xf>
    <xf numFmtId="57" fontId="22" fillId="4" borderId="93" xfId="1" applyNumberFormat="1" applyFont="1" applyFill="1" applyBorder="1" applyAlignment="1">
      <alignment horizontal="center" vertical="center"/>
    </xf>
    <xf numFmtId="57" fontId="22" fillId="4" borderId="92" xfId="1" applyNumberFormat="1" applyFont="1" applyFill="1" applyBorder="1" applyAlignment="1">
      <alignment horizontal="center" vertical="center"/>
    </xf>
    <xf numFmtId="0" fontId="21" fillId="0" borderId="88" xfId="1" applyFont="1" applyBorder="1" applyAlignment="1">
      <alignment horizontal="center" vertical="center" textRotation="255" wrapText="1"/>
    </xf>
    <xf numFmtId="0" fontId="21" fillId="0" borderId="94" xfId="1" applyFont="1" applyBorder="1" applyAlignment="1">
      <alignment horizontal="center" vertical="center" textRotation="255" wrapText="1"/>
    </xf>
    <xf numFmtId="0" fontId="21" fillId="0" borderId="13" xfId="1" applyFont="1" applyBorder="1" applyAlignment="1">
      <alignment horizontal="center" vertical="center" textRotation="255" wrapText="1"/>
    </xf>
    <xf numFmtId="0" fontId="23" fillId="0" borderId="0" xfId="1" applyFont="1" applyAlignment="1">
      <alignment vertical="center" wrapText="1"/>
    </xf>
    <xf numFmtId="0" fontId="24" fillId="0" borderId="95" xfId="1" applyFont="1" applyBorder="1" applyAlignment="1">
      <alignment horizontal="right" vertical="center" wrapText="1"/>
    </xf>
    <xf numFmtId="57" fontId="21" fillId="2" borderId="93" xfId="1" applyNumberFormat="1" applyFont="1" applyFill="1" applyBorder="1" applyAlignment="1">
      <alignment horizontal="center" vertical="center"/>
    </xf>
    <xf numFmtId="57" fontId="21" fillId="2" borderId="92" xfId="1" applyNumberFormat="1" applyFont="1" applyFill="1" applyBorder="1" applyAlignment="1">
      <alignment horizontal="center" vertical="center"/>
    </xf>
    <xf numFmtId="0" fontId="21" fillId="2" borderId="91" xfId="1" applyFont="1" applyFill="1" applyBorder="1" applyAlignment="1">
      <alignment horizontal="center" vertical="center" wrapText="1"/>
    </xf>
    <xf numFmtId="0" fontId="21" fillId="2" borderId="90" xfId="1" applyFont="1" applyFill="1" applyBorder="1" applyAlignment="1">
      <alignment horizontal="center" vertical="center" wrapText="1"/>
    </xf>
    <xf numFmtId="0" fontId="21" fillId="0" borderId="5"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0" xfId="1" applyFont="1" applyAlignment="1">
      <alignment horizontal="center" vertical="center" wrapText="1"/>
    </xf>
    <xf numFmtId="0" fontId="21" fillId="0" borderId="8"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88" xfId="1" applyFont="1" applyBorder="1" applyAlignment="1">
      <alignment horizontal="left" vertical="center" wrapText="1"/>
    </xf>
    <xf numFmtId="0" fontId="21" fillId="0" borderId="94" xfId="1" applyFont="1" applyBorder="1" applyAlignment="1">
      <alignment horizontal="left" vertical="center" wrapText="1"/>
    </xf>
    <xf numFmtId="0" fontId="21" fillId="0" borderId="13" xfId="1" applyFont="1" applyBorder="1" applyAlignment="1">
      <alignment horizontal="left" vertical="center" wrapText="1"/>
    </xf>
    <xf numFmtId="0" fontId="21" fillId="0" borderId="5" xfId="1" applyFont="1" applyBorder="1" applyAlignment="1">
      <alignment horizontal="left" vertical="center" wrapText="1"/>
    </xf>
    <xf numFmtId="0" fontId="21" fillId="0" borderId="6" xfId="1" applyFont="1" applyBorder="1" applyAlignment="1">
      <alignment horizontal="left" vertical="center" wrapText="1"/>
    </xf>
    <xf numFmtId="0" fontId="21" fillId="0" borderId="7" xfId="1" applyFont="1" applyBorder="1" applyAlignment="1">
      <alignment horizontal="left" vertical="center" wrapText="1"/>
    </xf>
    <xf numFmtId="0" fontId="21" fillId="0" borderId="8" xfId="1" applyFont="1" applyBorder="1" applyAlignment="1">
      <alignment horizontal="left" vertical="center" wrapText="1"/>
    </xf>
    <xf numFmtId="0" fontId="21" fillId="0" borderId="9" xfId="1" applyFont="1" applyBorder="1" applyAlignment="1">
      <alignment horizontal="left" vertical="center" wrapText="1"/>
    </xf>
    <xf numFmtId="0" fontId="21" fillId="0" borderId="11" xfId="1" applyFont="1" applyBorder="1" applyAlignment="1">
      <alignment horizontal="left" vertical="center" wrapText="1"/>
    </xf>
    <xf numFmtId="57" fontId="22" fillId="2" borderId="93" xfId="1" applyNumberFormat="1" applyFont="1" applyFill="1" applyBorder="1" applyAlignment="1">
      <alignment horizontal="center" vertical="center"/>
    </xf>
    <xf numFmtId="57" fontId="22" fillId="2" borderId="92" xfId="1" applyNumberFormat="1" applyFont="1" applyFill="1" applyBorder="1" applyAlignment="1">
      <alignment horizontal="center" vertical="center"/>
    </xf>
    <xf numFmtId="0" fontId="21" fillId="4" borderId="88" xfId="1" applyFont="1" applyFill="1" applyBorder="1" applyAlignment="1">
      <alignment horizontal="justify" vertical="center" wrapText="1"/>
    </xf>
    <xf numFmtId="0" fontId="21" fillId="4" borderId="13" xfId="1" applyFont="1" applyFill="1" applyBorder="1" applyAlignment="1">
      <alignment horizontal="justify" vertical="center" wrapText="1"/>
    </xf>
    <xf numFmtId="57" fontId="21" fillId="2" borderId="5" xfId="1" applyNumberFormat="1" applyFont="1" applyFill="1" applyBorder="1" applyAlignment="1">
      <alignment horizontal="center" vertical="center" wrapText="1" shrinkToFit="1"/>
    </xf>
    <xf numFmtId="57" fontId="21" fillId="2" borderId="6" xfId="1" applyNumberFormat="1" applyFont="1" applyFill="1" applyBorder="1" applyAlignment="1">
      <alignment horizontal="center" vertical="center" wrapText="1" shrinkToFit="1"/>
    </xf>
    <xf numFmtId="57" fontId="21" fillId="2" borderId="9" xfId="1" applyNumberFormat="1" applyFont="1" applyFill="1" applyBorder="1" applyAlignment="1">
      <alignment horizontal="center" vertical="center" wrapText="1" shrinkToFit="1"/>
    </xf>
    <xf numFmtId="57" fontId="21" fillId="2" borderId="11" xfId="1" applyNumberFormat="1" applyFont="1" applyFill="1" applyBorder="1" applyAlignment="1">
      <alignment horizontal="center" vertical="center" wrapText="1" shrinkToFit="1"/>
    </xf>
    <xf numFmtId="0" fontId="6" fillId="0" borderId="10" xfId="1" applyFont="1" applyBorder="1" applyAlignment="1">
      <alignment horizontal="left" vertical="center"/>
    </xf>
    <xf numFmtId="0" fontId="21" fillId="0" borderId="88" xfId="1" applyFont="1" applyBorder="1" applyAlignment="1">
      <alignment horizontal="center" vertical="center" wrapText="1"/>
    </xf>
    <xf numFmtId="0" fontId="21" fillId="0" borderId="94" xfId="1" applyFont="1" applyBorder="1" applyAlignment="1">
      <alignment horizontal="center" vertical="center" wrapText="1"/>
    </xf>
    <xf numFmtId="0" fontId="21" fillId="0" borderId="13" xfId="1" applyFont="1" applyBorder="1" applyAlignment="1">
      <alignment horizontal="center" vertical="center" wrapText="1"/>
    </xf>
    <xf numFmtId="0" fontId="21" fillId="2" borderId="88" xfId="1" applyFont="1" applyFill="1" applyBorder="1" applyAlignment="1">
      <alignment horizontal="justify" vertical="center" wrapText="1"/>
    </xf>
    <xf numFmtId="0" fontId="21" fillId="2" borderId="13" xfId="1" applyFont="1" applyFill="1" applyBorder="1" applyAlignment="1">
      <alignment horizontal="justify" vertical="center" wrapText="1"/>
    </xf>
    <xf numFmtId="0" fontId="24" fillId="0" borderId="0" xfId="1" applyFont="1" applyAlignment="1">
      <alignment horizontal="justify" vertical="center" wrapText="1"/>
    </xf>
    <xf numFmtId="57" fontId="21" fillId="2" borderId="6" xfId="1" applyNumberFormat="1" applyFont="1" applyFill="1" applyBorder="1" applyAlignment="1">
      <alignment horizontal="center" vertical="center" shrinkToFit="1"/>
    </xf>
    <xf numFmtId="57" fontId="21" fillId="2" borderId="9" xfId="1" applyNumberFormat="1" applyFont="1" applyFill="1" applyBorder="1" applyAlignment="1">
      <alignment horizontal="center" vertical="center" shrinkToFit="1"/>
    </xf>
    <xf numFmtId="57" fontId="21" fillId="2" borderId="11" xfId="1" applyNumberFormat="1" applyFont="1" applyFill="1" applyBorder="1" applyAlignment="1">
      <alignment horizontal="center" vertical="center" shrinkToFit="1"/>
    </xf>
    <xf numFmtId="0" fontId="30" fillId="2" borderId="91" xfId="1" applyFont="1" applyFill="1" applyBorder="1" applyAlignment="1">
      <alignment horizontal="center" vertical="center" wrapText="1"/>
    </xf>
    <xf numFmtId="0" fontId="30" fillId="2" borderId="90" xfId="1" applyFont="1" applyFill="1" applyBorder="1" applyAlignment="1">
      <alignment horizontal="center" vertical="center" wrapText="1"/>
    </xf>
    <xf numFmtId="0" fontId="21" fillId="0" borderId="88" xfId="1" applyFont="1" applyFill="1" applyBorder="1" applyAlignment="1">
      <alignment horizontal="center" vertical="center" wrapText="1"/>
    </xf>
    <xf numFmtId="0" fontId="21" fillId="0" borderId="13" xfId="1" applyFont="1" applyFill="1" applyBorder="1" applyAlignment="1">
      <alignment horizontal="center" vertical="center" wrapText="1"/>
    </xf>
    <xf numFmtId="0" fontId="20" fillId="7" borderId="95" xfId="1" applyFont="1" applyFill="1" applyBorder="1" applyAlignment="1">
      <alignment horizontal="center" vertical="center"/>
    </xf>
    <xf numFmtId="0" fontId="20" fillId="7" borderId="96" xfId="1" applyFont="1" applyFill="1" applyBorder="1" applyAlignment="1">
      <alignment horizontal="center" wrapText="1"/>
    </xf>
    <xf numFmtId="0" fontId="20" fillId="7" borderId="25" xfId="1" applyFont="1" applyFill="1" applyBorder="1" applyAlignment="1">
      <alignment horizontal="center"/>
    </xf>
    <xf numFmtId="0" fontId="20" fillId="0" borderId="39" xfId="1" applyFont="1" applyBorder="1" applyAlignment="1">
      <alignment horizontal="right" vertical="center"/>
    </xf>
    <xf numFmtId="0" fontId="25" fillId="7" borderId="52" xfId="1" applyFont="1" applyFill="1" applyBorder="1" applyAlignment="1">
      <alignment horizontal="center" vertical="center" wrapText="1"/>
    </xf>
    <xf numFmtId="0" fontId="25" fillId="7" borderId="48" xfId="1" applyFont="1" applyFill="1" applyBorder="1" applyAlignment="1">
      <alignment horizontal="center" vertical="center" wrapText="1"/>
    </xf>
    <xf numFmtId="0" fontId="20" fillId="0" borderId="95" xfId="1" applyFont="1" applyBorder="1" applyAlignment="1">
      <alignment horizontal="right" vertical="center"/>
    </xf>
    <xf numFmtId="0" fontId="28" fillId="0" borderId="7" xfId="1" applyFont="1" applyBorder="1" applyAlignment="1">
      <alignment horizontal="left" vertical="center" wrapText="1"/>
    </xf>
    <xf numFmtId="0" fontId="28" fillId="0" borderId="0" xfId="1" applyFont="1" applyAlignment="1">
      <alignment horizontal="left" vertical="center" wrapText="1"/>
    </xf>
    <xf numFmtId="0" fontId="21" fillId="0" borderId="101" xfId="1" applyFont="1" applyBorder="1" applyAlignment="1">
      <alignment horizontal="center" vertical="center" textRotation="255" wrapText="1"/>
    </xf>
    <xf numFmtId="0" fontId="21" fillId="0" borderId="102" xfId="1" applyFont="1" applyBorder="1" applyAlignment="1">
      <alignment horizontal="center" vertical="center" textRotation="255" wrapText="1"/>
    </xf>
    <xf numFmtId="0" fontId="21" fillId="0" borderId="100" xfId="1" applyFont="1" applyBorder="1" applyAlignment="1">
      <alignment horizontal="center" vertical="center" textRotation="255" wrapText="1"/>
    </xf>
    <xf numFmtId="0" fontId="21" fillId="0" borderId="101" xfId="1" applyFont="1" applyBorder="1" applyAlignment="1">
      <alignment horizontal="center" vertical="center" wrapText="1"/>
    </xf>
    <xf numFmtId="0" fontId="21" fillId="0" borderId="100" xfId="1" applyFont="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DFFA3"/>
      <color rgb="FFF8FFA3"/>
      <color rgb="FFF3F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77099" y="57150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19951" y="15592425"/>
          <a:ext cx="1009649"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77099" y="57150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19951" y="15592425"/>
          <a:ext cx="1009649"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twoCellAnchor>
    <xdr:from>
      <xdr:col>9</xdr:col>
      <xdr:colOff>85725</xdr:colOff>
      <xdr:row>6</xdr:row>
      <xdr:rowOff>0</xdr:rowOff>
    </xdr:from>
    <xdr:to>
      <xdr:col>11</xdr:col>
      <xdr:colOff>732366</xdr:colOff>
      <xdr:row>7</xdr:row>
      <xdr:rowOff>203200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a:spLocks noChangeArrowheads="1"/>
        </xdr:cNvSpPr>
      </xdr:nvSpPr>
      <xdr:spPr bwMode="auto">
        <a:xfrm>
          <a:off x="5857875" y="1257300"/>
          <a:ext cx="1703916" cy="41275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ctr">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twoCellAnchor>
    <xdr:from>
      <xdr:col>10</xdr:col>
      <xdr:colOff>0</xdr:colOff>
      <xdr:row>69</xdr:row>
      <xdr:rowOff>0</xdr:rowOff>
    </xdr:from>
    <xdr:to>
      <xdr:col>11</xdr:col>
      <xdr:colOff>732366</xdr:colOff>
      <xdr:row>70</xdr:row>
      <xdr:rowOff>203200</xdr:rowOff>
    </xdr:to>
    <xdr:sp macro="" textlink="">
      <xdr:nvSpPr>
        <xdr:cNvPr id="5" name="テキスト ボックス 4">
          <a:extLst>
            <a:ext uri="{FF2B5EF4-FFF2-40B4-BE49-F238E27FC236}">
              <a16:creationId xmlns:a16="http://schemas.microsoft.com/office/drawing/2014/main" id="{00000000-0008-0000-0700-000004000000}"/>
            </a:ext>
          </a:extLst>
        </xdr:cNvPr>
        <xdr:cNvSpPr txBox="1">
          <a:spLocks noChangeArrowheads="1"/>
        </xdr:cNvSpPr>
      </xdr:nvSpPr>
      <xdr:spPr bwMode="auto">
        <a:xfrm>
          <a:off x="6858000" y="16430625"/>
          <a:ext cx="1370541" cy="4413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AN54"/>
  <sheetViews>
    <sheetView showGridLines="0" view="pageBreakPreview" topLeftCell="B1" zoomScaleNormal="100" zoomScaleSheetLayoutView="100" workbookViewId="0">
      <selection activeCell="AX22" sqref="AX22"/>
    </sheetView>
  </sheetViews>
  <sheetFormatPr defaultColWidth="2.5" defaultRowHeight="15" customHeight="1"/>
  <cols>
    <col min="1" max="1" width="2.5" style="1"/>
    <col min="2" max="3" width="2.5" style="1" customWidth="1"/>
    <col min="4" max="8" width="2.75" style="1" customWidth="1"/>
    <col min="9" max="11" width="3" style="1" customWidth="1"/>
    <col min="12" max="38" width="2.5" style="1"/>
    <col min="39" max="39" width="2.5" style="1" customWidth="1"/>
    <col min="40" max="16384" width="2.5" style="1"/>
  </cols>
  <sheetData>
    <row r="1" spans="2:39" ht="16.5" customHeight="1">
      <c r="AB1" s="234"/>
      <c r="AC1" s="234"/>
      <c r="AD1" s="234"/>
      <c r="AE1" s="234"/>
      <c r="AF1" s="234"/>
      <c r="AG1" s="234"/>
      <c r="AH1" s="234"/>
      <c r="AI1" s="234"/>
      <c r="AJ1" s="234"/>
      <c r="AK1" s="234"/>
      <c r="AL1" s="234"/>
    </row>
    <row r="2" spans="2:39" ht="16.5" customHeight="1">
      <c r="B2" s="1" t="s">
        <v>36</v>
      </c>
    </row>
    <row r="3" spans="2:39" ht="16.5" customHeight="1"/>
    <row r="4" spans="2:39" ht="16.5" customHeight="1">
      <c r="B4" s="235" t="s">
        <v>37</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row>
    <row r="5" spans="2:39" ht="16.5" customHeight="1"/>
    <row r="6" spans="2:39" ht="16.5" customHeight="1">
      <c r="AD6" s="236" t="s">
        <v>15</v>
      </c>
      <c r="AE6" s="236"/>
      <c r="AF6" s="236"/>
      <c r="AG6" s="236"/>
      <c r="AH6" s="236"/>
      <c r="AI6" s="236"/>
      <c r="AJ6" s="236"/>
      <c r="AK6" s="236"/>
      <c r="AL6" s="236"/>
    </row>
    <row r="7" spans="2:39" ht="16.5" customHeight="1">
      <c r="AD7" s="1" t="s">
        <v>9</v>
      </c>
    </row>
    <row r="8" spans="2:39" ht="16.5" customHeight="1">
      <c r="B8" s="1" t="s">
        <v>5</v>
      </c>
    </row>
    <row r="9" spans="2:39" ht="16.5" customHeight="1"/>
    <row r="10" spans="2:39" ht="16.5" customHeight="1">
      <c r="P10" s="233"/>
      <c r="Q10" s="233"/>
      <c r="R10" s="233"/>
      <c r="S10" s="233"/>
      <c r="T10" s="2"/>
      <c r="U10" s="237" t="s">
        <v>16</v>
      </c>
      <c r="V10" s="237"/>
      <c r="W10" s="237"/>
      <c r="X10" s="237"/>
      <c r="Y10" s="237"/>
      <c r="Z10" s="237"/>
      <c r="AB10" s="238"/>
      <c r="AC10" s="238"/>
      <c r="AD10" s="238"/>
      <c r="AE10" s="238"/>
      <c r="AF10" s="238"/>
      <c r="AG10" s="238"/>
      <c r="AH10" s="238"/>
      <c r="AI10" s="238"/>
      <c r="AJ10" s="238"/>
      <c r="AK10" s="238"/>
      <c r="AL10" s="238"/>
    </row>
    <row r="11" spans="2:39" ht="16.5" customHeight="1">
      <c r="T11" s="2"/>
      <c r="U11" s="6"/>
      <c r="V11" s="6"/>
      <c r="W11" s="6"/>
      <c r="X11" s="6"/>
      <c r="Y11" s="6"/>
      <c r="Z11" s="6"/>
      <c r="AB11" s="238"/>
      <c r="AC11" s="238"/>
      <c r="AD11" s="238"/>
      <c r="AE11" s="238"/>
      <c r="AF11" s="238"/>
      <c r="AG11" s="238"/>
      <c r="AH11" s="238"/>
      <c r="AI11" s="238"/>
      <c r="AJ11" s="238"/>
      <c r="AK11" s="238"/>
      <c r="AL11" s="238"/>
    </row>
    <row r="12" spans="2:39" ht="16.5" customHeight="1">
      <c r="AB12" s="107"/>
      <c r="AC12" s="107"/>
      <c r="AD12" s="107"/>
      <c r="AE12" s="107"/>
      <c r="AF12" s="107"/>
      <c r="AG12" s="107"/>
      <c r="AH12" s="107"/>
      <c r="AI12" s="107"/>
      <c r="AJ12" s="107"/>
      <c r="AK12" s="107"/>
      <c r="AL12" s="107"/>
    </row>
    <row r="13" spans="2:39" ht="16.5" customHeight="1">
      <c r="U13" s="233" t="s">
        <v>17</v>
      </c>
      <c r="V13" s="233"/>
      <c r="W13" s="233"/>
      <c r="X13" s="233"/>
      <c r="Y13" s="233"/>
      <c r="Z13" s="233"/>
      <c r="AB13" s="238"/>
      <c r="AC13" s="238"/>
      <c r="AD13" s="238"/>
      <c r="AE13" s="238"/>
      <c r="AF13" s="238"/>
      <c r="AG13" s="238"/>
      <c r="AH13" s="238"/>
      <c r="AI13" s="238"/>
      <c r="AJ13" s="238"/>
      <c r="AK13" s="238"/>
      <c r="AL13" s="238"/>
    </row>
    <row r="14" spans="2:39" ht="16.5" customHeight="1">
      <c r="AB14" s="107"/>
      <c r="AC14" s="107"/>
      <c r="AD14" s="107"/>
      <c r="AE14" s="107"/>
      <c r="AF14" s="107"/>
      <c r="AG14" s="107"/>
      <c r="AH14" s="107"/>
      <c r="AI14" s="107"/>
      <c r="AJ14" s="107"/>
      <c r="AK14" s="107"/>
      <c r="AL14" s="107"/>
    </row>
    <row r="15" spans="2:39" ht="16.5" customHeight="1">
      <c r="U15" s="233" t="s">
        <v>18</v>
      </c>
      <c r="V15" s="233"/>
      <c r="W15" s="233"/>
      <c r="X15" s="233"/>
      <c r="Y15" s="233"/>
      <c r="Z15" s="233"/>
      <c r="AB15" s="238"/>
      <c r="AC15" s="238"/>
      <c r="AD15" s="238"/>
      <c r="AE15" s="238"/>
      <c r="AF15" s="238"/>
      <c r="AG15" s="238"/>
      <c r="AH15" s="238"/>
      <c r="AI15" s="238"/>
      <c r="AJ15" s="238"/>
      <c r="AK15" s="238"/>
      <c r="AL15" s="238"/>
    </row>
    <row r="16" spans="2:39" ht="16.5" customHeight="1">
      <c r="U16" s="233" t="s">
        <v>0</v>
      </c>
      <c r="V16" s="233"/>
      <c r="W16" s="233"/>
      <c r="X16" s="233"/>
      <c r="Y16" s="233"/>
      <c r="Z16" s="233"/>
      <c r="AB16" s="238"/>
      <c r="AC16" s="238"/>
      <c r="AD16" s="238"/>
      <c r="AE16" s="238"/>
      <c r="AF16" s="238"/>
      <c r="AG16" s="238"/>
      <c r="AH16" s="238"/>
      <c r="AI16" s="238"/>
      <c r="AJ16" s="238"/>
      <c r="AK16" s="238"/>
      <c r="AL16" s="238"/>
    </row>
    <row r="17" spans="2:40" ht="16.5" customHeight="1">
      <c r="W17" s="1" t="s">
        <v>9</v>
      </c>
    </row>
    <row r="18" spans="2:40" ht="16.5" customHeight="1">
      <c r="B18" s="219" t="s">
        <v>207</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3"/>
    </row>
    <row r="19" spans="2:40" ht="16.5" customHeight="1">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3"/>
    </row>
    <row r="20" spans="2:40" ht="9.9499999999999993" customHeight="1">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2:40" s="4" customFormat="1" ht="33" customHeight="1">
      <c r="B21" s="220" t="s">
        <v>8</v>
      </c>
      <c r="C21" s="221"/>
      <c r="D21" s="221"/>
      <c r="E21" s="221"/>
      <c r="F21" s="221"/>
      <c r="G21" s="221"/>
      <c r="H21" s="221"/>
      <c r="I21" s="222"/>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row>
    <row r="22" spans="2:40" s="4" customFormat="1" ht="33" customHeight="1">
      <c r="B22" s="192" t="s">
        <v>1</v>
      </c>
      <c r="C22" s="193"/>
      <c r="D22" s="193"/>
      <c r="E22" s="193"/>
      <c r="F22" s="193"/>
      <c r="G22" s="193"/>
      <c r="H22" s="193"/>
      <c r="I22" s="194"/>
      <c r="J22" s="224" t="s">
        <v>10</v>
      </c>
      <c r="K22" s="225"/>
      <c r="L22" s="225"/>
      <c r="M22" s="225"/>
      <c r="N22" s="225"/>
      <c r="O22" s="225"/>
      <c r="P22" s="225"/>
      <c r="Q22" s="225"/>
      <c r="R22" s="225"/>
      <c r="S22" s="226"/>
      <c r="T22" s="227" t="s">
        <v>11</v>
      </c>
      <c r="U22" s="227"/>
      <c r="V22" s="227"/>
      <c r="W22" s="227"/>
      <c r="X22" s="227"/>
      <c r="Y22" s="227"/>
      <c r="Z22" s="227"/>
      <c r="AA22" s="227"/>
      <c r="AB22" s="227"/>
      <c r="AC22" s="227"/>
      <c r="AD22" s="227" t="s">
        <v>13</v>
      </c>
      <c r="AE22" s="227"/>
      <c r="AF22" s="227"/>
      <c r="AG22" s="227"/>
      <c r="AH22" s="227"/>
      <c r="AI22" s="227"/>
      <c r="AJ22" s="227"/>
      <c r="AK22" s="227"/>
      <c r="AL22" s="227"/>
      <c r="AM22" s="228"/>
    </row>
    <row r="23" spans="2:40" s="4" customFormat="1" ht="33" customHeight="1">
      <c r="B23" s="195"/>
      <c r="C23" s="196"/>
      <c r="D23" s="196"/>
      <c r="E23" s="196"/>
      <c r="F23" s="196"/>
      <c r="G23" s="196"/>
      <c r="H23" s="196"/>
      <c r="I23" s="197"/>
      <c r="J23" s="229" t="s">
        <v>2</v>
      </c>
      <c r="K23" s="230"/>
      <c r="L23" s="230"/>
      <c r="M23" s="230"/>
      <c r="N23" s="230"/>
      <c r="O23" s="230"/>
      <c r="P23" s="230"/>
      <c r="Q23" s="230"/>
      <c r="R23" s="230"/>
      <c r="S23" s="230"/>
      <c r="T23" s="231" t="s">
        <v>12</v>
      </c>
      <c r="U23" s="230"/>
      <c r="V23" s="230"/>
      <c r="W23" s="230"/>
      <c r="X23" s="230"/>
      <c r="Y23" s="230"/>
      <c r="Z23" s="230"/>
      <c r="AA23" s="230"/>
      <c r="AB23" s="230"/>
      <c r="AC23" s="230"/>
      <c r="AD23" s="231" t="s">
        <v>14</v>
      </c>
      <c r="AE23" s="230"/>
      <c r="AF23" s="230"/>
      <c r="AG23" s="230"/>
      <c r="AH23" s="230"/>
      <c r="AI23" s="230"/>
      <c r="AJ23" s="230"/>
      <c r="AK23" s="230"/>
      <c r="AL23" s="230"/>
      <c r="AM23" s="232"/>
    </row>
    <row r="24" spans="2:40" s="4" customFormat="1" ht="33" customHeight="1">
      <c r="B24" s="192" t="s">
        <v>7</v>
      </c>
      <c r="C24" s="193"/>
      <c r="D24" s="193"/>
      <c r="E24" s="193"/>
      <c r="F24" s="193"/>
      <c r="G24" s="193"/>
      <c r="H24" s="193"/>
      <c r="I24" s="194"/>
      <c r="J24" s="203" t="s">
        <v>6</v>
      </c>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5"/>
    </row>
    <row r="25" spans="2:40" s="4" customFormat="1" ht="33" customHeight="1">
      <c r="B25" s="195"/>
      <c r="C25" s="196"/>
      <c r="D25" s="196"/>
      <c r="E25" s="196"/>
      <c r="F25" s="196"/>
      <c r="G25" s="196"/>
      <c r="H25" s="196"/>
      <c r="I25" s="197"/>
      <c r="J25" s="206"/>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8"/>
    </row>
    <row r="26" spans="2:40" ht="37.5" customHeight="1">
      <c r="B26" s="192" t="s">
        <v>38</v>
      </c>
      <c r="C26" s="193"/>
      <c r="D26" s="193"/>
      <c r="E26" s="193"/>
      <c r="F26" s="193"/>
      <c r="G26" s="193"/>
      <c r="H26" s="193"/>
      <c r="I26" s="194"/>
      <c r="J26" s="209" t="s">
        <v>39</v>
      </c>
      <c r="K26" s="209"/>
      <c r="L26" s="209"/>
      <c r="M26" s="209"/>
      <c r="N26" s="209"/>
      <c r="O26" s="209"/>
      <c r="P26" s="209"/>
      <c r="Q26" s="209"/>
      <c r="R26" s="210"/>
      <c r="S26" s="211" t="s">
        <v>192</v>
      </c>
      <c r="T26" s="212"/>
      <c r="U26" s="212"/>
      <c r="V26" s="212"/>
      <c r="W26" s="212"/>
      <c r="X26" s="212"/>
      <c r="Y26" s="212"/>
      <c r="Z26" s="212"/>
      <c r="AA26" s="212"/>
      <c r="AB26" s="212"/>
      <c r="AC26" s="212"/>
      <c r="AD26" s="212"/>
      <c r="AE26" s="212"/>
      <c r="AF26" s="212"/>
      <c r="AG26" s="212"/>
      <c r="AH26" s="212"/>
      <c r="AI26" s="212"/>
      <c r="AJ26" s="212"/>
      <c r="AK26" s="212"/>
      <c r="AL26" s="212"/>
      <c r="AM26" s="213"/>
    </row>
    <row r="27" spans="2:40" ht="37.5" customHeight="1">
      <c r="B27" s="195"/>
      <c r="C27" s="196"/>
      <c r="D27" s="196"/>
      <c r="E27" s="196"/>
      <c r="F27" s="196"/>
      <c r="G27" s="196"/>
      <c r="H27" s="196"/>
      <c r="I27" s="197"/>
      <c r="J27" s="190" t="s">
        <v>40</v>
      </c>
      <c r="K27" s="190"/>
      <c r="L27" s="190"/>
      <c r="M27" s="190"/>
      <c r="N27" s="190"/>
      <c r="O27" s="190"/>
      <c r="P27" s="190"/>
      <c r="Q27" s="190"/>
      <c r="R27" s="191"/>
      <c r="S27" s="214" t="s">
        <v>193</v>
      </c>
      <c r="T27" s="215"/>
      <c r="U27" s="215"/>
      <c r="V27" s="215"/>
      <c r="W27" s="215"/>
      <c r="X27" s="215"/>
      <c r="Y27" s="215"/>
      <c r="Z27" s="215"/>
      <c r="AA27" s="215"/>
      <c r="AB27" s="215"/>
      <c r="AC27" s="215"/>
      <c r="AD27" s="215"/>
      <c r="AE27" s="215"/>
      <c r="AF27" s="215"/>
      <c r="AG27" s="215"/>
      <c r="AH27" s="215"/>
      <c r="AI27" s="215"/>
      <c r="AJ27" s="215"/>
      <c r="AK27" s="215"/>
      <c r="AL27" s="215"/>
      <c r="AM27" s="216"/>
    </row>
    <row r="28" spans="2:40" ht="37.5" customHeight="1">
      <c r="B28" s="195"/>
      <c r="C28" s="196"/>
      <c r="D28" s="196"/>
      <c r="E28" s="196"/>
      <c r="F28" s="196"/>
      <c r="G28" s="196"/>
      <c r="H28" s="196"/>
      <c r="I28" s="197"/>
      <c r="J28" s="190" t="s">
        <v>41</v>
      </c>
      <c r="K28" s="190"/>
      <c r="L28" s="190"/>
      <c r="M28" s="190"/>
      <c r="N28" s="190"/>
      <c r="O28" s="190"/>
      <c r="P28" s="190"/>
      <c r="Q28" s="190"/>
      <c r="R28" s="191"/>
      <c r="S28" s="214" t="s">
        <v>194</v>
      </c>
      <c r="T28" s="215"/>
      <c r="U28" s="215"/>
      <c r="V28" s="215"/>
      <c r="W28" s="215"/>
      <c r="X28" s="215"/>
      <c r="Y28" s="215"/>
      <c r="Z28" s="215"/>
      <c r="AA28" s="215"/>
      <c r="AB28" s="215"/>
      <c r="AC28" s="215"/>
      <c r="AD28" s="215"/>
      <c r="AE28" s="215"/>
      <c r="AF28" s="215"/>
      <c r="AG28" s="215"/>
      <c r="AH28" s="215"/>
      <c r="AI28" s="215"/>
      <c r="AJ28" s="215"/>
      <c r="AK28" s="215"/>
      <c r="AL28" s="215"/>
      <c r="AM28" s="216"/>
    </row>
    <row r="29" spans="2:40" ht="37.5" customHeight="1">
      <c r="B29" s="195"/>
      <c r="C29" s="196"/>
      <c r="D29" s="196"/>
      <c r="E29" s="196"/>
      <c r="F29" s="196"/>
      <c r="G29" s="196"/>
      <c r="H29" s="196"/>
      <c r="I29" s="197"/>
      <c r="J29" s="190" t="s">
        <v>42</v>
      </c>
      <c r="K29" s="190"/>
      <c r="L29" s="190"/>
      <c r="M29" s="190"/>
      <c r="N29" s="190"/>
      <c r="O29" s="190"/>
      <c r="P29" s="190"/>
      <c r="Q29" s="190"/>
      <c r="R29" s="191"/>
      <c r="S29" s="214" t="s">
        <v>46</v>
      </c>
      <c r="T29" s="215"/>
      <c r="U29" s="215"/>
      <c r="V29" s="215"/>
      <c r="W29" s="215"/>
      <c r="X29" s="215"/>
      <c r="Y29" s="215"/>
      <c r="Z29" s="215"/>
      <c r="AA29" s="215"/>
      <c r="AB29" s="215"/>
      <c r="AC29" s="215"/>
      <c r="AD29" s="215"/>
      <c r="AE29" s="215"/>
      <c r="AF29" s="215"/>
      <c r="AG29" s="215"/>
      <c r="AH29" s="215"/>
      <c r="AI29" s="215"/>
      <c r="AJ29" s="215"/>
      <c r="AK29" s="215"/>
      <c r="AL29" s="215"/>
      <c r="AM29" s="216"/>
    </row>
    <row r="30" spans="2:40" ht="37.5" customHeight="1">
      <c r="B30" s="195"/>
      <c r="C30" s="196"/>
      <c r="D30" s="196"/>
      <c r="E30" s="196"/>
      <c r="F30" s="196"/>
      <c r="G30" s="196"/>
      <c r="H30" s="196"/>
      <c r="I30" s="197"/>
      <c r="J30" s="190" t="s">
        <v>43</v>
      </c>
      <c r="K30" s="190"/>
      <c r="L30" s="190"/>
      <c r="M30" s="190"/>
      <c r="N30" s="190"/>
      <c r="O30" s="190"/>
      <c r="P30" s="190"/>
      <c r="Q30" s="190"/>
      <c r="R30" s="191"/>
      <c r="S30" s="214" t="s">
        <v>195</v>
      </c>
      <c r="T30" s="215"/>
      <c r="U30" s="215"/>
      <c r="V30" s="215"/>
      <c r="W30" s="215"/>
      <c r="X30" s="215"/>
      <c r="Y30" s="215"/>
      <c r="Z30" s="215"/>
      <c r="AA30" s="215"/>
      <c r="AB30" s="215"/>
      <c r="AC30" s="215"/>
      <c r="AD30" s="215"/>
      <c r="AE30" s="215"/>
      <c r="AF30" s="215"/>
      <c r="AG30" s="215"/>
      <c r="AH30" s="215"/>
      <c r="AI30" s="215"/>
      <c r="AJ30" s="215"/>
      <c r="AK30" s="215"/>
      <c r="AL30" s="215"/>
      <c r="AM30" s="216"/>
    </row>
    <row r="31" spans="2:40" ht="37.5" customHeight="1">
      <c r="B31" s="195"/>
      <c r="C31" s="196"/>
      <c r="D31" s="196"/>
      <c r="E31" s="196"/>
      <c r="F31" s="196"/>
      <c r="G31" s="196"/>
      <c r="H31" s="196"/>
      <c r="I31" s="197"/>
      <c r="J31" s="190" t="s">
        <v>44</v>
      </c>
      <c r="K31" s="190"/>
      <c r="L31" s="190"/>
      <c r="M31" s="190"/>
      <c r="N31" s="190"/>
      <c r="O31" s="190"/>
      <c r="P31" s="190"/>
      <c r="Q31" s="190"/>
      <c r="R31" s="191"/>
      <c r="S31" s="214" t="s">
        <v>47</v>
      </c>
      <c r="T31" s="215"/>
      <c r="U31" s="215"/>
      <c r="V31" s="215"/>
      <c r="W31" s="215"/>
      <c r="X31" s="215"/>
      <c r="Y31" s="215"/>
      <c r="Z31" s="215"/>
      <c r="AA31" s="215"/>
      <c r="AB31" s="215"/>
      <c r="AC31" s="215"/>
      <c r="AD31" s="215"/>
      <c r="AE31" s="215"/>
      <c r="AF31" s="215"/>
      <c r="AG31" s="215"/>
      <c r="AH31" s="215"/>
      <c r="AI31" s="215"/>
      <c r="AJ31" s="215"/>
      <c r="AK31" s="215"/>
      <c r="AL31" s="215"/>
      <c r="AM31" s="216"/>
    </row>
    <row r="32" spans="2:40" ht="37.5" customHeight="1">
      <c r="B32" s="198"/>
      <c r="C32" s="199"/>
      <c r="D32" s="199"/>
      <c r="E32" s="199"/>
      <c r="F32" s="199"/>
      <c r="G32" s="199"/>
      <c r="H32" s="199"/>
      <c r="I32" s="200"/>
      <c r="J32" s="217" t="s">
        <v>45</v>
      </c>
      <c r="K32" s="217"/>
      <c r="L32" s="217"/>
      <c r="M32" s="217"/>
      <c r="N32" s="217"/>
      <c r="O32" s="217"/>
      <c r="P32" s="217"/>
      <c r="Q32" s="217"/>
      <c r="R32" s="218"/>
      <c r="S32" s="184" t="s">
        <v>210</v>
      </c>
      <c r="T32" s="185"/>
      <c r="U32" s="185"/>
      <c r="V32" s="185"/>
      <c r="W32" s="185"/>
      <c r="X32" s="185"/>
      <c r="Y32" s="185"/>
      <c r="Z32" s="185"/>
      <c r="AA32" s="185"/>
      <c r="AB32" s="185"/>
      <c r="AC32" s="185"/>
      <c r="AD32" s="185"/>
      <c r="AE32" s="185"/>
      <c r="AF32" s="185"/>
      <c r="AG32" s="185"/>
      <c r="AH32" s="185"/>
      <c r="AI32" s="185"/>
      <c r="AJ32" s="185"/>
      <c r="AK32" s="185"/>
      <c r="AL32" s="185"/>
      <c r="AM32" s="186"/>
    </row>
    <row r="33" spans="2:39" ht="37.5" customHeight="1">
      <c r="B33" s="241" t="s">
        <v>83</v>
      </c>
      <c r="C33" s="241"/>
      <c r="D33" s="241"/>
      <c r="E33" s="241"/>
      <c r="F33" s="241"/>
      <c r="G33" s="241"/>
      <c r="H33" s="241"/>
      <c r="I33" s="241"/>
      <c r="J33" s="242" t="s">
        <v>84</v>
      </c>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row>
    <row r="34" spans="2:39" ht="37.5" customHeight="1">
      <c r="B34" s="10"/>
      <c r="C34" s="10"/>
      <c r="D34" s="10"/>
      <c r="E34" s="10"/>
      <c r="F34" s="12"/>
      <c r="G34" s="12"/>
      <c r="H34" s="12"/>
      <c r="I34" s="12"/>
      <c r="J34" s="11"/>
      <c r="K34" s="11"/>
      <c r="L34" s="11"/>
      <c r="M34" s="11"/>
      <c r="N34" s="11"/>
      <c r="O34" s="11"/>
      <c r="P34" s="11"/>
      <c r="Q34" s="11"/>
      <c r="R34" s="11"/>
      <c r="S34" s="13"/>
      <c r="T34" s="13"/>
      <c r="U34" s="13"/>
      <c r="V34" s="13"/>
      <c r="W34" s="13"/>
      <c r="X34" s="13"/>
      <c r="Y34" s="13"/>
      <c r="Z34" s="13"/>
      <c r="AA34" s="13"/>
      <c r="AB34" s="13"/>
      <c r="AC34" s="13"/>
      <c r="AD34" s="13"/>
      <c r="AE34" s="13"/>
      <c r="AF34" s="13"/>
      <c r="AG34" s="13"/>
      <c r="AH34" s="13"/>
      <c r="AI34" s="13"/>
      <c r="AJ34" s="13"/>
      <c r="AK34" s="13"/>
      <c r="AL34" s="13"/>
      <c r="AM34" s="13"/>
    </row>
    <row r="35" spans="2:39" ht="35.25" customHeight="1">
      <c r="B35" s="10"/>
      <c r="C35" s="12"/>
      <c r="D35" s="12"/>
      <c r="E35" s="12"/>
      <c r="F35" s="12"/>
      <c r="G35" s="12"/>
      <c r="H35" s="12"/>
      <c r="I35" s="12"/>
      <c r="J35" s="11"/>
      <c r="K35" s="11"/>
      <c r="L35" s="11"/>
      <c r="M35" s="11"/>
      <c r="N35" s="11"/>
      <c r="O35" s="11"/>
      <c r="P35" s="11"/>
      <c r="Q35" s="11"/>
      <c r="R35" s="11"/>
      <c r="S35" s="13"/>
      <c r="T35" s="13"/>
      <c r="U35" s="13"/>
      <c r="V35" s="13"/>
      <c r="W35" s="13"/>
      <c r="X35" s="13"/>
      <c r="Y35" s="13"/>
      <c r="Z35" s="13"/>
      <c r="AA35" s="13"/>
      <c r="AB35" s="13"/>
      <c r="AC35" s="13"/>
      <c r="AD35" s="13"/>
      <c r="AE35" s="13"/>
      <c r="AF35" s="13"/>
      <c r="AG35" s="13"/>
      <c r="AH35" s="13"/>
      <c r="AI35" s="13"/>
      <c r="AJ35" s="13"/>
      <c r="AK35" s="13"/>
      <c r="AL35" s="13"/>
      <c r="AM35" s="13"/>
    </row>
    <row r="36" spans="2:39" ht="35.25" customHeight="1">
      <c r="B36" s="239" t="s">
        <v>196</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row>
    <row r="37" spans="2:39" ht="35.25" customHeight="1">
      <c r="B37" s="192" t="s">
        <v>82</v>
      </c>
      <c r="C37" s="193"/>
      <c r="D37" s="193"/>
      <c r="E37" s="193"/>
      <c r="F37" s="193"/>
      <c r="G37" s="193"/>
      <c r="H37" s="193"/>
      <c r="I37" s="194"/>
      <c r="J37" s="201" t="s">
        <v>50</v>
      </c>
      <c r="K37" s="201"/>
      <c r="L37" s="201"/>
      <c r="M37" s="201"/>
      <c r="N37" s="201"/>
      <c r="O37" s="201"/>
      <c r="P37" s="201"/>
      <c r="Q37" s="201"/>
      <c r="R37" s="202"/>
      <c r="S37" s="187"/>
      <c r="T37" s="188"/>
      <c r="U37" s="188"/>
      <c r="V37" s="188"/>
      <c r="W37" s="188"/>
      <c r="X37" s="188"/>
      <c r="Y37" s="188"/>
      <c r="Z37" s="188"/>
      <c r="AA37" s="188"/>
      <c r="AB37" s="188"/>
      <c r="AC37" s="188"/>
      <c r="AD37" s="188"/>
      <c r="AE37" s="188"/>
      <c r="AF37" s="188"/>
      <c r="AG37" s="188"/>
      <c r="AH37" s="188"/>
      <c r="AI37" s="188"/>
      <c r="AJ37" s="188"/>
      <c r="AK37" s="188"/>
      <c r="AL37" s="188"/>
      <c r="AM37" s="189"/>
    </row>
    <row r="38" spans="2:39" ht="35.25" customHeight="1">
      <c r="B38" s="195"/>
      <c r="C38" s="196"/>
      <c r="D38" s="196"/>
      <c r="E38" s="196"/>
      <c r="F38" s="196"/>
      <c r="G38" s="196"/>
      <c r="H38" s="196"/>
      <c r="I38" s="197"/>
      <c r="J38" s="166" t="s">
        <v>51</v>
      </c>
      <c r="K38" s="167"/>
      <c r="L38" s="167"/>
      <c r="M38" s="167"/>
      <c r="N38" s="167"/>
      <c r="O38" s="167"/>
      <c r="P38" s="167"/>
      <c r="Q38" s="167"/>
      <c r="R38" s="168"/>
      <c r="S38" s="172" t="s">
        <v>48</v>
      </c>
      <c r="T38" s="173"/>
      <c r="U38" s="173"/>
      <c r="V38" s="173"/>
      <c r="W38" s="173"/>
      <c r="X38" s="173"/>
      <c r="Y38" s="173"/>
      <c r="Z38" s="173"/>
      <c r="AA38" s="173"/>
      <c r="AB38" s="173"/>
      <c r="AC38" s="173"/>
      <c r="AD38" s="173"/>
      <c r="AE38" s="173"/>
      <c r="AF38" s="173"/>
      <c r="AG38" s="173"/>
      <c r="AH38" s="173"/>
      <c r="AI38" s="173"/>
      <c r="AJ38" s="173"/>
      <c r="AK38" s="173"/>
      <c r="AL38" s="173"/>
      <c r="AM38" s="174"/>
    </row>
    <row r="39" spans="2:39" ht="35.25" customHeight="1">
      <c r="B39" s="198"/>
      <c r="C39" s="199"/>
      <c r="D39" s="199"/>
      <c r="E39" s="199"/>
      <c r="F39" s="199"/>
      <c r="G39" s="199"/>
      <c r="H39" s="199"/>
      <c r="I39" s="200"/>
      <c r="J39" s="169"/>
      <c r="K39" s="170"/>
      <c r="L39" s="170"/>
      <c r="M39" s="170"/>
      <c r="N39" s="170"/>
      <c r="O39" s="170"/>
      <c r="P39" s="170"/>
      <c r="Q39" s="170"/>
      <c r="R39" s="171"/>
      <c r="S39" s="175"/>
      <c r="T39" s="176"/>
      <c r="U39" s="176"/>
      <c r="V39" s="176"/>
      <c r="W39" s="176"/>
      <c r="X39" s="176"/>
      <c r="Y39" s="176"/>
      <c r="Z39" s="176"/>
      <c r="AA39" s="176"/>
      <c r="AB39" s="176"/>
      <c r="AC39" s="176"/>
      <c r="AD39" s="176"/>
      <c r="AE39" s="176"/>
      <c r="AF39" s="176"/>
      <c r="AG39" s="176"/>
      <c r="AH39" s="176"/>
      <c r="AI39" s="176"/>
      <c r="AJ39" s="176"/>
      <c r="AK39" s="176"/>
      <c r="AL39" s="176"/>
      <c r="AM39" s="177"/>
    </row>
    <row r="40" spans="2:39" ht="35.25" customHeight="1">
      <c r="B40" s="15"/>
      <c r="C40" s="15"/>
      <c r="D40" s="15"/>
      <c r="E40" s="15"/>
      <c r="F40" s="15"/>
      <c r="G40" s="16"/>
      <c r="H40" s="16"/>
      <c r="I40" s="16"/>
      <c r="J40" s="14"/>
      <c r="K40" s="14"/>
      <c r="L40" s="14"/>
      <c r="M40" s="14"/>
      <c r="N40" s="14"/>
      <c r="O40" s="14"/>
      <c r="P40" s="14"/>
      <c r="Q40" s="14"/>
      <c r="R40" s="14"/>
      <c r="S40" s="17"/>
      <c r="T40" s="17"/>
      <c r="U40" s="17"/>
      <c r="V40" s="17"/>
      <c r="W40" s="17"/>
      <c r="X40" s="17"/>
      <c r="Y40" s="17"/>
      <c r="Z40" s="17"/>
      <c r="AA40" s="17"/>
      <c r="AB40" s="17"/>
      <c r="AC40" s="17"/>
      <c r="AD40" s="17"/>
      <c r="AE40" s="17"/>
      <c r="AF40" s="17"/>
      <c r="AG40" s="17"/>
      <c r="AH40" s="17"/>
      <c r="AI40" s="17"/>
      <c r="AJ40" s="17"/>
      <c r="AK40" s="17"/>
      <c r="AL40" s="17"/>
      <c r="AM40" s="17"/>
    </row>
    <row r="41" spans="2:39" ht="35.25" customHeight="1">
      <c r="B41" s="239" t="s">
        <v>197</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row>
    <row r="42" spans="2:39" ht="35.25" customHeight="1">
      <c r="B42" s="192" t="s">
        <v>82</v>
      </c>
      <c r="C42" s="193"/>
      <c r="D42" s="193"/>
      <c r="E42" s="193"/>
      <c r="F42" s="193"/>
      <c r="G42" s="193"/>
      <c r="H42" s="193"/>
      <c r="I42" s="194"/>
      <c r="J42" s="201" t="s">
        <v>49</v>
      </c>
      <c r="K42" s="201"/>
      <c r="L42" s="201"/>
      <c r="M42" s="201"/>
      <c r="N42" s="201"/>
      <c r="O42" s="201"/>
      <c r="P42" s="201"/>
      <c r="Q42" s="201"/>
      <c r="R42" s="202"/>
      <c r="S42" s="245"/>
      <c r="T42" s="246"/>
      <c r="U42" s="246"/>
      <c r="V42" s="246"/>
      <c r="W42" s="246"/>
      <c r="X42" s="246"/>
      <c r="Y42" s="246"/>
      <c r="Z42" s="246"/>
      <c r="AA42" s="246"/>
      <c r="AB42" s="246"/>
      <c r="AC42" s="246"/>
      <c r="AD42" s="246"/>
      <c r="AE42" s="246"/>
      <c r="AF42" s="246"/>
      <c r="AG42" s="246"/>
      <c r="AH42" s="246"/>
      <c r="AI42" s="246"/>
      <c r="AJ42" s="246"/>
      <c r="AK42" s="246"/>
      <c r="AL42" s="246"/>
      <c r="AM42" s="247"/>
    </row>
    <row r="43" spans="2:39" ht="35.25" customHeight="1">
      <c r="B43" s="195"/>
      <c r="C43" s="196"/>
      <c r="D43" s="196"/>
      <c r="E43" s="196"/>
      <c r="F43" s="196"/>
      <c r="G43" s="196"/>
      <c r="H43" s="196"/>
      <c r="I43" s="197"/>
      <c r="J43" s="166" t="s">
        <v>52</v>
      </c>
      <c r="K43" s="167"/>
      <c r="L43" s="167"/>
      <c r="M43" s="167"/>
      <c r="N43" s="167"/>
      <c r="O43" s="167"/>
      <c r="P43" s="167"/>
      <c r="Q43" s="167"/>
      <c r="R43" s="168"/>
      <c r="S43" s="172" t="s">
        <v>48</v>
      </c>
      <c r="T43" s="173"/>
      <c r="U43" s="173"/>
      <c r="V43" s="173"/>
      <c r="W43" s="173"/>
      <c r="X43" s="173"/>
      <c r="Y43" s="173"/>
      <c r="Z43" s="173"/>
      <c r="AA43" s="173"/>
      <c r="AB43" s="173"/>
      <c r="AC43" s="173"/>
      <c r="AD43" s="173"/>
      <c r="AE43" s="173"/>
      <c r="AF43" s="173"/>
      <c r="AG43" s="173"/>
      <c r="AH43" s="173"/>
      <c r="AI43" s="173"/>
      <c r="AJ43" s="173"/>
      <c r="AK43" s="173"/>
      <c r="AL43" s="173"/>
      <c r="AM43" s="174"/>
    </row>
    <row r="44" spans="2:39" ht="35.25" customHeight="1">
      <c r="B44" s="195"/>
      <c r="C44" s="196"/>
      <c r="D44" s="196"/>
      <c r="E44" s="196"/>
      <c r="F44" s="196"/>
      <c r="G44" s="196"/>
      <c r="H44" s="196"/>
      <c r="I44" s="197"/>
      <c r="J44" s="165"/>
      <c r="K44" s="243"/>
      <c r="L44" s="243"/>
      <c r="M44" s="243"/>
      <c r="N44" s="243"/>
      <c r="O44" s="243"/>
      <c r="P44" s="243"/>
      <c r="Q44" s="243"/>
      <c r="R44" s="244"/>
      <c r="S44" s="172"/>
      <c r="T44" s="173"/>
      <c r="U44" s="173"/>
      <c r="V44" s="173"/>
      <c r="W44" s="173"/>
      <c r="X44" s="173"/>
      <c r="Y44" s="173"/>
      <c r="Z44" s="173"/>
      <c r="AA44" s="173"/>
      <c r="AB44" s="173"/>
      <c r="AC44" s="173"/>
      <c r="AD44" s="173"/>
      <c r="AE44" s="173"/>
      <c r="AF44" s="173"/>
      <c r="AG44" s="173"/>
      <c r="AH44" s="173"/>
      <c r="AI44" s="173"/>
      <c r="AJ44" s="173"/>
      <c r="AK44" s="173"/>
      <c r="AL44" s="173"/>
      <c r="AM44" s="174"/>
    </row>
    <row r="45" spans="2:39" ht="35.25" customHeight="1">
      <c r="B45" s="195"/>
      <c r="C45" s="196"/>
      <c r="D45" s="196"/>
      <c r="E45" s="196"/>
      <c r="F45" s="196"/>
      <c r="G45" s="196"/>
      <c r="H45" s="196"/>
      <c r="I45" s="197"/>
      <c r="J45" s="164" t="s">
        <v>54</v>
      </c>
      <c r="K45" s="164"/>
      <c r="L45" s="164"/>
      <c r="M45" s="164"/>
      <c r="N45" s="164"/>
      <c r="O45" s="164"/>
      <c r="P45" s="164"/>
      <c r="Q45" s="164"/>
      <c r="R45" s="165"/>
      <c r="S45" s="172"/>
      <c r="T45" s="173"/>
      <c r="U45" s="173"/>
      <c r="V45" s="173"/>
      <c r="W45" s="173"/>
      <c r="X45" s="173"/>
      <c r="Y45" s="173"/>
      <c r="Z45" s="173"/>
      <c r="AA45" s="173"/>
      <c r="AB45" s="173"/>
      <c r="AC45" s="173"/>
      <c r="AD45" s="173"/>
      <c r="AE45" s="173"/>
      <c r="AF45" s="173"/>
      <c r="AG45" s="173"/>
      <c r="AH45" s="173"/>
      <c r="AI45" s="173"/>
      <c r="AJ45" s="173"/>
      <c r="AK45" s="173"/>
      <c r="AL45" s="173"/>
      <c r="AM45" s="174"/>
    </row>
    <row r="46" spans="2:39" ht="35.25" customHeight="1">
      <c r="B46" s="195"/>
      <c r="C46" s="196"/>
      <c r="D46" s="196"/>
      <c r="E46" s="196"/>
      <c r="F46" s="196"/>
      <c r="G46" s="196"/>
      <c r="H46" s="196"/>
      <c r="I46" s="197"/>
      <c r="J46" s="164" t="s">
        <v>53</v>
      </c>
      <c r="K46" s="164"/>
      <c r="L46" s="164"/>
      <c r="M46" s="164"/>
      <c r="N46" s="164"/>
      <c r="O46" s="164"/>
      <c r="P46" s="164"/>
      <c r="Q46" s="164"/>
      <c r="R46" s="165"/>
      <c r="S46" s="172"/>
      <c r="T46" s="173"/>
      <c r="U46" s="173"/>
      <c r="V46" s="173"/>
      <c r="W46" s="173"/>
      <c r="X46" s="173"/>
      <c r="Y46" s="173"/>
      <c r="Z46" s="173"/>
      <c r="AA46" s="173"/>
      <c r="AB46" s="173"/>
      <c r="AC46" s="173"/>
      <c r="AD46" s="173"/>
      <c r="AE46" s="173"/>
      <c r="AF46" s="173"/>
      <c r="AG46" s="173"/>
      <c r="AH46" s="173"/>
      <c r="AI46" s="173"/>
      <c r="AJ46" s="173"/>
      <c r="AK46" s="173"/>
      <c r="AL46" s="173"/>
      <c r="AM46" s="174"/>
    </row>
    <row r="47" spans="2:39" ht="35.25" customHeight="1">
      <c r="B47" s="195"/>
      <c r="C47" s="196"/>
      <c r="D47" s="196"/>
      <c r="E47" s="196"/>
      <c r="F47" s="196"/>
      <c r="G47" s="196"/>
      <c r="H47" s="196"/>
      <c r="I47" s="197"/>
      <c r="J47" s="166" t="s">
        <v>191</v>
      </c>
      <c r="K47" s="167"/>
      <c r="L47" s="167"/>
      <c r="M47" s="167"/>
      <c r="N47" s="167"/>
      <c r="O47" s="167"/>
      <c r="P47" s="167"/>
      <c r="Q47" s="167"/>
      <c r="R47" s="168"/>
      <c r="S47" s="172" t="s">
        <v>48</v>
      </c>
      <c r="T47" s="173"/>
      <c r="U47" s="173"/>
      <c r="V47" s="173"/>
      <c r="W47" s="173"/>
      <c r="X47" s="173"/>
      <c r="Y47" s="173"/>
      <c r="Z47" s="173"/>
      <c r="AA47" s="173"/>
      <c r="AB47" s="173"/>
      <c r="AC47" s="173"/>
      <c r="AD47" s="173"/>
      <c r="AE47" s="173"/>
      <c r="AF47" s="173"/>
      <c r="AG47" s="173"/>
      <c r="AH47" s="173"/>
      <c r="AI47" s="173"/>
      <c r="AJ47" s="173"/>
      <c r="AK47" s="173"/>
      <c r="AL47" s="173"/>
      <c r="AM47" s="174"/>
    </row>
    <row r="48" spans="2:39" ht="35.25" customHeight="1">
      <c r="B48" s="198"/>
      <c r="C48" s="199"/>
      <c r="D48" s="199"/>
      <c r="E48" s="199"/>
      <c r="F48" s="199"/>
      <c r="G48" s="199"/>
      <c r="H48" s="199"/>
      <c r="I48" s="200"/>
      <c r="J48" s="169"/>
      <c r="K48" s="170"/>
      <c r="L48" s="170"/>
      <c r="M48" s="170"/>
      <c r="N48" s="170"/>
      <c r="O48" s="170"/>
      <c r="P48" s="170"/>
      <c r="Q48" s="170"/>
      <c r="R48" s="171"/>
      <c r="S48" s="175"/>
      <c r="T48" s="176"/>
      <c r="U48" s="176"/>
      <c r="V48" s="176"/>
      <c r="W48" s="176"/>
      <c r="X48" s="176"/>
      <c r="Y48" s="176"/>
      <c r="Z48" s="176"/>
      <c r="AA48" s="176"/>
      <c r="AB48" s="176"/>
      <c r="AC48" s="176"/>
      <c r="AD48" s="176"/>
      <c r="AE48" s="176"/>
      <c r="AF48" s="176"/>
      <c r="AG48" s="176"/>
      <c r="AH48" s="176"/>
      <c r="AI48" s="176"/>
      <c r="AJ48" s="176"/>
      <c r="AK48" s="176"/>
      <c r="AL48" s="176"/>
      <c r="AM48" s="177"/>
    </row>
    <row r="49" spans="2:39" ht="35.25" customHeight="1">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row>
    <row r="50" spans="2:39" ht="35.25" customHeight="1">
      <c r="B50" s="239" t="s">
        <v>198</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row>
    <row r="51" spans="2:39" ht="35.25" customHeight="1">
      <c r="B51" s="192" t="s">
        <v>82</v>
      </c>
      <c r="C51" s="193"/>
      <c r="D51" s="193"/>
      <c r="E51" s="193"/>
      <c r="F51" s="193"/>
      <c r="G51" s="193"/>
      <c r="H51" s="193"/>
      <c r="I51" s="194"/>
      <c r="J51" s="201" t="s">
        <v>55</v>
      </c>
      <c r="K51" s="201"/>
      <c r="L51" s="201"/>
      <c r="M51" s="201"/>
      <c r="N51" s="201"/>
      <c r="O51" s="201"/>
      <c r="P51" s="201"/>
      <c r="Q51" s="201"/>
      <c r="R51" s="202"/>
      <c r="S51" s="178"/>
      <c r="T51" s="179"/>
      <c r="U51" s="179"/>
      <c r="V51" s="179"/>
      <c r="W51" s="179"/>
      <c r="X51" s="179"/>
      <c r="Y51" s="179"/>
      <c r="Z51" s="179"/>
      <c r="AA51" s="179"/>
      <c r="AB51" s="179"/>
      <c r="AC51" s="179"/>
      <c r="AD51" s="179"/>
      <c r="AE51" s="179"/>
      <c r="AF51" s="179"/>
      <c r="AG51" s="179"/>
      <c r="AH51" s="179"/>
      <c r="AI51" s="179"/>
      <c r="AJ51" s="179"/>
      <c r="AK51" s="179"/>
      <c r="AL51" s="179"/>
      <c r="AM51" s="180"/>
    </row>
    <row r="52" spans="2:39" ht="35.25" customHeight="1">
      <c r="B52" s="195"/>
      <c r="C52" s="196"/>
      <c r="D52" s="196"/>
      <c r="E52" s="196"/>
      <c r="F52" s="196"/>
      <c r="G52" s="196"/>
      <c r="H52" s="196"/>
      <c r="I52" s="197"/>
      <c r="J52" s="164" t="s">
        <v>56</v>
      </c>
      <c r="K52" s="164"/>
      <c r="L52" s="164"/>
      <c r="M52" s="164"/>
      <c r="N52" s="164"/>
      <c r="O52" s="164"/>
      <c r="P52" s="164"/>
      <c r="Q52" s="164"/>
      <c r="R52" s="165"/>
      <c r="S52" s="181"/>
      <c r="T52" s="182"/>
      <c r="U52" s="182"/>
      <c r="V52" s="182"/>
      <c r="W52" s="182"/>
      <c r="X52" s="182"/>
      <c r="Y52" s="182"/>
      <c r="Z52" s="182"/>
      <c r="AA52" s="182"/>
      <c r="AB52" s="182"/>
      <c r="AC52" s="182"/>
      <c r="AD52" s="182"/>
      <c r="AE52" s="182"/>
      <c r="AF52" s="182"/>
      <c r="AG52" s="182"/>
      <c r="AH52" s="182"/>
      <c r="AI52" s="182"/>
      <c r="AJ52" s="182"/>
      <c r="AK52" s="182"/>
      <c r="AL52" s="182"/>
      <c r="AM52" s="183"/>
    </row>
    <row r="53" spans="2:39" ht="35.25" customHeight="1">
      <c r="B53" s="195"/>
      <c r="C53" s="196"/>
      <c r="D53" s="196"/>
      <c r="E53" s="196"/>
      <c r="F53" s="196"/>
      <c r="G53" s="196"/>
      <c r="H53" s="196"/>
      <c r="I53" s="197"/>
      <c r="J53" s="166" t="s">
        <v>57</v>
      </c>
      <c r="K53" s="167"/>
      <c r="L53" s="167"/>
      <c r="M53" s="167"/>
      <c r="N53" s="167"/>
      <c r="O53" s="167"/>
      <c r="P53" s="167"/>
      <c r="Q53" s="167"/>
      <c r="R53" s="168"/>
      <c r="S53" s="172" t="s">
        <v>48</v>
      </c>
      <c r="T53" s="173"/>
      <c r="U53" s="173"/>
      <c r="V53" s="173"/>
      <c r="W53" s="173"/>
      <c r="X53" s="173"/>
      <c r="Y53" s="173"/>
      <c r="Z53" s="173"/>
      <c r="AA53" s="173"/>
      <c r="AB53" s="173"/>
      <c r="AC53" s="173"/>
      <c r="AD53" s="173"/>
      <c r="AE53" s="173"/>
      <c r="AF53" s="173"/>
      <c r="AG53" s="173"/>
      <c r="AH53" s="173"/>
      <c r="AI53" s="173"/>
      <c r="AJ53" s="173"/>
      <c r="AK53" s="173"/>
      <c r="AL53" s="173"/>
      <c r="AM53" s="174"/>
    </row>
    <row r="54" spans="2:39" ht="35.25" customHeight="1">
      <c r="B54" s="198"/>
      <c r="C54" s="199"/>
      <c r="D54" s="199"/>
      <c r="E54" s="199"/>
      <c r="F54" s="199"/>
      <c r="G54" s="199"/>
      <c r="H54" s="199"/>
      <c r="I54" s="200"/>
      <c r="J54" s="169"/>
      <c r="K54" s="170"/>
      <c r="L54" s="170"/>
      <c r="M54" s="170"/>
      <c r="N54" s="170"/>
      <c r="O54" s="170"/>
      <c r="P54" s="170"/>
      <c r="Q54" s="170"/>
      <c r="R54" s="171"/>
      <c r="S54" s="175"/>
      <c r="T54" s="176"/>
      <c r="U54" s="176"/>
      <c r="V54" s="176"/>
      <c r="W54" s="176"/>
      <c r="X54" s="176"/>
      <c r="Y54" s="176"/>
      <c r="Z54" s="176"/>
      <c r="AA54" s="176"/>
      <c r="AB54" s="176"/>
      <c r="AC54" s="176"/>
      <c r="AD54" s="176"/>
      <c r="AE54" s="176"/>
      <c r="AF54" s="176"/>
      <c r="AG54" s="176"/>
      <c r="AH54" s="176"/>
      <c r="AI54" s="176"/>
      <c r="AJ54" s="176"/>
      <c r="AK54" s="176"/>
      <c r="AL54" s="176"/>
      <c r="AM54" s="177"/>
    </row>
  </sheetData>
  <mergeCells count="74">
    <mergeCell ref="B41:AM41"/>
    <mergeCell ref="B49:AM49"/>
    <mergeCell ref="B36:AM36"/>
    <mergeCell ref="B50:AM50"/>
    <mergeCell ref="B33:I33"/>
    <mergeCell ref="J33:AM33"/>
    <mergeCell ref="B42:I48"/>
    <mergeCell ref="J42:R42"/>
    <mergeCell ref="J43:R44"/>
    <mergeCell ref="S43:AM43"/>
    <mergeCell ref="S44:AM44"/>
    <mergeCell ref="S42:AM42"/>
    <mergeCell ref="S45:AM45"/>
    <mergeCell ref="S46:AM46"/>
    <mergeCell ref="U16:Z16"/>
    <mergeCell ref="AB1:AL1"/>
    <mergeCell ref="B4:AM4"/>
    <mergeCell ref="AD6:AL6"/>
    <mergeCell ref="P10:S10"/>
    <mergeCell ref="U10:Z10"/>
    <mergeCell ref="AB10:AL10"/>
    <mergeCell ref="AB11:AL11"/>
    <mergeCell ref="U13:Z13"/>
    <mergeCell ref="AB13:AL13"/>
    <mergeCell ref="U15:Z15"/>
    <mergeCell ref="AB15:AL15"/>
    <mergeCell ref="AB16:AL16"/>
    <mergeCell ref="B18:AM19"/>
    <mergeCell ref="B21:I21"/>
    <mergeCell ref="J21:AM21"/>
    <mergeCell ref="B22:I23"/>
    <mergeCell ref="J22:S22"/>
    <mergeCell ref="T22:AC22"/>
    <mergeCell ref="AD22:AM22"/>
    <mergeCell ref="J23:S23"/>
    <mergeCell ref="T23:AC23"/>
    <mergeCell ref="AD23:AM23"/>
    <mergeCell ref="B51:I54"/>
    <mergeCell ref="J51:R51"/>
    <mergeCell ref="J37:R37"/>
    <mergeCell ref="B24:I25"/>
    <mergeCell ref="J24:AM24"/>
    <mergeCell ref="J25:AM25"/>
    <mergeCell ref="B26:I32"/>
    <mergeCell ref="J26:R26"/>
    <mergeCell ref="B37:I39"/>
    <mergeCell ref="S26:AM26"/>
    <mergeCell ref="S27:AM27"/>
    <mergeCell ref="S28:AM28"/>
    <mergeCell ref="S29:AM29"/>
    <mergeCell ref="S30:AM30"/>
    <mergeCell ref="S31:AM31"/>
    <mergeCell ref="J32:R32"/>
    <mergeCell ref="J31:R31"/>
    <mergeCell ref="J30:R30"/>
    <mergeCell ref="J29:R29"/>
    <mergeCell ref="J28:R28"/>
    <mergeCell ref="J27:R27"/>
    <mergeCell ref="S32:AM32"/>
    <mergeCell ref="S37:AM37"/>
    <mergeCell ref="J38:R39"/>
    <mergeCell ref="S38:AM38"/>
    <mergeCell ref="S39:AM39"/>
    <mergeCell ref="J52:R52"/>
    <mergeCell ref="J53:R54"/>
    <mergeCell ref="S53:AM53"/>
    <mergeCell ref="S54:AM54"/>
    <mergeCell ref="J45:R45"/>
    <mergeCell ref="J46:R46"/>
    <mergeCell ref="J47:R48"/>
    <mergeCell ref="S47:AM47"/>
    <mergeCell ref="S48:AM48"/>
    <mergeCell ref="S51:AM51"/>
    <mergeCell ref="S52:AM52"/>
  </mergeCells>
  <phoneticPr fontId="2"/>
  <printOptions horizontalCentered="1"/>
  <pageMargins left="0.39370078740157483" right="0.39370078740157483" top="0.39370078740157483" bottom="0.15748031496062992" header="0.19685039370078741" footer="0.15748031496062992"/>
  <pageSetup paperSize="9" scale="94" orientation="portrait" blackAndWhite="1" r:id="rId1"/>
  <rowBreaks count="1" manualBreakCount="1">
    <brk id="34" max="3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view="pageBreakPreview" zoomScaleNormal="100" zoomScaleSheetLayoutView="100" workbookViewId="0">
      <selection activeCell="AF6" sqref="AF6"/>
    </sheetView>
  </sheetViews>
  <sheetFormatPr defaultColWidth="2.75" defaultRowHeight="16.5" customHeight="1"/>
  <cols>
    <col min="1" max="28" width="3" style="64" customWidth="1"/>
    <col min="29" max="16384" width="2.75" style="64"/>
  </cols>
  <sheetData>
    <row r="1" spans="1:32" ht="16.5" customHeight="1">
      <c r="A1" s="64" t="s">
        <v>160</v>
      </c>
    </row>
    <row r="3" spans="1:32" ht="16.5" customHeight="1">
      <c r="A3" s="424" t="s">
        <v>159</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D3" s="72" t="s">
        <v>158</v>
      </c>
    </row>
    <row r="5" spans="1:32" ht="16.5" customHeight="1">
      <c r="A5" s="64" t="s">
        <v>157</v>
      </c>
      <c r="L5" s="392"/>
      <c r="M5" s="392"/>
    </row>
    <row r="6" spans="1:32" ht="16.5" customHeight="1">
      <c r="C6" s="394"/>
      <c r="D6" s="395"/>
      <c r="E6" s="395"/>
      <c r="F6" s="395"/>
      <c r="G6" s="396"/>
      <c r="H6" s="409" t="s">
        <v>154</v>
      </c>
      <c r="I6" s="410"/>
      <c r="J6" s="410"/>
      <c r="K6" s="410"/>
      <c r="L6" s="410"/>
      <c r="M6" s="410"/>
      <c r="N6" s="410"/>
      <c r="O6" s="410"/>
      <c r="P6" s="410"/>
      <c r="Q6" s="410"/>
      <c r="R6" s="410"/>
      <c r="S6" s="410"/>
      <c r="T6" s="403" t="s">
        <v>153</v>
      </c>
      <c r="U6" s="404"/>
      <c r="V6" s="404"/>
      <c r="W6" s="404"/>
      <c r="X6" s="404"/>
      <c r="Y6" s="404"/>
      <c r="Z6" s="405"/>
      <c r="AE6" s="105"/>
      <c r="AF6" s="105" t="s">
        <v>205</v>
      </c>
    </row>
    <row r="7" spans="1:32" ht="16.5" customHeight="1">
      <c r="C7" s="397"/>
      <c r="D7" s="398"/>
      <c r="E7" s="398"/>
      <c r="F7" s="398"/>
      <c r="G7" s="399"/>
      <c r="H7" s="403" t="s">
        <v>25</v>
      </c>
      <c r="I7" s="404"/>
      <c r="J7" s="405"/>
      <c r="K7" s="403" t="s">
        <v>139</v>
      </c>
      <c r="L7" s="404"/>
      <c r="M7" s="405"/>
      <c r="N7" s="403" t="s">
        <v>138</v>
      </c>
      <c r="O7" s="404"/>
      <c r="P7" s="405"/>
      <c r="Q7" s="403" t="s">
        <v>137</v>
      </c>
      <c r="R7" s="404"/>
      <c r="S7" s="405"/>
      <c r="T7" s="427" t="s">
        <v>152</v>
      </c>
      <c r="U7" s="424"/>
      <c r="V7" s="424"/>
      <c r="W7" s="424"/>
      <c r="X7" s="424"/>
      <c r="Y7" s="424"/>
      <c r="Z7" s="428"/>
    </row>
    <row r="8" spans="1:32" ht="16.5" customHeight="1">
      <c r="C8" s="400"/>
      <c r="D8" s="401"/>
      <c r="E8" s="401"/>
      <c r="F8" s="401"/>
      <c r="G8" s="402"/>
      <c r="H8" s="391"/>
      <c r="I8" s="392"/>
      <c r="J8" s="393"/>
      <c r="K8" s="391"/>
      <c r="L8" s="392"/>
      <c r="M8" s="393"/>
      <c r="N8" s="391"/>
      <c r="O8" s="392"/>
      <c r="P8" s="393"/>
      <c r="Q8" s="391"/>
      <c r="R8" s="392"/>
      <c r="S8" s="393"/>
      <c r="T8" s="71"/>
      <c r="U8" s="70"/>
      <c r="V8" s="70"/>
      <c r="W8" s="70"/>
      <c r="X8" s="70"/>
      <c r="Y8" s="70"/>
      <c r="Z8" s="69"/>
    </row>
    <row r="9" spans="1:32" ht="16.5" customHeight="1">
      <c r="C9" s="409" t="s">
        <v>151</v>
      </c>
      <c r="D9" s="410"/>
      <c r="E9" s="410"/>
      <c r="F9" s="410"/>
      <c r="G9" s="415"/>
      <c r="H9" s="419">
        <f>SUM(K9:S9)</f>
        <v>15</v>
      </c>
      <c r="I9" s="420"/>
      <c r="J9" s="421"/>
      <c r="K9" s="448">
        <v>10</v>
      </c>
      <c r="L9" s="449"/>
      <c r="M9" s="449"/>
      <c r="N9" s="448">
        <v>5</v>
      </c>
      <c r="O9" s="449"/>
      <c r="P9" s="449"/>
      <c r="Q9" s="448"/>
      <c r="R9" s="449"/>
      <c r="S9" s="449"/>
      <c r="T9" s="448">
        <v>1</v>
      </c>
      <c r="U9" s="449"/>
      <c r="V9" s="449"/>
      <c r="W9" s="449"/>
      <c r="X9" s="449"/>
      <c r="Y9" s="449"/>
      <c r="Z9" s="450"/>
      <c r="AD9" s="73" t="s">
        <v>161</v>
      </c>
    </row>
    <row r="10" spans="1:32" ht="16.5" customHeight="1">
      <c r="C10" s="409" t="s">
        <v>150</v>
      </c>
      <c r="D10" s="410"/>
      <c r="E10" s="410"/>
      <c r="F10" s="410"/>
      <c r="G10" s="415"/>
      <c r="H10" s="419">
        <f>SUM(K10:S10)</f>
        <v>25</v>
      </c>
      <c r="I10" s="420"/>
      <c r="J10" s="421"/>
      <c r="K10" s="448">
        <v>15</v>
      </c>
      <c r="L10" s="449"/>
      <c r="M10" s="449"/>
      <c r="N10" s="448">
        <v>10</v>
      </c>
      <c r="O10" s="449"/>
      <c r="P10" s="449"/>
      <c r="Q10" s="448"/>
      <c r="R10" s="449"/>
      <c r="S10" s="449"/>
      <c r="T10" s="448">
        <v>1</v>
      </c>
      <c r="U10" s="449"/>
      <c r="V10" s="449"/>
      <c r="W10" s="449"/>
      <c r="X10" s="449"/>
      <c r="Y10" s="449"/>
      <c r="Z10" s="450"/>
      <c r="AD10" s="73" t="s">
        <v>206</v>
      </c>
    </row>
    <row r="11" spans="1:32" ht="16.5" customHeight="1">
      <c r="C11" s="409" t="s">
        <v>149</v>
      </c>
      <c r="D11" s="410"/>
      <c r="E11" s="410"/>
      <c r="F11" s="410"/>
      <c r="G11" s="415"/>
      <c r="H11" s="419">
        <f>SUM(K11:S11)</f>
        <v>25</v>
      </c>
      <c r="I11" s="420"/>
      <c r="J11" s="421"/>
      <c r="K11" s="448">
        <v>15</v>
      </c>
      <c r="L11" s="449"/>
      <c r="M11" s="449"/>
      <c r="N11" s="448">
        <v>10</v>
      </c>
      <c r="O11" s="449"/>
      <c r="P11" s="449"/>
      <c r="Q11" s="448"/>
      <c r="R11" s="449"/>
      <c r="S11" s="449"/>
      <c r="T11" s="448">
        <v>1</v>
      </c>
      <c r="U11" s="449"/>
      <c r="V11" s="449"/>
      <c r="W11" s="449"/>
      <c r="X11" s="449"/>
      <c r="Y11" s="449"/>
      <c r="Z11" s="450"/>
    </row>
    <row r="12" spans="1:32" ht="16.5" customHeight="1">
      <c r="C12" s="409" t="s">
        <v>148</v>
      </c>
      <c r="D12" s="410"/>
      <c r="E12" s="410"/>
      <c r="F12" s="410"/>
      <c r="G12" s="415"/>
      <c r="H12" s="419">
        <f>SUM(K12:S12)</f>
        <v>0</v>
      </c>
      <c r="I12" s="420"/>
      <c r="J12" s="421"/>
      <c r="K12" s="448"/>
      <c r="L12" s="449"/>
      <c r="M12" s="449"/>
      <c r="N12" s="448"/>
      <c r="O12" s="449"/>
      <c r="P12" s="449"/>
      <c r="Q12" s="448"/>
      <c r="R12" s="449"/>
      <c r="S12" s="449"/>
      <c r="T12" s="448"/>
      <c r="U12" s="449"/>
      <c r="V12" s="449"/>
      <c r="W12" s="449"/>
      <c r="X12" s="449"/>
      <c r="Y12" s="449"/>
      <c r="Z12" s="450"/>
    </row>
    <row r="13" spans="1:32" ht="16.5" customHeight="1">
      <c r="C13" s="409" t="s">
        <v>147</v>
      </c>
      <c r="D13" s="410"/>
      <c r="E13" s="410"/>
      <c r="F13" s="410"/>
      <c r="G13" s="415"/>
      <c r="H13" s="419">
        <f>SUM(K13:S13)</f>
        <v>0</v>
      </c>
      <c r="I13" s="420"/>
      <c r="J13" s="421"/>
      <c r="K13" s="448"/>
      <c r="L13" s="449"/>
      <c r="M13" s="449"/>
      <c r="N13" s="448"/>
      <c r="O13" s="449"/>
      <c r="P13" s="449"/>
      <c r="Q13" s="448"/>
      <c r="R13" s="449"/>
      <c r="S13" s="449"/>
      <c r="T13" s="448"/>
      <c r="U13" s="449"/>
      <c r="V13" s="449"/>
      <c r="W13" s="449"/>
      <c r="X13" s="449"/>
      <c r="Y13" s="449"/>
      <c r="Z13" s="450"/>
    </row>
    <row r="14" spans="1:32" ht="16.5" customHeight="1">
      <c r="C14" s="409" t="s">
        <v>25</v>
      </c>
      <c r="D14" s="410"/>
      <c r="E14" s="410"/>
      <c r="F14" s="410"/>
      <c r="G14" s="415"/>
      <c r="H14" s="419">
        <f>SUM(H9:J13)</f>
        <v>65</v>
      </c>
      <c r="I14" s="420"/>
      <c r="J14" s="421"/>
      <c r="K14" s="419">
        <f>SUM(K9:M13)</f>
        <v>40</v>
      </c>
      <c r="L14" s="420"/>
      <c r="M14" s="420"/>
      <c r="N14" s="419">
        <f>SUM(N9:P13)</f>
        <v>25</v>
      </c>
      <c r="O14" s="420"/>
      <c r="P14" s="420"/>
      <c r="Q14" s="419">
        <f>SUM(Q9:S13)</f>
        <v>0</v>
      </c>
      <c r="R14" s="420"/>
      <c r="S14" s="420"/>
      <c r="T14" s="419">
        <f>SUM(T9:Z13)</f>
        <v>3</v>
      </c>
      <c r="U14" s="420"/>
      <c r="V14" s="420"/>
      <c r="W14" s="420"/>
      <c r="X14" s="420"/>
      <c r="Y14" s="420"/>
      <c r="Z14" s="421"/>
    </row>
    <row r="15" spans="1:32" ht="16.5" customHeight="1">
      <c r="C15" s="68"/>
      <c r="D15" s="68"/>
      <c r="E15" s="68"/>
      <c r="F15" s="68"/>
      <c r="G15" s="68"/>
      <c r="L15" s="66"/>
      <c r="M15" s="66"/>
      <c r="N15" s="66"/>
    </row>
    <row r="16" spans="1:32" ht="16.5" customHeight="1">
      <c r="A16" s="64" t="s">
        <v>156</v>
      </c>
      <c r="L16" s="392"/>
      <c r="M16" s="392"/>
    </row>
    <row r="17" spans="1:26" ht="16.5" customHeight="1">
      <c r="C17" s="394"/>
      <c r="D17" s="395"/>
      <c r="E17" s="395"/>
      <c r="F17" s="395"/>
      <c r="G17" s="396"/>
      <c r="H17" s="409" t="s">
        <v>154</v>
      </c>
      <c r="I17" s="410"/>
      <c r="J17" s="410"/>
      <c r="K17" s="410"/>
      <c r="L17" s="410"/>
      <c r="M17" s="410"/>
      <c r="N17" s="410"/>
      <c r="O17" s="410"/>
      <c r="P17" s="410"/>
      <c r="Q17" s="410"/>
      <c r="R17" s="410"/>
      <c r="S17" s="410"/>
      <c r="T17" s="403" t="s">
        <v>153</v>
      </c>
      <c r="U17" s="404"/>
      <c r="V17" s="404"/>
      <c r="W17" s="404"/>
      <c r="X17" s="404"/>
      <c r="Y17" s="404"/>
      <c r="Z17" s="405"/>
    </row>
    <row r="18" spans="1:26" ht="16.5" customHeight="1">
      <c r="C18" s="397"/>
      <c r="D18" s="398"/>
      <c r="E18" s="398"/>
      <c r="F18" s="398"/>
      <c r="G18" s="399"/>
      <c r="H18" s="403" t="s">
        <v>25</v>
      </c>
      <c r="I18" s="404"/>
      <c r="J18" s="405"/>
      <c r="K18" s="403" t="s">
        <v>139</v>
      </c>
      <c r="L18" s="404"/>
      <c r="M18" s="405"/>
      <c r="N18" s="403" t="s">
        <v>138</v>
      </c>
      <c r="O18" s="404"/>
      <c r="P18" s="405"/>
      <c r="Q18" s="403"/>
      <c r="R18" s="404"/>
      <c r="S18" s="405"/>
      <c r="T18" s="427" t="s">
        <v>152</v>
      </c>
      <c r="U18" s="424"/>
      <c r="V18" s="424"/>
      <c r="W18" s="424"/>
      <c r="X18" s="424"/>
      <c r="Y18" s="424"/>
      <c r="Z18" s="428"/>
    </row>
    <row r="19" spans="1:26" ht="16.5" customHeight="1">
      <c r="C19" s="400"/>
      <c r="D19" s="401"/>
      <c r="E19" s="401"/>
      <c r="F19" s="401"/>
      <c r="G19" s="402"/>
      <c r="H19" s="391"/>
      <c r="I19" s="392"/>
      <c r="J19" s="393"/>
      <c r="K19" s="391"/>
      <c r="L19" s="392"/>
      <c r="M19" s="393"/>
      <c r="N19" s="391"/>
      <c r="O19" s="392"/>
      <c r="P19" s="393"/>
      <c r="Q19" s="391"/>
      <c r="R19" s="392"/>
      <c r="S19" s="393"/>
      <c r="T19" s="71"/>
      <c r="U19" s="70"/>
      <c r="V19" s="70"/>
      <c r="W19" s="70"/>
      <c r="X19" s="70"/>
      <c r="Y19" s="70"/>
      <c r="Z19" s="69"/>
    </row>
    <row r="20" spans="1:26" ht="16.5" customHeight="1">
      <c r="C20" s="409" t="s">
        <v>151</v>
      </c>
      <c r="D20" s="410"/>
      <c r="E20" s="410"/>
      <c r="F20" s="410"/>
      <c r="G20" s="415"/>
      <c r="H20" s="419">
        <f>SUM(K20:S20)</f>
        <v>25</v>
      </c>
      <c r="I20" s="420"/>
      <c r="J20" s="421"/>
      <c r="K20" s="448">
        <v>15</v>
      </c>
      <c r="L20" s="449"/>
      <c r="M20" s="449"/>
      <c r="N20" s="448">
        <v>10</v>
      </c>
      <c r="O20" s="449"/>
      <c r="P20" s="449"/>
      <c r="Q20" s="451"/>
      <c r="R20" s="452"/>
      <c r="S20" s="452"/>
      <c r="T20" s="448">
        <v>1</v>
      </c>
      <c r="U20" s="449"/>
      <c r="V20" s="449"/>
      <c r="W20" s="449"/>
      <c r="X20" s="449"/>
      <c r="Y20" s="449"/>
      <c r="Z20" s="450"/>
    </row>
    <row r="21" spans="1:26" ht="16.5" customHeight="1">
      <c r="C21" s="409" t="s">
        <v>150</v>
      </c>
      <c r="D21" s="410"/>
      <c r="E21" s="410"/>
      <c r="F21" s="410"/>
      <c r="G21" s="415"/>
      <c r="H21" s="419">
        <f>SUM(K21:S21)</f>
        <v>25</v>
      </c>
      <c r="I21" s="420"/>
      <c r="J21" s="421"/>
      <c r="K21" s="448">
        <v>15</v>
      </c>
      <c r="L21" s="449"/>
      <c r="M21" s="449"/>
      <c r="N21" s="448">
        <v>10</v>
      </c>
      <c r="O21" s="449"/>
      <c r="P21" s="449"/>
      <c r="Q21" s="451"/>
      <c r="R21" s="452"/>
      <c r="S21" s="452"/>
      <c r="T21" s="448">
        <v>1</v>
      </c>
      <c r="U21" s="449"/>
      <c r="V21" s="449"/>
      <c r="W21" s="449"/>
      <c r="X21" s="449"/>
      <c r="Y21" s="449"/>
      <c r="Z21" s="450"/>
    </row>
    <row r="22" spans="1:26" ht="16.5" customHeight="1">
      <c r="C22" s="409" t="s">
        <v>149</v>
      </c>
      <c r="D22" s="410"/>
      <c r="E22" s="410"/>
      <c r="F22" s="410"/>
      <c r="G22" s="415"/>
      <c r="H22" s="419">
        <f>SUM(K22:S22)</f>
        <v>25</v>
      </c>
      <c r="I22" s="420"/>
      <c r="J22" s="421"/>
      <c r="K22" s="448">
        <v>15</v>
      </c>
      <c r="L22" s="449"/>
      <c r="M22" s="449"/>
      <c r="N22" s="448">
        <v>10</v>
      </c>
      <c r="O22" s="449"/>
      <c r="P22" s="449"/>
      <c r="Q22" s="451"/>
      <c r="R22" s="452"/>
      <c r="S22" s="452"/>
      <c r="T22" s="448">
        <v>1</v>
      </c>
      <c r="U22" s="449"/>
      <c r="V22" s="449"/>
      <c r="W22" s="449"/>
      <c r="X22" s="449"/>
      <c r="Y22" s="449"/>
      <c r="Z22" s="450"/>
    </row>
    <row r="23" spans="1:26" ht="16.5" customHeight="1">
      <c r="C23" s="409" t="s">
        <v>148</v>
      </c>
      <c r="D23" s="410"/>
      <c r="E23" s="410"/>
      <c r="F23" s="410"/>
      <c r="G23" s="415"/>
      <c r="H23" s="419">
        <f>SUM(K23:S23)</f>
        <v>0</v>
      </c>
      <c r="I23" s="420"/>
      <c r="J23" s="421"/>
      <c r="K23" s="448"/>
      <c r="L23" s="449"/>
      <c r="M23" s="449"/>
      <c r="N23" s="448"/>
      <c r="O23" s="449"/>
      <c r="P23" s="449"/>
      <c r="Q23" s="451"/>
      <c r="R23" s="452"/>
      <c r="S23" s="452"/>
      <c r="T23" s="448"/>
      <c r="U23" s="449"/>
      <c r="V23" s="449"/>
      <c r="W23" s="449"/>
      <c r="X23" s="449"/>
      <c r="Y23" s="449"/>
      <c r="Z23" s="450"/>
    </row>
    <row r="24" spans="1:26" ht="16.5" customHeight="1">
      <c r="C24" s="409" t="s">
        <v>147</v>
      </c>
      <c r="D24" s="410"/>
      <c r="E24" s="410"/>
      <c r="F24" s="410"/>
      <c r="G24" s="415"/>
      <c r="H24" s="419">
        <f>SUM(K24:S24)</f>
        <v>0</v>
      </c>
      <c r="I24" s="420"/>
      <c r="J24" s="421"/>
      <c r="K24" s="448"/>
      <c r="L24" s="449"/>
      <c r="M24" s="449"/>
      <c r="N24" s="448"/>
      <c r="O24" s="449"/>
      <c r="P24" s="449"/>
      <c r="Q24" s="451"/>
      <c r="R24" s="452"/>
      <c r="S24" s="452"/>
      <c r="T24" s="448"/>
      <c r="U24" s="449"/>
      <c r="V24" s="449"/>
      <c r="W24" s="449"/>
      <c r="X24" s="449"/>
      <c r="Y24" s="449"/>
      <c r="Z24" s="450"/>
    </row>
    <row r="25" spans="1:26" ht="16.5" customHeight="1">
      <c r="C25" s="409" t="s">
        <v>25</v>
      </c>
      <c r="D25" s="410"/>
      <c r="E25" s="410"/>
      <c r="F25" s="410"/>
      <c r="G25" s="415"/>
      <c r="H25" s="419">
        <f>SUM(H20:J24)</f>
        <v>75</v>
      </c>
      <c r="I25" s="420"/>
      <c r="J25" s="421"/>
      <c r="K25" s="419">
        <f>SUM(K20:M24)</f>
        <v>45</v>
      </c>
      <c r="L25" s="420"/>
      <c r="M25" s="420"/>
      <c r="N25" s="419">
        <f>SUM(N20:P24)</f>
        <v>30</v>
      </c>
      <c r="O25" s="420"/>
      <c r="P25" s="420"/>
      <c r="Q25" s="419"/>
      <c r="R25" s="420"/>
      <c r="S25" s="420"/>
      <c r="T25" s="419">
        <f>SUM(T20:Z24)</f>
        <v>3</v>
      </c>
      <c r="U25" s="420"/>
      <c r="V25" s="420"/>
      <c r="W25" s="420"/>
      <c r="X25" s="420"/>
      <c r="Y25" s="420"/>
      <c r="Z25" s="421"/>
    </row>
    <row r="26" spans="1:26" ht="16.5" customHeight="1">
      <c r="C26" s="68"/>
      <c r="D26" s="68"/>
      <c r="E26" s="68"/>
      <c r="F26" s="68"/>
      <c r="G26" s="68"/>
    </row>
    <row r="27" spans="1:26" ht="16.5" customHeight="1">
      <c r="A27" s="64" t="s">
        <v>155</v>
      </c>
      <c r="L27" s="424"/>
      <c r="M27" s="424"/>
    </row>
    <row r="28" spans="1:26" ht="16.5" customHeight="1">
      <c r="C28" s="394"/>
      <c r="D28" s="395"/>
      <c r="E28" s="395"/>
      <c r="F28" s="395"/>
      <c r="G28" s="396"/>
      <c r="H28" s="409" t="s">
        <v>154</v>
      </c>
      <c r="I28" s="410"/>
      <c r="J28" s="410"/>
      <c r="K28" s="410"/>
      <c r="L28" s="410"/>
      <c r="M28" s="410"/>
      <c r="N28" s="410"/>
      <c r="O28" s="410"/>
      <c r="P28" s="410"/>
      <c r="Q28" s="410"/>
      <c r="R28" s="410"/>
      <c r="S28" s="410"/>
      <c r="T28" s="403" t="s">
        <v>153</v>
      </c>
      <c r="U28" s="404"/>
      <c r="V28" s="404"/>
      <c r="W28" s="404"/>
      <c r="X28" s="404"/>
      <c r="Y28" s="404"/>
      <c r="Z28" s="405"/>
    </row>
    <row r="29" spans="1:26" ht="16.5" customHeight="1">
      <c r="C29" s="397"/>
      <c r="D29" s="398"/>
      <c r="E29" s="398"/>
      <c r="F29" s="398"/>
      <c r="G29" s="399"/>
      <c r="H29" s="403" t="s">
        <v>25</v>
      </c>
      <c r="I29" s="404"/>
      <c r="J29" s="405"/>
      <c r="K29" s="403" t="s">
        <v>139</v>
      </c>
      <c r="L29" s="404"/>
      <c r="M29" s="405"/>
      <c r="N29" s="403" t="s">
        <v>138</v>
      </c>
      <c r="O29" s="404"/>
      <c r="P29" s="405"/>
      <c r="Q29" s="403"/>
      <c r="R29" s="404"/>
      <c r="S29" s="405"/>
      <c r="T29" s="427" t="s">
        <v>152</v>
      </c>
      <c r="U29" s="424"/>
      <c r="V29" s="424"/>
      <c r="W29" s="424"/>
      <c r="X29" s="424"/>
      <c r="Y29" s="424"/>
      <c r="Z29" s="428"/>
    </row>
    <row r="30" spans="1:26" ht="16.5" customHeight="1">
      <c r="C30" s="400"/>
      <c r="D30" s="401"/>
      <c r="E30" s="401"/>
      <c r="F30" s="401"/>
      <c r="G30" s="402"/>
      <c r="H30" s="391"/>
      <c r="I30" s="392"/>
      <c r="J30" s="393"/>
      <c r="K30" s="391"/>
      <c r="L30" s="392"/>
      <c r="M30" s="393"/>
      <c r="N30" s="391"/>
      <c r="O30" s="392"/>
      <c r="P30" s="393"/>
      <c r="Q30" s="391"/>
      <c r="R30" s="392"/>
      <c r="S30" s="393"/>
      <c r="T30" s="71"/>
      <c r="U30" s="70"/>
      <c r="V30" s="70"/>
      <c r="W30" s="70"/>
      <c r="X30" s="70"/>
      <c r="Y30" s="70"/>
      <c r="Z30" s="69"/>
    </row>
    <row r="31" spans="1:26" ht="16.5" customHeight="1">
      <c r="C31" s="409" t="s">
        <v>151</v>
      </c>
      <c r="D31" s="410"/>
      <c r="E31" s="410"/>
      <c r="F31" s="410"/>
      <c r="G31" s="415"/>
      <c r="H31" s="419">
        <f>SUM(K31:S31)</f>
        <v>25</v>
      </c>
      <c r="I31" s="420"/>
      <c r="J31" s="421"/>
      <c r="K31" s="448">
        <v>15</v>
      </c>
      <c r="L31" s="449"/>
      <c r="M31" s="449"/>
      <c r="N31" s="448">
        <v>10</v>
      </c>
      <c r="O31" s="449"/>
      <c r="P31" s="449"/>
      <c r="Q31" s="451"/>
      <c r="R31" s="452"/>
      <c r="S31" s="452"/>
      <c r="T31" s="448">
        <v>1</v>
      </c>
      <c r="U31" s="449"/>
      <c r="V31" s="449"/>
      <c r="W31" s="449"/>
      <c r="X31" s="449"/>
      <c r="Y31" s="449"/>
      <c r="Z31" s="450"/>
    </row>
    <row r="32" spans="1:26" ht="16.5" customHeight="1">
      <c r="C32" s="409" t="s">
        <v>150</v>
      </c>
      <c r="D32" s="410"/>
      <c r="E32" s="410"/>
      <c r="F32" s="410"/>
      <c r="G32" s="415"/>
      <c r="H32" s="419">
        <f>SUM(K32:S32)</f>
        <v>25</v>
      </c>
      <c r="I32" s="420"/>
      <c r="J32" s="421"/>
      <c r="K32" s="448">
        <v>15</v>
      </c>
      <c r="L32" s="449"/>
      <c r="M32" s="449"/>
      <c r="N32" s="448">
        <v>10</v>
      </c>
      <c r="O32" s="449"/>
      <c r="P32" s="449"/>
      <c r="Q32" s="451"/>
      <c r="R32" s="452"/>
      <c r="S32" s="452"/>
      <c r="T32" s="448">
        <v>1</v>
      </c>
      <c r="U32" s="449"/>
      <c r="V32" s="449"/>
      <c r="W32" s="449"/>
      <c r="X32" s="449"/>
      <c r="Y32" s="449"/>
      <c r="Z32" s="450"/>
    </row>
    <row r="33" spans="1:26" ht="16.5" customHeight="1">
      <c r="C33" s="409" t="s">
        <v>149</v>
      </c>
      <c r="D33" s="410"/>
      <c r="E33" s="410"/>
      <c r="F33" s="410"/>
      <c r="G33" s="415"/>
      <c r="H33" s="419">
        <f>SUM(K33:S33)</f>
        <v>25</v>
      </c>
      <c r="I33" s="420"/>
      <c r="J33" s="421"/>
      <c r="K33" s="448">
        <v>15</v>
      </c>
      <c r="L33" s="449"/>
      <c r="M33" s="449"/>
      <c r="N33" s="448">
        <v>10</v>
      </c>
      <c r="O33" s="449"/>
      <c r="P33" s="449"/>
      <c r="Q33" s="451"/>
      <c r="R33" s="452"/>
      <c r="S33" s="452"/>
      <c r="T33" s="448">
        <v>1</v>
      </c>
      <c r="U33" s="449"/>
      <c r="V33" s="449"/>
      <c r="W33" s="449"/>
      <c r="X33" s="449"/>
      <c r="Y33" s="449"/>
      <c r="Z33" s="450"/>
    </row>
    <row r="34" spans="1:26" ht="16.5" customHeight="1">
      <c r="C34" s="409" t="s">
        <v>148</v>
      </c>
      <c r="D34" s="410"/>
      <c r="E34" s="410"/>
      <c r="F34" s="410"/>
      <c r="G34" s="415"/>
      <c r="H34" s="419">
        <f>SUM(K34:S34)</f>
        <v>0</v>
      </c>
      <c r="I34" s="420"/>
      <c r="J34" s="421"/>
      <c r="K34" s="448"/>
      <c r="L34" s="449"/>
      <c r="M34" s="449"/>
      <c r="N34" s="448"/>
      <c r="O34" s="449"/>
      <c r="P34" s="449"/>
      <c r="Q34" s="451"/>
      <c r="R34" s="452"/>
      <c r="S34" s="452"/>
      <c r="T34" s="448"/>
      <c r="U34" s="449"/>
      <c r="V34" s="449"/>
      <c r="W34" s="449"/>
      <c r="X34" s="449"/>
      <c r="Y34" s="449"/>
      <c r="Z34" s="450"/>
    </row>
    <row r="35" spans="1:26" ht="16.5" customHeight="1">
      <c r="C35" s="409" t="s">
        <v>147</v>
      </c>
      <c r="D35" s="410"/>
      <c r="E35" s="410"/>
      <c r="F35" s="410"/>
      <c r="G35" s="415"/>
      <c r="H35" s="419">
        <f>SUM(K35:S35)</f>
        <v>0</v>
      </c>
      <c r="I35" s="420"/>
      <c r="J35" s="421"/>
      <c r="K35" s="448"/>
      <c r="L35" s="449"/>
      <c r="M35" s="449"/>
      <c r="N35" s="448"/>
      <c r="O35" s="449"/>
      <c r="P35" s="449"/>
      <c r="Q35" s="451"/>
      <c r="R35" s="452"/>
      <c r="S35" s="452"/>
      <c r="T35" s="448"/>
      <c r="U35" s="449"/>
      <c r="V35" s="449"/>
      <c r="W35" s="449"/>
      <c r="X35" s="449"/>
      <c r="Y35" s="449"/>
      <c r="Z35" s="450"/>
    </row>
    <row r="36" spans="1:26" ht="16.5" customHeight="1">
      <c r="C36" s="409" t="s">
        <v>25</v>
      </c>
      <c r="D36" s="410"/>
      <c r="E36" s="410"/>
      <c r="F36" s="410"/>
      <c r="G36" s="415"/>
      <c r="H36" s="419">
        <f>SUM(H31:J35)</f>
        <v>75</v>
      </c>
      <c r="I36" s="420"/>
      <c r="J36" s="421"/>
      <c r="K36" s="419">
        <f>SUM(K31:M35)</f>
        <v>45</v>
      </c>
      <c r="L36" s="420"/>
      <c r="M36" s="420"/>
      <c r="N36" s="419">
        <f>SUM(N31:P35)</f>
        <v>30</v>
      </c>
      <c r="O36" s="420"/>
      <c r="P36" s="420"/>
      <c r="Q36" s="419"/>
      <c r="R36" s="420"/>
      <c r="S36" s="420"/>
      <c r="T36" s="419">
        <f>SUM(T31:Z35)</f>
        <v>3</v>
      </c>
      <c r="U36" s="420"/>
      <c r="V36" s="420"/>
      <c r="W36" s="420"/>
      <c r="X36" s="420"/>
      <c r="Y36" s="420"/>
      <c r="Z36" s="421"/>
    </row>
    <row r="37" spans="1:26" ht="16.5" customHeight="1">
      <c r="C37" s="68"/>
      <c r="D37" s="68"/>
      <c r="E37" s="68"/>
      <c r="F37" s="68"/>
      <c r="G37" s="68"/>
    </row>
    <row r="38" spans="1:26" ht="16.5" customHeight="1">
      <c r="A38" s="64" t="s">
        <v>146</v>
      </c>
      <c r="K38" s="424"/>
      <c r="L38" s="424"/>
      <c r="M38" s="424"/>
    </row>
    <row r="39" spans="1:26" ht="16.5" customHeight="1">
      <c r="C39" s="67"/>
      <c r="D39" s="66"/>
      <c r="E39" s="65"/>
      <c r="F39" s="403" t="s">
        <v>145</v>
      </c>
      <c r="G39" s="404"/>
      <c r="H39" s="405"/>
      <c r="I39" s="403" t="s">
        <v>144</v>
      </c>
      <c r="J39" s="404"/>
      <c r="K39" s="404"/>
      <c r="L39" s="403" t="s">
        <v>143</v>
      </c>
      <c r="M39" s="404"/>
      <c r="N39" s="404"/>
      <c r="O39" s="403" t="s">
        <v>142</v>
      </c>
      <c r="P39" s="404"/>
      <c r="Q39" s="405"/>
      <c r="R39" s="403" t="s">
        <v>141</v>
      </c>
      <c r="S39" s="404"/>
      <c r="T39" s="404"/>
      <c r="U39" s="403" t="s">
        <v>140</v>
      </c>
      <c r="V39" s="404"/>
      <c r="W39" s="405"/>
      <c r="X39" s="403" t="s">
        <v>25</v>
      </c>
      <c r="Y39" s="404"/>
      <c r="Z39" s="405"/>
    </row>
    <row r="40" spans="1:26" ht="16.5" customHeight="1">
      <c r="C40" s="445" t="s">
        <v>139</v>
      </c>
      <c r="D40" s="446"/>
      <c r="E40" s="447"/>
      <c r="F40" s="436"/>
      <c r="G40" s="437"/>
      <c r="H40" s="441"/>
      <c r="I40" s="436"/>
      <c r="J40" s="437"/>
      <c r="K40" s="437"/>
      <c r="L40" s="436"/>
      <c r="M40" s="437"/>
      <c r="N40" s="437"/>
      <c r="O40" s="453">
        <v>40</v>
      </c>
      <c r="P40" s="454"/>
      <c r="Q40" s="455"/>
      <c r="R40" s="453">
        <v>45</v>
      </c>
      <c r="S40" s="454"/>
      <c r="T40" s="454"/>
      <c r="U40" s="453">
        <v>45</v>
      </c>
      <c r="V40" s="454"/>
      <c r="W40" s="455"/>
      <c r="X40" s="394">
        <f>SUM(F40:W40)</f>
        <v>130</v>
      </c>
      <c r="Y40" s="395"/>
      <c r="Z40" s="396"/>
    </row>
    <row r="41" spans="1:26" ht="16.5" customHeight="1">
      <c r="C41" s="406" t="s">
        <v>138</v>
      </c>
      <c r="D41" s="407"/>
      <c r="E41" s="408"/>
      <c r="F41" s="442"/>
      <c r="G41" s="443"/>
      <c r="H41" s="444"/>
      <c r="I41" s="442"/>
      <c r="J41" s="443"/>
      <c r="K41" s="443"/>
      <c r="L41" s="442"/>
      <c r="M41" s="443"/>
      <c r="N41" s="443"/>
      <c r="O41" s="456">
        <v>25</v>
      </c>
      <c r="P41" s="457"/>
      <c r="Q41" s="458"/>
      <c r="R41" s="456">
        <v>30</v>
      </c>
      <c r="S41" s="457"/>
      <c r="T41" s="457"/>
      <c r="U41" s="456">
        <v>30</v>
      </c>
      <c r="V41" s="457"/>
      <c r="W41" s="458"/>
      <c r="X41" s="416">
        <f>SUM(F41:W41)</f>
        <v>85</v>
      </c>
      <c r="Y41" s="417"/>
      <c r="Z41" s="418"/>
    </row>
    <row r="42" spans="1:26" ht="16.5" customHeight="1">
      <c r="C42" s="438" t="s">
        <v>137</v>
      </c>
      <c r="D42" s="439"/>
      <c r="E42" s="440"/>
      <c r="F42" s="459">
        <v>3</v>
      </c>
      <c r="G42" s="460"/>
      <c r="H42" s="461"/>
      <c r="I42" s="459">
        <v>6</v>
      </c>
      <c r="J42" s="460"/>
      <c r="K42" s="460"/>
      <c r="L42" s="459">
        <v>12</v>
      </c>
      <c r="M42" s="460"/>
      <c r="N42" s="460"/>
      <c r="O42" s="430"/>
      <c r="P42" s="431"/>
      <c r="Q42" s="432"/>
      <c r="R42" s="430"/>
      <c r="S42" s="431"/>
      <c r="T42" s="431"/>
      <c r="U42" s="430"/>
      <c r="V42" s="431"/>
      <c r="W42" s="432"/>
      <c r="X42" s="397">
        <f>SUM(F42:W42)</f>
        <v>21</v>
      </c>
      <c r="Y42" s="398"/>
      <c r="Z42" s="399"/>
    </row>
    <row r="43" spans="1:26" ht="16.5" customHeight="1">
      <c r="C43" s="409" t="s">
        <v>25</v>
      </c>
      <c r="D43" s="410"/>
      <c r="E43" s="415"/>
      <c r="F43" s="419">
        <f>SUM(F40:H42)</f>
        <v>3</v>
      </c>
      <c r="G43" s="420"/>
      <c r="H43" s="421"/>
      <c r="I43" s="419">
        <f>SUM(I40:K42)</f>
        <v>6</v>
      </c>
      <c r="J43" s="420"/>
      <c r="K43" s="421"/>
      <c r="L43" s="419">
        <f>SUM(L40:N42)</f>
        <v>12</v>
      </c>
      <c r="M43" s="420"/>
      <c r="N43" s="421"/>
      <c r="O43" s="419">
        <f>SUM(O40:Q42)</f>
        <v>65</v>
      </c>
      <c r="P43" s="420"/>
      <c r="Q43" s="421"/>
      <c r="R43" s="419">
        <f>SUM(R40:T42)</f>
        <v>75</v>
      </c>
      <c r="S43" s="420"/>
      <c r="T43" s="421"/>
      <c r="U43" s="419">
        <f>SUM(U40:W42)</f>
        <v>75</v>
      </c>
      <c r="V43" s="420"/>
      <c r="W43" s="421"/>
      <c r="X43" s="419">
        <f>SUM(F43:W43)</f>
        <v>236</v>
      </c>
      <c r="Y43" s="420"/>
      <c r="Z43" s="421"/>
    </row>
  </sheetData>
  <mergeCells count="176">
    <mergeCell ref="U43:W43"/>
    <mergeCell ref="X43:Z43"/>
    <mergeCell ref="C43:E43"/>
    <mergeCell ref="F43:H43"/>
    <mergeCell ref="I43:K43"/>
    <mergeCell ref="L43:N43"/>
    <mergeCell ref="O43:Q43"/>
    <mergeCell ref="R43:T43"/>
    <mergeCell ref="U41:W41"/>
    <mergeCell ref="X41:Z41"/>
    <mergeCell ref="C42:E42"/>
    <mergeCell ref="F42:H42"/>
    <mergeCell ref="I42:K42"/>
    <mergeCell ref="L42:N42"/>
    <mergeCell ref="O42:Q42"/>
    <mergeCell ref="R42:T42"/>
    <mergeCell ref="U42:W42"/>
    <mergeCell ref="X42:Z42"/>
    <mergeCell ref="C41:E41"/>
    <mergeCell ref="F41:H41"/>
    <mergeCell ref="I41:K41"/>
    <mergeCell ref="L41:N41"/>
    <mergeCell ref="O41:Q41"/>
    <mergeCell ref="R41:T41"/>
    <mergeCell ref="U40:W40"/>
    <mergeCell ref="X40:Z40"/>
    <mergeCell ref="C36:G36"/>
    <mergeCell ref="H36:J36"/>
    <mergeCell ref="K36:M36"/>
    <mergeCell ref="N36:P36"/>
    <mergeCell ref="Q36:S36"/>
    <mergeCell ref="T36:Z36"/>
    <mergeCell ref="U39:W39"/>
    <mergeCell ref="X39:Z39"/>
    <mergeCell ref="K38:M38"/>
    <mergeCell ref="F39:H39"/>
    <mergeCell ref="I39:K39"/>
    <mergeCell ref="L39:N39"/>
    <mergeCell ref="O39:Q39"/>
    <mergeCell ref="R39:T39"/>
    <mergeCell ref="C40:E40"/>
    <mergeCell ref="F40:H40"/>
    <mergeCell ref="I40:K40"/>
    <mergeCell ref="L40:N40"/>
    <mergeCell ref="O40:Q40"/>
    <mergeCell ref="R40:T40"/>
    <mergeCell ref="C35:G35"/>
    <mergeCell ref="H35:J35"/>
    <mergeCell ref="K35:M35"/>
    <mergeCell ref="N35:P35"/>
    <mergeCell ref="Q35:S35"/>
    <mergeCell ref="T35:Z35"/>
    <mergeCell ref="C34:G34"/>
    <mergeCell ref="H34:J34"/>
    <mergeCell ref="K34:M34"/>
    <mergeCell ref="N34:P34"/>
    <mergeCell ref="Q34:S34"/>
    <mergeCell ref="T34:Z34"/>
    <mergeCell ref="C33:G33"/>
    <mergeCell ref="H33:J33"/>
    <mergeCell ref="K33:M33"/>
    <mergeCell ref="N33:P33"/>
    <mergeCell ref="Q33:S33"/>
    <mergeCell ref="T33:Z33"/>
    <mergeCell ref="C32:G32"/>
    <mergeCell ref="H32:J32"/>
    <mergeCell ref="K32:M32"/>
    <mergeCell ref="N32:P32"/>
    <mergeCell ref="Q32:S32"/>
    <mergeCell ref="T32:Z32"/>
    <mergeCell ref="C31:G31"/>
    <mergeCell ref="H31:J31"/>
    <mergeCell ref="K31:M31"/>
    <mergeCell ref="N31:P31"/>
    <mergeCell ref="Q31:S31"/>
    <mergeCell ref="T31:Z31"/>
    <mergeCell ref="L27:M27"/>
    <mergeCell ref="C28:G30"/>
    <mergeCell ref="H28:S28"/>
    <mergeCell ref="T28:Z28"/>
    <mergeCell ref="H29:J30"/>
    <mergeCell ref="K29:M30"/>
    <mergeCell ref="N29:P30"/>
    <mergeCell ref="Q29:S30"/>
    <mergeCell ref="T29:Z29"/>
    <mergeCell ref="C25:G25"/>
    <mergeCell ref="H25:J25"/>
    <mergeCell ref="K25:M25"/>
    <mergeCell ref="N25:P25"/>
    <mergeCell ref="Q25:S25"/>
    <mergeCell ref="T25:Z25"/>
    <mergeCell ref="C24:G24"/>
    <mergeCell ref="H24:J24"/>
    <mergeCell ref="K24:M24"/>
    <mergeCell ref="N24:P24"/>
    <mergeCell ref="Q24:S24"/>
    <mergeCell ref="T24:Z24"/>
    <mergeCell ref="C23:G23"/>
    <mergeCell ref="H23:J23"/>
    <mergeCell ref="K23:M23"/>
    <mergeCell ref="N23:P23"/>
    <mergeCell ref="Q23:S23"/>
    <mergeCell ref="T23:Z23"/>
    <mergeCell ref="C22:G22"/>
    <mergeCell ref="H22:J22"/>
    <mergeCell ref="K22:M22"/>
    <mergeCell ref="N22:P22"/>
    <mergeCell ref="Q22:S22"/>
    <mergeCell ref="T22:Z22"/>
    <mergeCell ref="C21:G21"/>
    <mergeCell ref="H21:J21"/>
    <mergeCell ref="K21:M21"/>
    <mergeCell ref="N21:P21"/>
    <mergeCell ref="Q21:S21"/>
    <mergeCell ref="T21:Z21"/>
    <mergeCell ref="C20:G20"/>
    <mergeCell ref="H20:J20"/>
    <mergeCell ref="K20:M20"/>
    <mergeCell ref="N20:P20"/>
    <mergeCell ref="Q20:S20"/>
    <mergeCell ref="T20:Z20"/>
    <mergeCell ref="L16:M16"/>
    <mergeCell ref="C17:G19"/>
    <mergeCell ref="H17:S17"/>
    <mergeCell ref="T17:Z17"/>
    <mergeCell ref="H18:J19"/>
    <mergeCell ref="K18:M19"/>
    <mergeCell ref="N18:P19"/>
    <mergeCell ref="Q18:S19"/>
    <mergeCell ref="T18:Z18"/>
    <mergeCell ref="C14:G14"/>
    <mergeCell ref="H14:J14"/>
    <mergeCell ref="K14:M14"/>
    <mergeCell ref="N14:P14"/>
    <mergeCell ref="Q14:S14"/>
    <mergeCell ref="T14:Z14"/>
    <mergeCell ref="C13:G13"/>
    <mergeCell ref="H13:J13"/>
    <mergeCell ref="K13:M13"/>
    <mergeCell ref="N13:P13"/>
    <mergeCell ref="Q13:S13"/>
    <mergeCell ref="T13:Z13"/>
    <mergeCell ref="C12:G12"/>
    <mergeCell ref="H12:J12"/>
    <mergeCell ref="K12:M12"/>
    <mergeCell ref="N12:P12"/>
    <mergeCell ref="Q12:S12"/>
    <mergeCell ref="T12:Z12"/>
    <mergeCell ref="C11:G11"/>
    <mergeCell ref="H11:J11"/>
    <mergeCell ref="K11:M11"/>
    <mergeCell ref="N11:P11"/>
    <mergeCell ref="Q11:S11"/>
    <mergeCell ref="T11:Z11"/>
    <mergeCell ref="C10:G10"/>
    <mergeCell ref="H10:J10"/>
    <mergeCell ref="K10:M10"/>
    <mergeCell ref="N10:P10"/>
    <mergeCell ref="Q10:S10"/>
    <mergeCell ref="T10:Z10"/>
    <mergeCell ref="C9:G9"/>
    <mergeCell ref="H9:J9"/>
    <mergeCell ref="K9:M9"/>
    <mergeCell ref="N9:P9"/>
    <mergeCell ref="Q9:S9"/>
    <mergeCell ref="T9:Z9"/>
    <mergeCell ref="A3:AB3"/>
    <mergeCell ref="L5:M5"/>
    <mergeCell ref="C6:G8"/>
    <mergeCell ref="H6:S6"/>
    <mergeCell ref="T6:Z6"/>
    <mergeCell ref="H7:J8"/>
    <mergeCell ref="K7:M8"/>
    <mergeCell ref="N7:P8"/>
    <mergeCell ref="Q7:S8"/>
    <mergeCell ref="T7:Z7"/>
  </mergeCells>
  <phoneticPr fontId="2"/>
  <pageMargins left="0.51181102362204722" right="0.51181102362204722" top="0.74803149606299213" bottom="0.74803149606299213" header="0.31496062992125984" footer="0.31496062992125984"/>
  <pageSetup paperSize="9" fitToHeight="0" orientation="portrait" blackAndWhite="1"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C209"/>
  <sheetViews>
    <sheetView view="pageBreakPreview" zoomScaleNormal="100" zoomScaleSheetLayoutView="100" workbookViewId="0">
      <selection activeCell="N16" sqref="N16:O16"/>
    </sheetView>
  </sheetViews>
  <sheetFormatPr defaultRowHeight="13.5"/>
  <cols>
    <col min="1" max="10" width="8.625" style="74" customWidth="1"/>
    <col min="11" max="11" width="11.875" style="74" customWidth="1"/>
    <col min="12" max="17" width="8" style="74" customWidth="1"/>
    <col min="18" max="18" width="35.25" style="74" customWidth="1"/>
    <col min="19" max="19" width="6.625" style="74" customWidth="1"/>
    <col min="20" max="20" width="8.875" style="74" customWidth="1"/>
    <col min="21" max="16384" width="9" style="74"/>
  </cols>
  <sheetData>
    <row r="1" spans="1:22" ht="18" customHeight="1">
      <c r="A1" s="132" t="s">
        <v>184</v>
      </c>
      <c r="B1" s="135"/>
      <c r="C1" s="135"/>
      <c r="D1" s="135"/>
      <c r="E1" s="135"/>
      <c r="F1" s="136"/>
      <c r="G1" s="133"/>
      <c r="H1" s="135"/>
      <c r="I1" s="135"/>
      <c r="J1" s="135"/>
      <c r="K1" s="135"/>
      <c r="L1" s="135"/>
      <c r="M1" s="135"/>
      <c r="N1" s="135"/>
      <c r="O1" s="135"/>
      <c r="P1" s="135"/>
      <c r="Q1" s="135"/>
      <c r="R1" s="134" t="s">
        <v>183</v>
      </c>
    </row>
    <row r="2" spans="1:22" ht="18" customHeight="1">
      <c r="A2" s="90"/>
      <c r="B2" s="18"/>
      <c r="C2" s="18"/>
      <c r="D2" s="18"/>
      <c r="E2" s="18"/>
      <c r="F2" s="73"/>
      <c r="G2" s="73"/>
      <c r="H2" s="18"/>
      <c r="I2" s="18"/>
      <c r="J2" s="73"/>
      <c r="K2" s="18"/>
      <c r="L2" s="18"/>
      <c r="M2" s="18"/>
      <c r="N2" s="18"/>
      <c r="O2" s="18"/>
      <c r="P2" s="18"/>
      <c r="Q2" s="18"/>
      <c r="R2" s="89"/>
    </row>
    <row r="3" spans="1:22" ht="18" customHeight="1">
      <c r="A3" s="90" t="s">
        <v>237</v>
      </c>
      <c r="B3" s="18"/>
      <c r="C3" s="18"/>
      <c r="D3" s="18"/>
      <c r="E3" s="18"/>
      <c r="F3" s="73"/>
      <c r="G3" s="73"/>
      <c r="H3" s="18"/>
      <c r="I3" s="18"/>
      <c r="J3" s="133" t="s">
        <v>236</v>
      </c>
      <c r="K3" s="18"/>
      <c r="L3" s="18"/>
      <c r="M3" s="18"/>
      <c r="N3" s="18"/>
      <c r="O3" s="18"/>
      <c r="P3" s="18"/>
      <c r="Q3" s="18"/>
      <c r="R3" s="89"/>
    </row>
    <row r="4" spans="1:22" ht="18" customHeight="1">
      <c r="A4" s="497" t="s">
        <v>176</v>
      </c>
      <c r="B4" s="499"/>
      <c r="C4" s="488" t="s">
        <v>175</v>
      </c>
      <c r="D4" s="488" t="s">
        <v>173</v>
      </c>
      <c r="E4" s="488" t="s">
        <v>230</v>
      </c>
      <c r="F4" s="488" t="s">
        <v>172</v>
      </c>
      <c r="G4" s="488" t="s">
        <v>174</v>
      </c>
      <c r="H4" s="497" t="s">
        <v>171</v>
      </c>
      <c r="I4" s="498"/>
      <c r="J4" s="499"/>
      <c r="K4" s="506" t="s">
        <v>170</v>
      </c>
      <c r="L4" s="509" t="s">
        <v>169</v>
      </c>
      <c r="M4" s="510"/>
      <c r="N4" s="509" t="s">
        <v>168</v>
      </c>
      <c r="O4" s="510"/>
      <c r="P4" s="509" t="s">
        <v>167</v>
      </c>
      <c r="Q4" s="510"/>
      <c r="R4" s="524" t="s">
        <v>166</v>
      </c>
      <c r="S4" s="108"/>
    </row>
    <row r="5" spans="1:22" ht="18" customHeight="1">
      <c r="A5" s="500"/>
      <c r="B5" s="502"/>
      <c r="C5" s="489"/>
      <c r="D5" s="489"/>
      <c r="E5" s="489"/>
      <c r="F5" s="489"/>
      <c r="G5" s="489"/>
      <c r="H5" s="500"/>
      <c r="I5" s="501"/>
      <c r="J5" s="502"/>
      <c r="K5" s="507"/>
      <c r="L5" s="511"/>
      <c r="M5" s="512"/>
      <c r="N5" s="511"/>
      <c r="O5" s="512"/>
      <c r="P5" s="511"/>
      <c r="Q5" s="512"/>
      <c r="R5" s="526"/>
      <c r="S5" s="108"/>
    </row>
    <row r="6" spans="1:22" ht="18" customHeight="1">
      <c r="A6" s="500"/>
      <c r="B6" s="502"/>
      <c r="C6" s="489"/>
      <c r="D6" s="489"/>
      <c r="E6" s="489"/>
      <c r="F6" s="489"/>
      <c r="G6" s="489"/>
      <c r="H6" s="500"/>
      <c r="I6" s="501"/>
      <c r="J6" s="502"/>
      <c r="K6" s="507"/>
      <c r="L6" s="511"/>
      <c r="M6" s="512"/>
      <c r="N6" s="511"/>
      <c r="O6" s="512"/>
      <c r="P6" s="511"/>
      <c r="Q6" s="512"/>
      <c r="R6" s="524"/>
      <c r="S6" s="108" t="s">
        <v>211</v>
      </c>
      <c r="T6" s="74" t="s">
        <v>163</v>
      </c>
      <c r="U6" s="74" t="s">
        <v>212</v>
      </c>
    </row>
    <row r="7" spans="1:22" ht="18" customHeight="1">
      <c r="A7" s="500"/>
      <c r="B7" s="502"/>
      <c r="C7" s="489"/>
      <c r="D7" s="489"/>
      <c r="E7" s="489"/>
      <c r="F7" s="489"/>
      <c r="G7" s="489"/>
      <c r="H7" s="500"/>
      <c r="I7" s="501"/>
      <c r="J7" s="502"/>
      <c r="K7" s="507"/>
      <c r="L7" s="511"/>
      <c r="M7" s="512"/>
      <c r="N7" s="511"/>
      <c r="O7" s="512"/>
      <c r="P7" s="511"/>
      <c r="Q7" s="512"/>
      <c r="R7" s="525"/>
      <c r="S7" s="108" t="s">
        <v>213</v>
      </c>
      <c r="T7" s="74" t="s">
        <v>214</v>
      </c>
      <c r="U7" s="74" t="s">
        <v>215</v>
      </c>
    </row>
    <row r="8" spans="1:22" ht="18" customHeight="1">
      <c r="A8" s="503"/>
      <c r="B8" s="505"/>
      <c r="C8" s="490"/>
      <c r="D8" s="490"/>
      <c r="E8" s="490"/>
      <c r="F8" s="490"/>
      <c r="G8" s="490"/>
      <c r="H8" s="503"/>
      <c r="I8" s="504"/>
      <c r="J8" s="505"/>
      <c r="K8" s="508"/>
      <c r="L8" s="513"/>
      <c r="M8" s="514"/>
      <c r="N8" s="513"/>
      <c r="O8" s="514"/>
      <c r="P8" s="513"/>
      <c r="Q8" s="514"/>
      <c r="R8" s="526"/>
      <c r="S8" s="108"/>
    </row>
    <row r="9" spans="1:22" ht="18" customHeight="1">
      <c r="A9" s="519" t="s">
        <v>229</v>
      </c>
      <c r="B9" s="520"/>
      <c r="C9" s="468" t="s">
        <v>211</v>
      </c>
      <c r="D9" s="468" t="s">
        <v>212</v>
      </c>
      <c r="E9" s="468">
        <v>160</v>
      </c>
      <c r="F9" s="468">
        <v>160</v>
      </c>
      <c r="G9" s="468" t="str">
        <f>IF(F9&gt;1,IF(F9&gt;119.9,"常勤","非常勤"),"　")</f>
        <v>常勤</v>
      </c>
      <c r="H9" s="470" t="s">
        <v>182</v>
      </c>
      <c r="I9" s="471"/>
      <c r="J9" s="472"/>
      <c r="K9" s="111">
        <v>29312</v>
      </c>
      <c r="L9" s="493">
        <v>38169</v>
      </c>
      <c r="M9" s="494"/>
      <c r="N9" s="515">
        <v>43173</v>
      </c>
      <c r="O9" s="516"/>
      <c r="P9" s="515"/>
      <c r="Q9" s="516"/>
      <c r="R9" s="527" t="s">
        <v>181</v>
      </c>
      <c r="S9" s="491"/>
    </row>
    <row r="10" spans="1:22" ht="18" customHeight="1">
      <c r="A10" s="521"/>
      <c r="B10" s="522"/>
      <c r="C10" s="469"/>
      <c r="D10" s="469"/>
      <c r="E10" s="469"/>
      <c r="F10" s="469"/>
      <c r="G10" s="469"/>
      <c r="H10" s="473"/>
      <c r="I10" s="474"/>
      <c r="J10" s="475"/>
      <c r="K10" s="110">
        <v>39</v>
      </c>
      <c r="L10" s="495" t="s">
        <v>218</v>
      </c>
      <c r="M10" s="496"/>
      <c r="N10" s="533" t="s">
        <v>180</v>
      </c>
      <c r="O10" s="534"/>
      <c r="P10" s="476"/>
      <c r="Q10" s="477"/>
      <c r="R10" s="528"/>
      <c r="S10" s="491"/>
      <c r="T10" s="88"/>
      <c r="U10" s="88"/>
      <c r="V10" s="88"/>
    </row>
    <row r="11" spans="1:22" ht="18" customHeight="1">
      <c r="A11" s="519" t="s">
        <v>228</v>
      </c>
      <c r="B11" s="530"/>
      <c r="C11" s="468" t="s">
        <v>211</v>
      </c>
      <c r="D11" s="468" t="s">
        <v>212</v>
      </c>
      <c r="E11" s="468">
        <v>160</v>
      </c>
      <c r="F11" s="468">
        <v>100</v>
      </c>
      <c r="G11" s="468" t="str">
        <f>IF(F11&gt;1,IF(F11&gt;119.9,"常勤","非常勤"),"　")</f>
        <v>非常勤</v>
      </c>
      <c r="H11" s="470" t="s">
        <v>179</v>
      </c>
      <c r="I11" s="471"/>
      <c r="J11" s="472"/>
      <c r="K11" s="87">
        <v>32967</v>
      </c>
      <c r="L11" s="515">
        <v>40360</v>
      </c>
      <c r="M11" s="516"/>
      <c r="N11" s="515"/>
      <c r="O11" s="516"/>
      <c r="P11" s="515"/>
      <c r="Q11" s="516"/>
      <c r="R11" s="527" t="s">
        <v>178</v>
      </c>
      <c r="S11" s="529"/>
      <c r="T11" s="85"/>
      <c r="U11" s="85"/>
      <c r="V11" s="85"/>
    </row>
    <row r="12" spans="1:22" ht="18" customHeight="1">
      <c r="A12" s="531"/>
      <c r="B12" s="532"/>
      <c r="C12" s="469"/>
      <c r="D12" s="469"/>
      <c r="E12" s="469"/>
      <c r="F12" s="469"/>
      <c r="G12" s="469"/>
      <c r="H12" s="473"/>
      <c r="I12" s="474"/>
      <c r="J12" s="475"/>
      <c r="K12" s="86">
        <v>31</v>
      </c>
      <c r="L12" s="495" t="s">
        <v>177</v>
      </c>
      <c r="M12" s="496"/>
      <c r="N12" s="476"/>
      <c r="O12" s="477"/>
      <c r="P12" s="476"/>
      <c r="Q12" s="477"/>
      <c r="R12" s="528"/>
      <c r="S12" s="529"/>
      <c r="T12" s="85"/>
      <c r="U12" s="85"/>
      <c r="V12" s="85"/>
    </row>
    <row r="13" spans="1:22" ht="18" customHeight="1">
      <c r="A13" s="462"/>
      <c r="B13" s="463"/>
      <c r="C13" s="466"/>
      <c r="D13" s="466"/>
      <c r="E13" s="466"/>
      <c r="F13" s="466"/>
      <c r="G13" s="468" t="str">
        <f>IF(F13&gt;1,IF(F13&gt;119.9,"常勤","非常勤"),"　")</f>
        <v>　</v>
      </c>
      <c r="H13" s="478"/>
      <c r="I13" s="479"/>
      <c r="J13" s="480"/>
      <c r="K13" s="84"/>
      <c r="L13" s="486"/>
      <c r="M13" s="487"/>
      <c r="N13" s="486"/>
      <c r="O13" s="487"/>
      <c r="P13" s="486"/>
      <c r="Q13" s="487"/>
      <c r="R13" s="517"/>
      <c r="S13" s="541"/>
      <c r="T13" s="538"/>
    </row>
    <row r="14" spans="1:22" ht="18" customHeight="1">
      <c r="A14" s="464"/>
      <c r="B14" s="465"/>
      <c r="C14" s="467"/>
      <c r="D14" s="467"/>
      <c r="E14" s="467"/>
      <c r="F14" s="467"/>
      <c r="G14" s="469"/>
      <c r="H14" s="481"/>
      <c r="I14" s="482"/>
      <c r="J14" s="483"/>
      <c r="K14" s="83"/>
      <c r="L14" s="484"/>
      <c r="M14" s="485"/>
      <c r="N14" s="484"/>
      <c r="O14" s="485"/>
      <c r="P14" s="484"/>
      <c r="Q14" s="485"/>
      <c r="R14" s="518"/>
      <c r="S14" s="542"/>
      <c r="T14" s="539"/>
    </row>
    <row r="15" spans="1:22" ht="18" customHeight="1">
      <c r="A15" s="462"/>
      <c r="B15" s="463"/>
      <c r="C15" s="466"/>
      <c r="D15" s="466"/>
      <c r="E15" s="535">
        <f>$E$13</f>
        <v>0</v>
      </c>
      <c r="F15" s="466"/>
      <c r="G15" s="468" t="str">
        <f>IF(F15&gt;1,IF(F15&gt;119.9,"常勤","非常勤"),"　")</f>
        <v>　</v>
      </c>
      <c r="H15" s="478"/>
      <c r="I15" s="479"/>
      <c r="J15" s="480"/>
      <c r="K15" s="84"/>
      <c r="L15" s="486"/>
      <c r="M15" s="487"/>
      <c r="N15" s="486"/>
      <c r="O15" s="487"/>
      <c r="P15" s="486"/>
      <c r="Q15" s="487"/>
      <c r="R15" s="517"/>
      <c r="S15" s="492"/>
      <c r="T15" s="540"/>
    </row>
    <row r="16" spans="1:22" ht="18" customHeight="1">
      <c r="A16" s="464"/>
      <c r="B16" s="465"/>
      <c r="C16" s="467"/>
      <c r="D16" s="467"/>
      <c r="E16" s="536"/>
      <c r="F16" s="467"/>
      <c r="G16" s="469"/>
      <c r="H16" s="481"/>
      <c r="I16" s="482"/>
      <c r="J16" s="483"/>
      <c r="K16" s="83"/>
      <c r="L16" s="484"/>
      <c r="M16" s="485"/>
      <c r="N16" s="484"/>
      <c r="O16" s="485"/>
      <c r="P16" s="484"/>
      <c r="Q16" s="485"/>
      <c r="R16" s="518"/>
      <c r="S16" s="492"/>
      <c r="T16" s="540"/>
    </row>
    <row r="17" spans="1:20" ht="18" customHeight="1">
      <c r="A17" s="462"/>
      <c r="B17" s="463"/>
      <c r="C17" s="466"/>
      <c r="D17" s="466"/>
      <c r="E17" s="535">
        <f>$E$13</f>
        <v>0</v>
      </c>
      <c r="F17" s="466"/>
      <c r="G17" s="468" t="str">
        <f>IF(F17&gt;1,IF(F17&gt;119.9,"常勤","非常勤"),"　")</f>
        <v>　</v>
      </c>
      <c r="H17" s="478"/>
      <c r="I17" s="479"/>
      <c r="J17" s="480"/>
      <c r="K17" s="84"/>
      <c r="L17" s="486"/>
      <c r="M17" s="487"/>
      <c r="N17" s="486"/>
      <c r="O17" s="487"/>
      <c r="P17" s="486"/>
      <c r="Q17" s="487"/>
      <c r="R17" s="517"/>
      <c r="S17" s="492"/>
      <c r="T17" s="540"/>
    </row>
    <row r="18" spans="1:20" ht="18" customHeight="1">
      <c r="A18" s="464"/>
      <c r="B18" s="465"/>
      <c r="C18" s="467"/>
      <c r="D18" s="467"/>
      <c r="E18" s="536"/>
      <c r="F18" s="467"/>
      <c r="G18" s="469"/>
      <c r="H18" s="481"/>
      <c r="I18" s="482"/>
      <c r="J18" s="483"/>
      <c r="K18" s="83"/>
      <c r="L18" s="484"/>
      <c r="M18" s="485"/>
      <c r="N18" s="484"/>
      <c r="O18" s="485"/>
      <c r="P18" s="484"/>
      <c r="Q18" s="485"/>
      <c r="R18" s="518"/>
      <c r="S18" s="492"/>
      <c r="T18" s="540"/>
    </row>
    <row r="19" spans="1:20" ht="18" customHeight="1">
      <c r="A19" s="462"/>
      <c r="B19" s="463"/>
      <c r="C19" s="466"/>
      <c r="D19" s="466"/>
      <c r="E19" s="535">
        <f>$E$13</f>
        <v>0</v>
      </c>
      <c r="F19" s="466"/>
      <c r="G19" s="468" t="str">
        <f>IF(F19&gt;1,IF(F19&gt;119.9,"常勤","非常勤"),"　")</f>
        <v>　</v>
      </c>
      <c r="H19" s="478"/>
      <c r="I19" s="479"/>
      <c r="J19" s="480"/>
      <c r="K19" s="84"/>
      <c r="L19" s="486"/>
      <c r="M19" s="487"/>
      <c r="N19" s="486"/>
      <c r="O19" s="487"/>
      <c r="P19" s="486"/>
      <c r="Q19" s="487"/>
      <c r="R19" s="517"/>
      <c r="S19" s="492"/>
      <c r="T19" s="540"/>
    </row>
    <row r="20" spans="1:20" ht="18" customHeight="1">
      <c r="A20" s="464"/>
      <c r="B20" s="465"/>
      <c r="C20" s="467"/>
      <c r="D20" s="467"/>
      <c r="E20" s="536"/>
      <c r="F20" s="467"/>
      <c r="G20" s="469"/>
      <c r="H20" s="481"/>
      <c r="I20" s="482"/>
      <c r="J20" s="483"/>
      <c r="K20" s="83"/>
      <c r="L20" s="484"/>
      <c r="M20" s="485"/>
      <c r="N20" s="484"/>
      <c r="O20" s="485"/>
      <c r="P20" s="484"/>
      <c r="Q20" s="485"/>
      <c r="R20" s="518"/>
      <c r="S20" s="492"/>
      <c r="T20" s="540"/>
    </row>
    <row r="21" spans="1:20" ht="18" customHeight="1">
      <c r="A21" s="462"/>
      <c r="B21" s="463"/>
      <c r="C21" s="466"/>
      <c r="D21" s="466"/>
      <c r="E21" s="535">
        <f>$E$13</f>
        <v>0</v>
      </c>
      <c r="F21" s="466"/>
      <c r="G21" s="468" t="str">
        <f>IF(F21&gt;1,IF(F21&gt;119.9,"常勤","非常勤"),"　")</f>
        <v>　</v>
      </c>
      <c r="H21" s="478"/>
      <c r="I21" s="479"/>
      <c r="J21" s="480"/>
      <c r="K21" s="84"/>
      <c r="L21" s="486"/>
      <c r="M21" s="487"/>
      <c r="N21" s="486"/>
      <c r="O21" s="487"/>
      <c r="P21" s="486"/>
      <c r="Q21" s="487"/>
      <c r="R21" s="517"/>
      <c r="S21" s="492"/>
      <c r="T21" s="540"/>
    </row>
    <row r="22" spans="1:20" ht="18" customHeight="1">
      <c r="A22" s="464"/>
      <c r="B22" s="465"/>
      <c r="C22" s="467"/>
      <c r="D22" s="467"/>
      <c r="E22" s="536"/>
      <c r="F22" s="467"/>
      <c r="G22" s="469"/>
      <c r="H22" s="481"/>
      <c r="I22" s="482"/>
      <c r="J22" s="483"/>
      <c r="K22" s="83"/>
      <c r="L22" s="484"/>
      <c r="M22" s="485"/>
      <c r="N22" s="484"/>
      <c r="O22" s="485"/>
      <c r="P22" s="484"/>
      <c r="Q22" s="485"/>
      <c r="R22" s="518"/>
      <c r="S22" s="492"/>
      <c r="T22" s="540"/>
    </row>
    <row r="23" spans="1:20" ht="18" customHeight="1">
      <c r="A23" s="462"/>
      <c r="B23" s="463"/>
      <c r="C23" s="466"/>
      <c r="D23" s="466"/>
      <c r="E23" s="535">
        <f>$E$13</f>
        <v>0</v>
      </c>
      <c r="F23" s="466"/>
      <c r="G23" s="468" t="str">
        <f>IF(F23&gt;1,IF(F23&gt;119.9,"常勤","非常勤"),"　")</f>
        <v>　</v>
      </c>
      <c r="H23" s="478"/>
      <c r="I23" s="479"/>
      <c r="J23" s="480"/>
      <c r="K23" s="84"/>
      <c r="L23" s="486"/>
      <c r="M23" s="487"/>
      <c r="N23" s="486"/>
      <c r="O23" s="487"/>
      <c r="P23" s="486"/>
      <c r="Q23" s="487"/>
      <c r="R23" s="517"/>
      <c r="S23" s="492"/>
      <c r="T23" s="540"/>
    </row>
    <row r="24" spans="1:20" ht="18" customHeight="1">
      <c r="A24" s="464"/>
      <c r="B24" s="465"/>
      <c r="C24" s="467"/>
      <c r="D24" s="467"/>
      <c r="E24" s="536"/>
      <c r="F24" s="467"/>
      <c r="G24" s="469"/>
      <c r="H24" s="481"/>
      <c r="I24" s="482"/>
      <c r="J24" s="483"/>
      <c r="K24" s="83"/>
      <c r="L24" s="484"/>
      <c r="M24" s="485"/>
      <c r="N24" s="484"/>
      <c r="O24" s="485"/>
      <c r="P24" s="484"/>
      <c r="Q24" s="485"/>
      <c r="R24" s="518"/>
      <c r="S24" s="492"/>
      <c r="T24" s="540"/>
    </row>
    <row r="25" spans="1:20" ht="18" customHeight="1">
      <c r="A25" s="462"/>
      <c r="B25" s="463"/>
      <c r="C25" s="466"/>
      <c r="D25" s="466"/>
      <c r="E25" s="535">
        <f>$E$13</f>
        <v>0</v>
      </c>
      <c r="F25" s="466"/>
      <c r="G25" s="468" t="str">
        <f>IF(F25&gt;1,IF(F25&gt;119.9,"常勤","非常勤"),"　")</f>
        <v>　</v>
      </c>
      <c r="H25" s="478"/>
      <c r="I25" s="479"/>
      <c r="J25" s="480"/>
      <c r="K25" s="84"/>
      <c r="L25" s="486"/>
      <c r="M25" s="487"/>
      <c r="N25" s="486"/>
      <c r="O25" s="487"/>
      <c r="P25" s="486"/>
      <c r="Q25" s="487"/>
      <c r="R25" s="517"/>
      <c r="S25" s="492"/>
      <c r="T25" s="540"/>
    </row>
    <row r="26" spans="1:20" ht="18" customHeight="1">
      <c r="A26" s="464"/>
      <c r="B26" s="465"/>
      <c r="C26" s="467"/>
      <c r="D26" s="467"/>
      <c r="E26" s="536"/>
      <c r="F26" s="467"/>
      <c r="G26" s="469"/>
      <c r="H26" s="481"/>
      <c r="I26" s="482"/>
      <c r="J26" s="483"/>
      <c r="K26" s="83"/>
      <c r="L26" s="484"/>
      <c r="M26" s="485"/>
      <c r="N26" s="484"/>
      <c r="O26" s="485"/>
      <c r="P26" s="484"/>
      <c r="Q26" s="485"/>
      <c r="R26" s="518"/>
      <c r="S26" s="492"/>
      <c r="T26" s="540"/>
    </row>
    <row r="27" spans="1:20" ht="18" customHeight="1">
      <c r="A27" s="462"/>
      <c r="B27" s="463"/>
      <c r="C27" s="466"/>
      <c r="D27" s="466"/>
      <c r="E27" s="535">
        <f>$E$13</f>
        <v>0</v>
      </c>
      <c r="F27" s="466"/>
      <c r="G27" s="468" t="str">
        <f>IF(F27&gt;1,IF(F27&gt;119.9,"常勤","非常勤"),"　")</f>
        <v>　</v>
      </c>
      <c r="H27" s="478"/>
      <c r="I27" s="479"/>
      <c r="J27" s="480"/>
      <c r="K27" s="84"/>
      <c r="L27" s="486"/>
      <c r="M27" s="487"/>
      <c r="N27" s="486"/>
      <c r="O27" s="487"/>
      <c r="P27" s="486"/>
      <c r="Q27" s="487"/>
      <c r="R27" s="517"/>
      <c r="S27" s="492"/>
      <c r="T27" s="540"/>
    </row>
    <row r="28" spans="1:20" ht="18" customHeight="1">
      <c r="A28" s="464"/>
      <c r="B28" s="465"/>
      <c r="C28" s="467"/>
      <c r="D28" s="467"/>
      <c r="E28" s="536"/>
      <c r="F28" s="467"/>
      <c r="G28" s="469"/>
      <c r="H28" s="481"/>
      <c r="I28" s="482"/>
      <c r="J28" s="483"/>
      <c r="K28" s="83"/>
      <c r="L28" s="484"/>
      <c r="M28" s="485"/>
      <c r="N28" s="484"/>
      <c r="O28" s="485"/>
      <c r="P28" s="484"/>
      <c r="Q28" s="485"/>
      <c r="R28" s="518"/>
      <c r="S28" s="492"/>
      <c r="T28" s="540"/>
    </row>
    <row r="29" spans="1:20" ht="18" customHeight="1">
      <c r="A29" s="462"/>
      <c r="B29" s="463"/>
      <c r="C29" s="466"/>
      <c r="D29" s="466"/>
      <c r="E29" s="535">
        <f>$E$13</f>
        <v>0</v>
      </c>
      <c r="F29" s="466"/>
      <c r="G29" s="468" t="str">
        <f>IF(F29&gt;1,IF(F29&gt;119.9,"常勤","非常勤"),"　")</f>
        <v>　</v>
      </c>
      <c r="H29" s="478"/>
      <c r="I29" s="479"/>
      <c r="J29" s="480"/>
      <c r="K29" s="84"/>
      <c r="L29" s="486"/>
      <c r="M29" s="487"/>
      <c r="N29" s="486"/>
      <c r="O29" s="487"/>
      <c r="P29" s="486"/>
      <c r="Q29" s="487"/>
      <c r="R29" s="517"/>
      <c r="S29" s="492"/>
      <c r="T29" s="540"/>
    </row>
    <row r="30" spans="1:20" ht="18" customHeight="1">
      <c r="A30" s="464"/>
      <c r="B30" s="465"/>
      <c r="C30" s="467"/>
      <c r="D30" s="467"/>
      <c r="E30" s="536"/>
      <c r="F30" s="467"/>
      <c r="G30" s="469"/>
      <c r="H30" s="481"/>
      <c r="I30" s="482"/>
      <c r="J30" s="483"/>
      <c r="K30" s="83"/>
      <c r="L30" s="484"/>
      <c r="M30" s="485"/>
      <c r="N30" s="484"/>
      <c r="O30" s="485"/>
      <c r="P30" s="484"/>
      <c r="Q30" s="485"/>
      <c r="R30" s="518"/>
      <c r="S30" s="492"/>
      <c r="T30" s="540"/>
    </row>
    <row r="31" spans="1:20" ht="18" customHeight="1">
      <c r="A31" s="462"/>
      <c r="B31" s="463"/>
      <c r="C31" s="466"/>
      <c r="D31" s="466"/>
      <c r="E31" s="535">
        <f>$E$13</f>
        <v>0</v>
      </c>
      <c r="F31" s="466"/>
      <c r="G31" s="468" t="str">
        <f>IF(F31&gt;1,IF(F31&gt;119.9,"常勤","非常勤"),"　")</f>
        <v>　</v>
      </c>
      <c r="H31" s="478"/>
      <c r="I31" s="479"/>
      <c r="J31" s="480"/>
      <c r="K31" s="84"/>
      <c r="L31" s="486"/>
      <c r="M31" s="487"/>
      <c r="N31" s="486"/>
      <c r="O31" s="487"/>
      <c r="P31" s="486"/>
      <c r="Q31" s="487"/>
      <c r="R31" s="517"/>
      <c r="S31" s="492"/>
      <c r="T31" s="540"/>
    </row>
    <row r="32" spans="1:20" ht="18" customHeight="1">
      <c r="A32" s="464"/>
      <c r="B32" s="465"/>
      <c r="C32" s="467"/>
      <c r="D32" s="467"/>
      <c r="E32" s="536"/>
      <c r="F32" s="467"/>
      <c r="G32" s="469"/>
      <c r="H32" s="481"/>
      <c r="I32" s="482"/>
      <c r="J32" s="483"/>
      <c r="K32" s="83"/>
      <c r="L32" s="484"/>
      <c r="M32" s="485"/>
      <c r="N32" s="484"/>
      <c r="O32" s="485"/>
      <c r="P32" s="484"/>
      <c r="Q32" s="485"/>
      <c r="R32" s="518"/>
      <c r="S32" s="492"/>
      <c r="T32" s="540"/>
    </row>
    <row r="33" spans="1:29" ht="18" customHeight="1" thickBot="1">
      <c r="A33" s="524" t="s">
        <v>165</v>
      </c>
      <c r="B33" s="82" t="s">
        <v>164</v>
      </c>
      <c r="C33" s="119">
        <f>COUNTIF(C13:C32,"専任")</f>
        <v>0</v>
      </c>
      <c r="D33" s="80"/>
      <c r="E33" s="81"/>
      <c r="F33" s="81" t="s">
        <v>163</v>
      </c>
      <c r="G33" s="119">
        <f>COUNTIF(G13:G32,"常勤")</f>
        <v>0</v>
      </c>
      <c r="H33" s="81" t="s">
        <v>227</v>
      </c>
      <c r="I33" s="119">
        <f>E13</f>
        <v>0</v>
      </c>
      <c r="J33" s="80"/>
      <c r="K33" s="120" t="s">
        <v>226</v>
      </c>
      <c r="L33" s="119"/>
      <c r="M33" s="119"/>
      <c r="N33" s="498" t="s">
        <v>225</v>
      </c>
      <c r="O33" s="498"/>
      <c r="P33" s="498"/>
      <c r="Q33" s="498"/>
      <c r="R33" s="499"/>
      <c r="S33" s="544"/>
      <c r="T33" s="545"/>
      <c r="U33" s="545"/>
      <c r="V33" s="545"/>
      <c r="W33" s="545"/>
      <c r="X33" s="545"/>
      <c r="Y33" s="545"/>
      <c r="Z33" s="545"/>
      <c r="AA33" s="545"/>
      <c r="AB33" s="545"/>
      <c r="AC33" s="545"/>
    </row>
    <row r="34" spans="1:29" ht="18" customHeight="1" thickBot="1">
      <c r="A34" s="525"/>
      <c r="B34" s="109" t="s">
        <v>162</v>
      </c>
      <c r="C34" s="116">
        <f>COUNTIF(C13:C32,"兼任")</f>
        <v>0</v>
      </c>
      <c r="D34" s="78"/>
      <c r="E34" s="79"/>
      <c r="F34" s="79" t="s">
        <v>214</v>
      </c>
      <c r="G34" s="116">
        <f>COUNTIF(G13:G32,"非常勤")</f>
        <v>0</v>
      </c>
      <c r="H34" s="125" t="s">
        <v>224</v>
      </c>
      <c r="I34" s="124" t="str">
        <f>IFERROR(SUMIF(G13:G32,"非常勤",F13:F32)/E13,"0")</f>
        <v>0</v>
      </c>
      <c r="J34" s="79"/>
      <c r="K34" s="123">
        <f>IFERROR(G33+I35,"")</f>
        <v>0</v>
      </c>
      <c r="L34" s="116"/>
      <c r="M34" s="116"/>
      <c r="N34" s="501"/>
      <c r="O34" s="501"/>
      <c r="P34" s="501"/>
      <c r="Q34" s="501"/>
      <c r="R34" s="502"/>
      <c r="S34" s="544"/>
      <c r="T34" s="545"/>
      <c r="U34" s="545"/>
      <c r="V34" s="545"/>
      <c r="W34" s="545"/>
      <c r="X34" s="545"/>
      <c r="Y34" s="545"/>
      <c r="Z34" s="545"/>
      <c r="AA34" s="545"/>
      <c r="AB34" s="545"/>
      <c r="AC34" s="545"/>
    </row>
    <row r="35" spans="1:29" ht="18" customHeight="1">
      <c r="A35" s="526"/>
      <c r="B35" s="77"/>
      <c r="C35" s="76"/>
      <c r="D35" s="75"/>
      <c r="E35" s="76"/>
      <c r="F35" s="76"/>
      <c r="G35" s="76"/>
      <c r="H35" s="115" t="s">
        <v>223</v>
      </c>
      <c r="I35" s="112">
        <f>IFERROR(ROUNDDOWN(I34,1),"")</f>
        <v>0</v>
      </c>
      <c r="J35" s="75"/>
      <c r="K35" s="113"/>
      <c r="L35" s="112"/>
      <c r="M35" s="112"/>
      <c r="N35" s="504"/>
      <c r="O35" s="504"/>
      <c r="P35" s="504"/>
      <c r="Q35" s="504"/>
      <c r="R35" s="505"/>
      <c r="S35" s="544"/>
      <c r="T35" s="545"/>
      <c r="U35" s="545"/>
      <c r="V35" s="545"/>
      <c r="W35" s="545"/>
      <c r="X35" s="545"/>
      <c r="Y35" s="545"/>
      <c r="Z35" s="545"/>
      <c r="AA35" s="545"/>
      <c r="AB35" s="545"/>
      <c r="AC35" s="545"/>
    </row>
    <row r="36" spans="1:29" ht="18" customHeight="1">
      <c r="A36" s="79"/>
      <c r="B36" s="127"/>
      <c r="C36" s="127"/>
      <c r="D36" s="127"/>
      <c r="E36" s="127"/>
      <c r="F36" s="127"/>
      <c r="G36" s="127"/>
      <c r="H36" s="81"/>
      <c r="I36" s="121"/>
      <c r="J36" s="127"/>
      <c r="K36" s="119"/>
      <c r="L36" s="119"/>
      <c r="M36" s="119"/>
      <c r="N36" s="81"/>
      <c r="O36" s="81"/>
      <c r="P36" s="81"/>
      <c r="Q36" s="81"/>
      <c r="R36" s="81"/>
      <c r="S36" s="126"/>
      <c r="T36" s="126"/>
      <c r="U36" s="126"/>
      <c r="V36" s="126"/>
      <c r="W36" s="126"/>
      <c r="X36" s="126"/>
      <c r="Y36" s="126"/>
      <c r="Z36" s="126"/>
      <c r="AA36" s="126"/>
      <c r="AB36" s="126"/>
      <c r="AC36" s="126"/>
    </row>
    <row r="37" spans="1:29" ht="18" customHeight="1">
      <c r="A37" s="90" t="s">
        <v>235</v>
      </c>
      <c r="B37" s="132"/>
      <c r="C37" s="132"/>
      <c r="D37" s="132"/>
      <c r="E37" s="132"/>
      <c r="F37" s="132"/>
      <c r="G37" s="132"/>
      <c r="H37" s="132"/>
      <c r="I37" s="132"/>
      <c r="J37" s="132"/>
      <c r="K37" s="132"/>
      <c r="L37" s="132"/>
      <c r="M37" s="132"/>
      <c r="N37" s="132"/>
      <c r="O37" s="132"/>
      <c r="P37" s="132"/>
      <c r="Q37" s="132"/>
      <c r="R37" s="132"/>
    </row>
    <row r="38" spans="1:29" ht="18" customHeight="1">
      <c r="A38" s="497" t="s">
        <v>176</v>
      </c>
      <c r="B38" s="499"/>
      <c r="C38" s="488" t="s">
        <v>175</v>
      </c>
      <c r="D38" s="488" t="s">
        <v>234</v>
      </c>
      <c r="E38" s="488" t="s">
        <v>230</v>
      </c>
      <c r="F38" s="488" t="s">
        <v>172</v>
      </c>
      <c r="G38" s="488" t="s">
        <v>174</v>
      </c>
      <c r="H38" s="497" t="s">
        <v>171</v>
      </c>
      <c r="I38" s="498"/>
      <c r="J38" s="499"/>
      <c r="K38" s="506" t="s">
        <v>170</v>
      </c>
      <c r="L38" s="509" t="s">
        <v>169</v>
      </c>
      <c r="M38" s="510"/>
      <c r="N38" s="509" t="s">
        <v>168</v>
      </c>
      <c r="O38" s="510"/>
      <c r="P38" s="509" t="s">
        <v>167</v>
      </c>
      <c r="Q38" s="510"/>
      <c r="R38" s="524" t="s">
        <v>166</v>
      </c>
      <c r="S38" s="108"/>
    </row>
    <row r="39" spans="1:29" ht="18" customHeight="1">
      <c r="A39" s="500"/>
      <c r="B39" s="502"/>
      <c r="C39" s="489"/>
      <c r="D39" s="489"/>
      <c r="E39" s="489"/>
      <c r="F39" s="489"/>
      <c r="G39" s="489"/>
      <c r="H39" s="500"/>
      <c r="I39" s="501"/>
      <c r="J39" s="502"/>
      <c r="K39" s="507"/>
      <c r="L39" s="511"/>
      <c r="M39" s="512"/>
      <c r="N39" s="511"/>
      <c r="O39" s="512"/>
      <c r="P39" s="511"/>
      <c r="Q39" s="512"/>
      <c r="R39" s="526"/>
      <c r="S39" s="108"/>
    </row>
    <row r="40" spans="1:29" ht="18" customHeight="1">
      <c r="A40" s="500"/>
      <c r="B40" s="502"/>
      <c r="C40" s="489"/>
      <c r="D40" s="489"/>
      <c r="E40" s="489"/>
      <c r="F40" s="489"/>
      <c r="G40" s="489"/>
      <c r="H40" s="500"/>
      <c r="I40" s="501"/>
      <c r="J40" s="502"/>
      <c r="K40" s="507"/>
      <c r="L40" s="511"/>
      <c r="M40" s="512"/>
      <c r="N40" s="511"/>
      <c r="O40" s="512"/>
      <c r="P40" s="511"/>
      <c r="Q40" s="512"/>
      <c r="R40" s="524"/>
      <c r="S40" s="108"/>
    </row>
    <row r="41" spans="1:29" ht="18" customHeight="1">
      <c r="A41" s="500"/>
      <c r="B41" s="502"/>
      <c r="C41" s="489"/>
      <c r="D41" s="489"/>
      <c r="E41" s="489"/>
      <c r="F41" s="489"/>
      <c r="G41" s="489"/>
      <c r="H41" s="500"/>
      <c r="I41" s="501"/>
      <c r="J41" s="502"/>
      <c r="K41" s="507"/>
      <c r="L41" s="511"/>
      <c r="M41" s="512"/>
      <c r="N41" s="511"/>
      <c r="O41" s="512"/>
      <c r="P41" s="511"/>
      <c r="Q41" s="512"/>
      <c r="R41" s="525"/>
      <c r="S41" s="491"/>
    </row>
    <row r="42" spans="1:29" ht="18" customHeight="1">
      <c r="A42" s="503"/>
      <c r="B42" s="505"/>
      <c r="C42" s="490"/>
      <c r="D42" s="490"/>
      <c r="E42" s="490"/>
      <c r="F42" s="490"/>
      <c r="G42" s="490"/>
      <c r="H42" s="503"/>
      <c r="I42" s="504"/>
      <c r="J42" s="505"/>
      <c r="K42" s="508"/>
      <c r="L42" s="513"/>
      <c r="M42" s="514"/>
      <c r="N42" s="513"/>
      <c r="O42" s="514"/>
      <c r="P42" s="513"/>
      <c r="Q42" s="514"/>
      <c r="R42" s="526"/>
      <c r="S42" s="491"/>
    </row>
    <row r="43" spans="1:29" ht="18" customHeight="1">
      <c r="A43" s="519" t="s">
        <v>229</v>
      </c>
      <c r="B43" s="520"/>
      <c r="C43" s="468" t="s">
        <v>211</v>
      </c>
      <c r="D43" s="468" t="s">
        <v>212</v>
      </c>
      <c r="E43" s="468">
        <v>160</v>
      </c>
      <c r="F43" s="468">
        <v>160</v>
      </c>
      <c r="G43" s="468" t="str">
        <f>IF(F43&gt;1,IF(F43&gt;119.9,"常勤","非常勤"),"　")</f>
        <v>常勤</v>
      </c>
      <c r="H43" s="470" t="s">
        <v>182</v>
      </c>
      <c r="I43" s="471"/>
      <c r="J43" s="472"/>
      <c r="K43" s="111">
        <v>29312</v>
      </c>
      <c r="L43" s="493">
        <v>38169</v>
      </c>
      <c r="M43" s="494"/>
      <c r="N43" s="515">
        <v>43173</v>
      </c>
      <c r="O43" s="516"/>
      <c r="P43" s="515"/>
      <c r="Q43" s="516"/>
      <c r="R43" s="527" t="s">
        <v>181</v>
      </c>
      <c r="S43" s="543"/>
      <c r="T43" s="540"/>
    </row>
    <row r="44" spans="1:29" ht="18" customHeight="1">
      <c r="A44" s="521"/>
      <c r="B44" s="522"/>
      <c r="C44" s="469"/>
      <c r="D44" s="469"/>
      <c r="E44" s="469"/>
      <c r="F44" s="469"/>
      <c r="G44" s="469"/>
      <c r="H44" s="473"/>
      <c r="I44" s="474"/>
      <c r="J44" s="475"/>
      <c r="K44" s="110">
        <v>39</v>
      </c>
      <c r="L44" s="495" t="s">
        <v>218</v>
      </c>
      <c r="M44" s="496"/>
      <c r="N44" s="533" t="s">
        <v>180</v>
      </c>
      <c r="O44" s="534"/>
      <c r="P44" s="476"/>
      <c r="Q44" s="477"/>
      <c r="R44" s="528"/>
      <c r="S44" s="543"/>
      <c r="T44" s="540"/>
    </row>
    <row r="45" spans="1:29" ht="18" customHeight="1">
      <c r="A45" s="519" t="s">
        <v>228</v>
      </c>
      <c r="B45" s="530"/>
      <c r="C45" s="468" t="s">
        <v>211</v>
      </c>
      <c r="D45" s="468" t="s">
        <v>212</v>
      </c>
      <c r="E45" s="468">
        <v>160</v>
      </c>
      <c r="F45" s="468">
        <v>100</v>
      </c>
      <c r="G45" s="468" t="str">
        <f>IF(F45&gt;1,IF(F45&gt;119.9,"常勤","非常勤"),"　")</f>
        <v>非常勤</v>
      </c>
      <c r="H45" s="470" t="s">
        <v>179</v>
      </c>
      <c r="I45" s="471"/>
      <c r="J45" s="472"/>
      <c r="K45" s="87">
        <v>32967</v>
      </c>
      <c r="L45" s="515">
        <v>40360</v>
      </c>
      <c r="M45" s="516"/>
      <c r="N45" s="515"/>
      <c r="O45" s="516"/>
      <c r="P45" s="515"/>
      <c r="Q45" s="516"/>
      <c r="R45" s="527" t="s">
        <v>178</v>
      </c>
      <c r="S45" s="543"/>
      <c r="T45" s="540"/>
    </row>
    <row r="46" spans="1:29" ht="18" customHeight="1">
      <c r="A46" s="531"/>
      <c r="B46" s="532"/>
      <c r="C46" s="469"/>
      <c r="D46" s="469"/>
      <c r="E46" s="469"/>
      <c r="F46" s="469"/>
      <c r="G46" s="469"/>
      <c r="H46" s="473"/>
      <c r="I46" s="474"/>
      <c r="J46" s="475"/>
      <c r="K46" s="86">
        <v>31</v>
      </c>
      <c r="L46" s="495" t="s">
        <v>177</v>
      </c>
      <c r="M46" s="496"/>
      <c r="N46" s="476"/>
      <c r="O46" s="477"/>
      <c r="P46" s="476"/>
      <c r="Q46" s="477"/>
      <c r="R46" s="528"/>
      <c r="S46" s="543"/>
      <c r="T46" s="540"/>
    </row>
    <row r="47" spans="1:29" ht="18" customHeight="1">
      <c r="A47" s="462"/>
      <c r="B47" s="463"/>
      <c r="C47" s="466"/>
      <c r="D47" s="466"/>
      <c r="E47" s="466"/>
      <c r="F47" s="466"/>
      <c r="G47" s="468" t="str">
        <f>IF(F47&gt;1,IF(F47&gt;119.9,"常勤","非常勤"),"　")</f>
        <v>　</v>
      </c>
      <c r="H47" s="478"/>
      <c r="I47" s="479"/>
      <c r="J47" s="480"/>
      <c r="K47" s="84"/>
      <c r="L47" s="486"/>
      <c r="M47" s="487"/>
      <c r="N47" s="486"/>
      <c r="O47" s="487"/>
      <c r="P47" s="486"/>
      <c r="Q47" s="487"/>
      <c r="R47" s="517"/>
      <c r="S47" s="492"/>
      <c r="T47" s="540"/>
    </row>
    <row r="48" spans="1:29" ht="18" customHeight="1">
      <c r="A48" s="464"/>
      <c r="B48" s="465"/>
      <c r="C48" s="467"/>
      <c r="D48" s="467"/>
      <c r="E48" s="467"/>
      <c r="F48" s="467"/>
      <c r="G48" s="469"/>
      <c r="H48" s="481"/>
      <c r="I48" s="482"/>
      <c r="J48" s="483"/>
      <c r="K48" s="83"/>
      <c r="L48" s="484"/>
      <c r="M48" s="485"/>
      <c r="N48" s="484"/>
      <c r="O48" s="485"/>
      <c r="P48" s="484"/>
      <c r="Q48" s="485"/>
      <c r="R48" s="518"/>
      <c r="S48" s="492"/>
      <c r="T48" s="540"/>
    </row>
    <row r="49" spans="1:20" ht="18" customHeight="1">
      <c r="A49" s="462"/>
      <c r="B49" s="463"/>
      <c r="C49" s="466"/>
      <c r="D49" s="466"/>
      <c r="E49" s="535">
        <f>$E$47</f>
        <v>0</v>
      </c>
      <c r="F49" s="466"/>
      <c r="G49" s="468" t="str">
        <f>IF(F49&gt;1,IF(F49&gt;119.9,"常勤","非常勤"),"　")</f>
        <v>　</v>
      </c>
      <c r="H49" s="478"/>
      <c r="I49" s="479"/>
      <c r="J49" s="480"/>
      <c r="K49" s="84"/>
      <c r="L49" s="486"/>
      <c r="M49" s="487"/>
      <c r="N49" s="486"/>
      <c r="O49" s="487"/>
      <c r="P49" s="486"/>
      <c r="Q49" s="487"/>
      <c r="R49" s="517"/>
      <c r="S49" s="543"/>
      <c r="T49" s="540"/>
    </row>
    <row r="50" spans="1:20" ht="18" customHeight="1">
      <c r="A50" s="464"/>
      <c r="B50" s="465"/>
      <c r="C50" s="467"/>
      <c r="D50" s="467"/>
      <c r="E50" s="536"/>
      <c r="F50" s="467"/>
      <c r="G50" s="469"/>
      <c r="H50" s="481"/>
      <c r="I50" s="482"/>
      <c r="J50" s="483"/>
      <c r="K50" s="83"/>
      <c r="L50" s="484"/>
      <c r="M50" s="485"/>
      <c r="N50" s="484"/>
      <c r="O50" s="485"/>
      <c r="P50" s="484"/>
      <c r="Q50" s="485"/>
      <c r="R50" s="518"/>
      <c r="S50" s="543"/>
      <c r="T50" s="540"/>
    </row>
    <row r="51" spans="1:20" ht="18" customHeight="1">
      <c r="A51" s="462"/>
      <c r="B51" s="463"/>
      <c r="C51" s="466"/>
      <c r="D51" s="466"/>
      <c r="E51" s="535">
        <f>$E$47</f>
        <v>0</v>
      </c>
      <c r="F51" s="466"/>
      <c r="G51" s="468" t="str">
        <f>IF(F51&gt;1,IF(F51&gt;119.9,"常勤","非常勤"),"　")</f>
        <v>　</v>
      </c>
      <c r="H51" s="478"/>
      <c r="I51" s="479"/>
      <c r="J51" s="480"/>
      <c r="K51" s="84"/>
      <c r="L51" s="486"/>
      <c r="M51" s="487"/>
      <c r="N51" s="486"/>
      <c r="O51" s="487"/>
      <c r="P51" s="486"/>
      <c r="Q51" s="487"/>
      <c r="R51" s="517"/>
      <c r="S51" s="492"/>
      <c r="T51" s="540"/>
    </row>
    <row r="52" spans="1:20" ht="18" customHeight="1">
      <c r="A52" s="464"/>
      <c r="B52" s="465"/>
      <c r="C52" s="467"/>
      <c r="D52" s="467"/>
      <c r="E52" s="536"/>
      <c r="F52" s="467"/>
      <c r="G52" s="469"/>
      <c r="H52" s="481"/>
      <c r="I52" s="482"/>
      <c r="J52" s="483"/>
      <c r="K52" s="83"/>
      <c r="L52" s="484"/>
      <c r="M52" s="485"/>
      <c r="N52" s="484"/>
      <c r="O52" s="485"/>
      <c r="P52" s="484"/>
      <c r="Q52" s="485"/>
      <c r="R52" s="518"/>
      <c r="S52" s="492"/>
      <c r="T52" s="540"/>
    </row>
    <row r="53" spans="1:20" ht="18" customHeight="1">
      <c r="A53" s="462"/>
      <c r="B53" s="463"/>
      <c r="C53" s="466"/>
      <c r="D53" s="466"/>
      <c r="E53" s="535">
        <f>$E$47</f>
        <v>0</v>
      </c>
      <c r="F53" s="466"/>
      <c r="G53" s="468" t="str">
        <f>IF(F53&gt;1,IF(F53&gt;119.9,"常勤","非常勤"),"　")</f>
        <v>　</v>
      </c>
      <c r="H53" s="478"/>
      <c r="I53" s="479"/>
      <c r="J53" s="480"/>
      <c r="K53" s="84"/>
      <c r="L53" s="486"/>
      <c r="M53" s="487"/>
      <c r="N53" s="486"/>
      <c r="O53" s="487"/>
      <c r="P53" s="486"/>
      <c r="Q53" s="487"/>
      <c r="R53" s="517"/>
      <c r="S53" s="537"/>
      <c r="T53" s="540"/>
    </row>
    <row r="54" spans="1:20" ht="18" customHeight="1">
      <c r="A54" s="464"/>
      <c r="B54" s="465"/>
      <c r="C54" s="467"/>
      <c r="D54" s="467"/>
      <c r="E54" s="536"/>
      <c r="F54" s="467"/>
      <c r="G54" s="469"/>
      <c r="H54" s="481"/>
      <c r="I54" s="482"/>
      <c r="J54" s="483"/>
      <c r="K54" s="83"/>
      <c r="L54" s="484"/>
      <c r="M54" s="485"/>
      <c r="N54" s="484"/>
      <c r="O54" s="485"/>
      <c r="P54" s="484"/>
      <c r="Q54" s="485"/>
      <c r="R54" s="518"/>
      <c r="S54" s="537"/>
      <c r="T54" s="540"/>
    </row>
    <row r="55" spans="1:20" ht="18" customHeight="1">
      <c r="A55" s="462"/>
      <c r="B55" s="463"/>
      <c r="C55" s="466"/>
      <c r="D55" s="466"/>
      <c r="E55" s="535">
        <f>$E$47</f>
        <v>0</v>
      </c>
      <c r="F55" s="466"/>
      <c r="G55" s="468" t="str">
        <f>IF(F55&gt;1,IF(F55&gt;119.9,"常勤","非常勤"),"　")</f>
        <v>　</v>
      </c>
      <c r="H55" s="478"/>
      <c r="I55" s="479"/>
      <c r="J55" s="480"/>
      <c r="K55" s="84"/>
      <c r="L55" s="486"/>
      <c r="M55" s="487"/>
      <c r="N55" s="486"/>
      <c r="O55" s="487"/>
      <c r="P55" s="486"/>
      <c r="Q55" s="487"/>
      <c r="R55" s="517"/>
    </row>
    <row r="56" spans="1:20" ht="18" customHeight="1">
      <c r="A56" s="464"/>
      <c r="B56" s="465"/>
      <c r="C56" s="467"/>
      <c r="D56" s="467"/>
      <c r="E56" s="536"/>
      <c r="F56" s="467"/>
      <c r="G56" s="469"/>
      <c r="H56" s="481"/>
      <c r="I56" s="482"/>
      <c r="J56" s="483"/>
      <c r="K56" s="83"/>
      <c r="L56" s="484"/>
      <c r="M56" s="485"/>
      <c r="N56" s="484"/>
      <c r="O56" s="485"/>
      <c r="P56" s="484"/>
      <c r="Q56" s="485"/>
      <c r="R56" s="518"/>
    </row>
    <row r="57" spans="1:20" ht="18" customHeight="1">
      <c r="A57" s="462"/>
      <c r="B57" s="463"/>
      <c r="C57" s="466"/>
      <c r="D57" s="466"/>
      <c r="E57" s="535">
        <f>$E$47</f>
        <v>0</v>
      </c>
      <c r="F57" s="466"/>
      <c r="G57" s="468" t="str">
        <f>IF(F57&gt;1,IF(F57&gt;119.9,"常勤","非常勤"),"　")</f>
        <v>　</v>
      </c>
      <c r="H57" s="478"/>
      <c r="I57" s="479"/>
      <c r="J57" s="480"/>
      <c r="K57" s="84"/>
      <c r="L57" s="486"/>
      <c r="M57" s="487"/>
      <c r="N57" s="486"/>
      <c r="O57" s="487"/>
      <c r="P57" s="486"/>
      <c r="Q57" s="487"/>
      <c r="R57" s="517"/>
    </row>
    <row r="58" spans="1:20" ht="18" customHeight="1">
      <c r="A58" s="464"/>
      <c r="B58" s="465"/>
      <c r="C58" s="467"/>
      <c r="D58" s="467"/>
      <c r="E58" s="536"/>
      <c r="F58" s="467"/>
      <c r="G58" s="469"/>
      <c r="H58" s="481"/>
      <c r="I58" s="482"/>
      <c r="J58" s="483"/>
      <c r="K58" s="83"/>
      <c r="L58" s="484"/>
      <c r="M58" s="485"/>
      <c r="N58" s="484"/>
      <c r="O58" s="485"/>
      <c r="P58" s="484"/>
      <c r="Q58" s="485"/>
      <c r="R58" s="518"/>
    </row>
    <row r="59" spans="1:20" ht="18" customHeight="1">
      <c r="A59" s="462"/>
      <c r="B59" s="463"/>
      <c r="C59" s="466"/>
      <c r="D59" s="466"/>
      <c r="E59" s="535">
        <f>$E$47</f>
        <v>0</v>
      </c>
      <c r="F59" s="466"/>
      <c r="G59" s="468" t="str">
        <f>IF(F59&gt;1,IF(F59&gt;119.9,"常勤","非常勤"),"　")</f>
        <v>　</v>
      </c>
      <c r="H59" s="478"/>
      <c r="I59" s="479"/>
      <c r="J59" s="480"/>
      <c r="K59" s="84"/>
      <c r="L59" s="486"/>
      <c r="M59" s="487"/>
      <c r="N59" s="486"/>
      <c r="O59" s="487"/>
      <c r="P59" s="486"/>
      <c r="Q59" s="487"/>
      <c r="R59" s="517"/>
    </row>
    <row r="60" spans="1:20" ht="18" customHeight="1">
      <c r="A60" s="464"/>
      <c r="B60" s="465"/>
      <c r="C60" s="467"/>
      <c r="D60" s="467"/>
      <c r="E60" s="536"/>
      <c r="F60" s="467"/>
      <c r="G60" s="469"/>
      <c r="H60" s="481"/>
      <c r="I60" s="482"/>
      <c r="J60" s="483"/>
      <c r="K60" s="83"/>
      <c r="L60" s="484"/>
      <c r="M60" s="485"/>
      <c r="N60" s="484"/>
      <c r="O60" s="485"/>
      <c r="P60" s="484"/>
      <c r="Q60" s="485"/>
      <c r="R60" s="518"/>
    </row>
    <row r="61" spans="1:20" ht="18" customHeight="1">
      <c r="A61" s="462"/>
      <c r="B61" s="463"/>
      <c r="C61" s="466"/>
      <c r="D61" s="466"/>
      <c r="E61" s="535">
        <f>$E$47</f>
        <v>0</v>
      </c>
      <c r="F61" s="466"/>
      <c r="G61" s="468" t="str">
        <f>IF(F61&gt;1,IF(F61&gt;119.9,"常勤","非常勤"),"　")</f>
        <v>　</v>
      </c>
      <c r="H61" s="478"/>
      <c r="I61" s="479"/>
      <c r="J61" s="480"/>
      <c r="K61" s="84"/>
      <c r="L61" s="486"/>
      <c r="M61" s="487"/>
      <c r="N61" s="486"/>
      <c r="O61" s="487"/>
      <c r="P61" s="486"/>
      <c r="Q61" s="487"/>
      <c r="R61" s="517"/>
    </row>
    <row r="62" spans="1:20" ht="18" customHeight="1">
      <c r="A62" s="464"/>
      <c r="B62" s="465"/>
      <c r="C62" s="467"/>
      <c r="D62" s="467"/>
      <c r="E62" s="536"/>
      <c r="F62" s="467"/>
      <c r="G62" s="469"/>
      <c r="H62" s="481"/>
      <c r="I62" s="482"/>
      <c r="J62" s="483"/>
      <c r="K62" s="83"/>
      <c r="L62" s="484"/>
      <c r="M62" s="485"/>
      <c r="N62" s="484"/>
      <c r="O62" s="485"/>
      <c r="P62" s="484"/>
      <c r="Q62" s="485"/>
      <c r="R62" s="518"/>
    </row>
    <row r="63" spans="1:20" ht="18" customHeight="1">
      <c r="A63" s="462"/>
      <c r="B63" s="463"/>
      <c r="C63" s="466"/>
      <c r="D63" s="466"/>
      <c r="E63" s="535">
        <f>$E$47</f>
        <v>0</v>
      </c>
      <c r="F63" s="466"/>
      <c r="G63" s="468" t="str">
        <f>IF(F63&gt;1,IF(F63&gt;119.9,"常勤","非常勤"),"　")</f>
        <v>　</v>
      </c>
      <c r="H63" s="478"/>
      <c r="I63" s="479"/>
      <c r="J63" s="480"/>
      <c r="K63" s="84"/>
      <c r="L63" s="486"/>
      <c r="M63" s="487"/>
      <c r="N63" s="486"/>
      <c r="O63" s="487"/>
      <c r="P63" s="486"/>
      <c r="Q63" s="487"/>
      <c r="R63" s="517"/>
    </row>
    <row r="64" spans="1:20" ht="18" customHeight="1">
      <c r="A64" s="464"/>
      <c r="B64" s="465"/>
      <c r="C64" s="467"/>
      <c r="D64" s="467"/>
      <c r="E64" s="536"/>
      <c r="F64" s="467"/>
      <c r="G64" s="469"/>
      <c r="H64" s="481"/>
      <c r="I64" s="482"/>
      <c r="J64" s="483"/>
      <c r="K64" s="83"/>
      <c r="L64" s="484"/>
      <c r="M64" s="485"/>
      <c r="N64" s="484"/>
      <c r="O64" s="485"/>
      <c r="P64" s="484"/>
      <c r="Q64" s="485"/>
      <c r="R64" s="518"/>
    </row>
    <row r="65" spans="1:29" ht="18" customHeight="1">
      <c r="A65" s="462"/>
      <c r="B65" s="463"/>
      <c r="C65" s="466"/>
      <c r="D65" s="466"/>
      <c r="E65" s="535">
        <f>$E$47</f>
        <v>0</v>
      </c>
      <c r="F65" s="466"/>
      <c r="G65" s="468" t="str">
        <f>IF(F65&gt;1,IF(F65&gt;119.9,"常勤","非常勤"),"　")</f>
        <v>　</v>
      </c>
      <c r="H65" s="478"/>
      <c r="I65" s="479"/>
      <c r="J65" s="480"/>
      <c r="K65" s="84"/>
      <c r="L65" s="486"/>
      <c r="M65" s="487"/>
      <c r="N65" s="486"/>
      <c r="O65" s="487"/>
      <c r="P65" s="486"/>
      <c r="Q65" s="487"/>
      <c r="R65" s="517"/>
    </row>
    <row r="66" spans="1:29" ht="18" customHeight="1">
      <c r="A66" s="464"/>
      <c r="B66" s="465"/>
      <c r="C66" s="467"/>
      <c r="D66" s="467"/>
      <c r="E66" s="536"/>
      <c r="F66" s="467"/>
      <c r="G66" s="469"/>
      <c r="H66" s="481"/>
      <c r="I66" s="482"/>
      <c r="J66" s="483"/>
      <c r="K66" s="83"/>
      <c r="L66" s="484"/>
      <c r="M66" s="485"/>
      <c r="N66" s="484"/>
      <c r="O66" s="485"/>
      <c r="P66" s="484"/>
      <c r="Q66" s="485"/>
      <c r="R66" s="518"/>
    </row>
    <row r="67" spans="1:29" ht="18" customHeight="1" thickBot="1">
      <c r="A67" s="524" t="s">
        <v>165</v>
      </c>
      <c r="B67" s="82" t="s">
        <v>164</v>
      </c>
      <c r="C67" s="119">
        <f>COUNTIF(C47:C66,"専任")</f>
        <v>0</v>
      </c>
      <c r="D67" s="80"/>
      <c r="E67" s="81"/>
      <c r="F67" s="81" t="s">
        <v>163</v>
      </c>
      <c r="G67" s="119">
        <f>COUNTIF(G47:G66,"常勤")</f>
        <v>0</v>
      </c>
      <c r="H67" s="81" t="s">
        <v>227</v>
      </c>
      <c r="I67" s="119">
        <f>E47</f>
        <v>0</v>
      </c>
      <c r="J67" s="80"/>
      <c r="K67" s="120" t="s">
        <v>226</v>
      </c>
      <c r="L67" s="119"/>
      <c r="M67" s="119"/>
      <c r="N67" s="498" t="s">
        <v>225</v>
      </c>
      <c r="O67" s="498"/>
      <c r="P67" s="498"/>
      <c r="Q67" s="498"/>
      <c r="R67" s="499"/>
      <c r="S67" s="544"/>
      <c r="T67" s="545"/>
      <c r="U67" s="545"/>
      <c r="V67" s="545"/>
      <c r="W67" s="545"/>
      <c r="X67" s="545"/>
      <c r="Y67" s="545"/>
      <c r="Z67" s="545"/>
      <c r="AA67" s="545"/>
      <c r="AB67" s="545"/>
      <c r="AC67" s="545"/>
    </row>
    <row r="68" spans="1:29" ht="18" customHeight="1" thickBot="1">
      <c r="A68" s="525"/>
      <c r="B68" s="109" t="s">
        <v>162</v>
      </c>
      <c r="C68" s="116">
        <f>COUNTIF(C47:C66,"兼任")</f>
        <v>0</v>
      </c>
      <c r="D68" s="78"/>
      <c r="E68" s="79"/>
      <c r="F68" s="79" t="s">
        <v>214</v>
      </c>
      <c r="G68" s="116">
        <f>COUNTIF(G47:G66,"非常勤")</f>
        <v>0</v>
      </c>
      <c r="H68" s="125" t="s">
        <v>224</v>
      </c>
      <c r="I68" s="124" t="str">
        <f>IFERROR(SUMIF(G47:G66,"非常勤",F47:F66)/E47,"0")</f>
        <v>0</v>
      </c>
      <c r="J68" s="79"/>
      <c r="K68" s="123">
        <f>IFERROR(G67+I69,"")</f>
        <v>0</v>
      </c>
      <c r="L68" s="116"/>
      <c r="M68" s="116"/>
      <c r="N68" s="501"/>
      <c r="O68" s="501"/>
      <c r="P68" s="501"/>
      <c r="Q68" s="501"/>
      <c r="R68" s="502"/>
      <c r="S68" s="544"/>
      <c r="T68" s="545"/>
      <c r="U68" s="545"/>
      <c r="V68" s="545"/>
      <c r="W68" s="545"/>
      <c r="X68" s="545"/>
      <c r="Y68" s="545"/>
      <c r="Z68" s="545"/>
      <c r="AA68" s="545"/>
      <c r="AB68" s="545"/>
      <c r="AC68" s="545"/>
    </row>
    <row r="69" spans="1:29" ht="18" customHeight="1">
      <c r="A69" s="526"/>
      <c r="B69" s="77"/>
      <c r="C69" s="76"/>
      <c r="D69" s="75"/>
      <c r="E69" s="76"/>
      <c r="F69" s="76"/>
      <c r="G69" s="76"/>
      <c r="H69" s="115" t="s">
        <v>223</v>
      </c>
      <c r="I69" s="112">
        <f>IFERROR(ROUNDDOWN(I68,1),"")</f>
        <v>0</v>
      </c>
      <c r="J69" s="75"/>
      <c r="K69" s="113"/>
      <c r="L69" s="112"/>
      <c r="M69" s="112"/>
      <c r="N69" s="504"/>
      <c r="O69" s="504"/>
      <c r="P69" s="504"/>
      <c r="Q69" s="504"/>
      <c r="R69" s="505"/>
      <c r="S69" s="544"/>
      <c r="T69" s="545"/>
      <c r="U69" s="545"/>
      <c r="V69" s="545"/>
      <c r="W69" s="545"/>
      <c r="X69" s="545"/>
      <c r="Y69" s="545"/>
      <c r="Z69" s="545"/>
      <c r="AA69" s="545"/>
      <c r="AB69" s="545"/>
      <c r="AC69" s="545"/>
    </row>
    <row r="70" spans="1:29" ht="18" customHeight="1">
      <c r="A70" s="79"/>
      <c r="B70" s="128"/>
      <c r="C70" s="128"/>
      <c r="D70" s="128"/>
      <c r="E70" s="128"/>
      <c r="F70" s="128"/>
      <c r="G70" s="128"/>
      <c r="H70" s="79"/>
      <c r="I70" s="118"/>
      <c r="J70" s="128"/>
      <c r="K70" s="116"/>
      <c r="L70" s="116"/>
      <c r="M70" s="116"/>
      <c r="N70" s="79"/>
      <c r="O70" s="79"/>
      <c r="P70" s="79"/>
      <c r="Q70" s="79"/>
      <c r="R70" s="79"/>
      <c r="S70" s="126"/>
      <c r="T70" s="126"/>
      <c r="U70" s="126"/>
      <c r="V70" s="126"/>
      <c r="W70" s="126"/>
      <c r="X70" s="126"/>
      <c r="Y70" s="126"/>
      <c r="Z70" s="126"/>
      <c r="AA70" s="126"/>
      <c r="AB70" s="126"/>
      <c r="AC70" s="126"/>
    </row>
    <row r="71" spans="1:29" ht="18" customHeight="1">
      <c r="A71" s="523" t="s">
        <v>233</v>
      </c>
      <c r="B71" s="523"/>
      <c r="C71" s="523"/>
      <c r="D71" s="523"/>
      <c r="E71" s="523"/>
      <c r="F71" s="523"/>
      <c r="G71" s="523"/>
      <c r="H71" s="523"/>
      <c r="I71" s="523"/>
      <c r="J71" s="523"/>
      <c r="K71" s="523"/>
      <c r="L71" s="523"/>
      <c r="M71" s="523"/>
      <c r="N71" s="523"/>
      <c r="O71" s="523"/>
      <c r="P71" s="523"/>
      <c r="Q71" s="523"/>
      <c r="R71" s="523"/>
    </row>
    <row r="72" spans="1:29" ht="18" customHeight="1">
      <c r="A72" s="497" t="s">
        <v>176</v>
      </c>
      <c r="B72" s="499"/>
      <c r="C72" s="488" t="s">
        <v>175</v>
      </c>
      <c r="D72" s="488" t="s">
        <v>173</v>
      </c>
      <c r="E72" s="488" t="s">
        <v>230</v>
      </c>
      <c r="F72" s="488" t="s">
        <v>172</v>
      </c>
      <c r="G72" s="488" t="s">
        <v>174</v>
      </c>
      <c r="H72" s="497" t="s">
        <v>171</v>
      </c>
      <c r="I72" s="498"/>
      <c r="J72" s="499"/>
      <c r="K72" s="506" t="s">
        <v>170</v>
      </c>
      <c r="L72" s="509" t="s">
        <v>169</v>
      </c>
      <c r="M72" s="510"/>
      <c r="N72" s="509" t="s">
        <v>168</v>
      </c>
      <c r="O72" s="510"/>
      <c r="P72" s="509" t="s">
        <v>167</v>
      </c>
      <c r="Q72" s="510"/>
      <c r="R72" s="524" t="s">
        <v>166</v>
      </c>
      <c r="S72" s="108"/>
    </row>
    <row r="73" spans="1:29" ht="18" customHeight="1">
      <c r="A73" s="500"/>
      <c r="B73" s="502"/>
      <c r="C73" s="489"/>
      <c r="D73" s="489"/>
      <c r="E73" s="489"/>
      <c r="F73" s="489"/>
      <c r="G73" s="489"/>
      <c r="H73" s="500"/>
      <c r="I73" s="501"/>
      <c r="J73" s="502"/>
      <c r="K73" s="507"/>
      <c r="L73" s="511"/>
      <c r="M73" s="512"/>
      <c r="N73" s="511"/>
      <c r="O73" s="512"/>
      <c r="P73" s="511"/>
      <c r="Q73" s="512"/>
      <c r="R73" s="526"/>
      <c r="S73" s="108"/>
    </row>
    <row r="74" spans="1:29" ht="18" customHeight="1">
      <c r="A74" s="500"/>
      <c r="B74" s="502"/>
      <c r="C74" s="489"/>
      <c r="D74" s="489"/>
      <c r="E74" s="489"/>
      <c r="F74" s="489"/>
      <c r="G74" s="489"/>
      <c r="H74" s="500"/>
      <c r="I74" s="501"/>
      <c r="J74" s="502"/>
      <c r="K74" s="507"/>
      <c r="L74" s="511"/>
      <c r="M74" s="512"/>
      <c r="N74" s="511"/>
      <c r="O74" s="512"/>
      <c r="P74" s="511"/>
      <c r="Q74" s="512"/>
      <c r="R74" s="524"/>
      <c r="S74" s="108"/>
    </row>
    <row r="75" spans="1:29" ht="18" customHeight="1">
      <c r="A75" s="500"/>
      <c r="B75" s="502"/>
      <c r="C75" s="489"/>
      <c r="D75" s="489"/>
      <c r="E75" s="489"/>
      <c r="F75" s="489"/>
      <c r="G75" s="489"/>
      <c r="H75" s="500"/>
      <c r="I75" s="501"/>
      <c r="J75" s="502"/>
      <c r="K75" s="507"/>
      <c r="L75" s="511"/>
      <c r="M75" s="512"/>
      <c r="N75" s="511"/>
      <c r="O75" s="512"/>
      <c r="P75" s="511"/>
      <c r="Q75" s="512"/>
      <c r="R75" s="525"/>
      <c r="S75" s="491"/>
    </row>
    <row r="76" spans="1:29" ht="18" customHeight="1">
      <c r="A76" s="503"/>
      <c r="B76" s="505"/>
      <c r="C76" s="490"/>
      <c r="D76" s="490"/>
      <c r="E76" s="490"/>
      <c r="F76" s="490"/>
      <c r="G76" s="490"/>
      <c r="H76" s="503"/>
      <c r="I76" s="504"/>
      <c r="J76" s="505"/>
      <c r="K76" s="508"/>
      <c r="L76" s="513"/>
      <c r="M76" s="514"/>
      <c r="N76" s="513"/>
      <c r="O76" s="514"/>
      <c r="P76" s="513"/>
      <c r="Q76" s="514"/>
      <c r="R76" s="526"/>
      <c r="S76" s="491"/>
    </row>
    <row r="77" spans="1:29" ht="18" customHeight="1">
      <c r="A77" s="519" t="s">
        <v>229</v>
      </c>
      <c r="B77" s="520"/>
      <c r="C77" s="468" t="s">
        <v>211</v>
      </c>
      <c r="D77" s="468" t="s">
        <v>212</v>
      </c>
      <c r="E77" s="468">
        <v>160</v>
      </c>
      <c r="F77" s="468">
        <v>160</v>
      </c>
      <c r="G77" s="468" t="str">
        <f>IF(F77&gt;1,IF(F77&gt;119.9,"常勤","非常勤"),"　")</f>
        <v>常勤</v>
      </c>
      <c r="H77" s="470" t="s">
        <v>182</v>
      </c>
      <c r="I77" s="471"/>
      <c r="J77" s="472"/>
      <c r="K77" s="111">
        <v>29312</v>
      </c>
      <c r="L77" s="493">
        <v>38169</v>
      </c>
      <c r="M77" s="494"/>
      <c r="N77" s="515">
        <v>43173</v>
      </c>
      <c r="O77" s="516"/>
      <c r="P77" s="515"/>
      <c r="Q77" s="516"/>
      <c r="R77" s="527" t="s">
        <v>181</v>
      </c>
    </row>
    <row r="78" spans="1:29" ht="18" customHeight="1">
      <c r="A78" s="521"/>
      <c r="B78" s="522"/>
      <c r="C78" s="469"/>
      <c r="D78" s="469"/>
      <c r="E78" s="469"/>
      <c r="F78" s="469"/>
      <c r="G78" s="469"/>
      <c r="H78" s="473"/>
      <c r="I78" s="474"/>
      <c r="J78" s="475"/>
      <c r="K78" s="110">
        <v>39</v>
      </c>
      <c r="L78" s="495" t="s">
        <v>218</v>
      </c>
      <c r="M78" s="496"/>
      <c r="N78" s="533" t="s">
        <v>180</v>
      </c>
      <c r="O78" s="534"/>
      <c r="P78" s="476"/>
      <c r="Q78" s="477"/>
      <c r="R78" s="528"/>
    </row>
    <row r="79" spans="1:29" ht="18" customHeight="1">
      <c r="A79" s="519" t="s">
        <v>228</v>
      </c>
      <c r="B79" s="530"/>
      <c r="C79" s="468" t="s">
        <v>211</v>
      </c>
      <c r="D79" s="468" t="s">
        <v>212</v>
      </c>
      <c r="E79" s="468">
        <v>160</v>
      </c>
      <c r="F79" s="468">
        <v>100</v>
      </c>
      <c r="G79" s="468" t="str">
        <f>IF(F79&gt;1,IF(F79&gt;119.9,"常勤","非常勤"),"　")</f>
        <v>非常勤</v>
      </c>
      <c r="H79" s="470" t="s">
        <v>179</v>
      </c>
      <c r="I79" s="471"/>
      <c r="J79" s="472"/>
      <c r="K79" s="87">
        <v>32967</v>
      </c>
      <c r="L79" s="515">
        <v>40360</v>
      </c>
      <c r="M79" s="516"/>
      <c r="N79" s="515"/>
      <c r="O79" s="516"/>
      <c r="P79" s="515"/>
      <c r="Q79" s="516"/>
      <c r="R79" s="527" t="s">
        <v>178</v>
      </c>
    </row>
    <row r="80" spans="1:29" ht="18" customHeight="1">
      <c r="A80" s="531"/>
      <c r="B80" s="532"/>
      <c r="C80" s="469"/>
      <c r="D80" s="469"/>
      <c r="E80" s="469"/>
      <c r="F80" s="469"/>
      <c r="G80" s="469"/>
      <c r="H80" s="473"/>
      <c r="I80" s="474"/>
      <c r="J80" s="475"/>
      <c r="K80" s="86">
        <v>31</v>
      </c>
      <c r="L80" s="495" t="s">
        <v>177</v>
      </c>
      <c r="M80" s="496"/>
      <c r="N80" s="476"/>
      <c r="O80" s="477"/>
      <c r="P80" s="476"/>
      <c r="Q80" s="477"/>
      <c r="R80" s="528"/>
    </row>
    <row r="81" spans="1:18" ht="18" customHeight="1">
      <c r="A81" s="462"/>
      <c r="B81" s="463"/>
      <c r="C81" s="466"/>
      <c r="D81" s="466"/>
      <c r="E81" s="466"/>
      <c r="F81" s="466"/>
      <c r="G81" s="468" t="str">
        <f>IF(F81&gt;1,IF(F81&gt;119.9,"常勤","非常勤"),"　")</f>
        <v>　</v>
      </c>
      <c r="H81" s="478"/>
      <c r="I81" s="479"/>
      <c r="J81" s="480"/>
      <c r="K81" s="84"/>
      <c r="L81" s="486"/>
      <c r="M81" s="487"/>
      <c r="N81" s="486"/>
      <c r="O81" s="487"/>
      <c r="P81" s="486"/>
      <c r="Q81" s="487"/>
      <c r="R81" s="517"/>
    </row>
    <row r="82" spans="1:18" ht="18" customHeight="1">
      <c r="A82" s="464"/>
      <c r="B82" s="465"/>
      <c r="C82" s="467"/>
      <c r="D82" s="467"/>
      <c r="E82" s="467"/>
      <c r="F82" s="467"/>
      <c r="G82" s="469"/>
      <c r="H82" s="481"/>
      <c r="I82" s="482"/>
      <c r="J82" s="483"/>
      <c r="K82" s="83"/>
      <c r="L82" s="484"/>
      <c r="M82" s="485"/>
      <c r="N82" s="484"/>
      <c r="O82" s="485"/>
      <c r="P82" s="484"/>
      <c r="Q82" s="485"/>
      <c r="R82" s="518"/>
    </row>
    <row r="83" spans="1:18" ht="18" customHeight="1">
      <c r="A83" s="462"/>
      <c r="B83" s="463"/>
      <c r="C83" s="466"/>
      <c r="D83" s="466"/>
      <c r="E83" s="535">
        <f>$E$81</f>
        <v>0</v>
      </c>
      <c r="F83" s="466"/>
      <c r="G83" s="468" t="str">
        <f>IF(F83&gt;1,IF(F83&gt;119.9,"常勤","非常勤"),"　")</f>
        <v>　</v>
      </c>
      <c r="H83" s="478"/>
      <c r="I83" s="479"/>
      <c r="J83" s="480"/>
      <c r="K83" s="84"/>
      <c r="L83" s="486"/>
      <c r="M83" s="487"/>
      <c r="N83" s="486"/>
      <c r="O83" s="487"/>
      <c r="P83" s="486"/>
      <c r="Q83" s="487"/>
      <c r="R83" s="517"/>
    </row>
    <row r="84" spans="1:18" ht="18" customHeight="1">
      <c r="A84" s="464"/>
      <c r="B84" s="465"/>
      <c r="C84" s="467"/>
      <c r="D84" s="467"/>
      <c r="E84" s="536"/>
      <c r="F84" s="467"/>
      <c r="G84" s="469"/>
      <c r="H84" s="481"/>
      <c r="I84" s="482"/>
      <c r="J84" s="483"/>
      <c r="K84" s="83"/>
      <c r="L84" s="484"/>
      <c r="M84" s="485"/>
      <c r="N84" s="484"/>
      <c r="O84" s="485"/>
      <c r="P84" s="484"/>
      <c r="Q84" s="485"/>
      <c r="R84" s="518"/>
    </row>
    <row r="85" spans="1:18" ht="18" customHeight="1">
      <c r="A85" s="462"/>
      <c r="B85" s="463"/>
      <c r="C85" s="466"/>
      <c r="D85" s="466"/>
      <c r="E85" s="535">
        <f>$E$81</f>
        <v>0</v>
      </c>
      <c r="F85" s="466"/>
      <c r="G85" s="468" t="str">
        <f>IF(F85&gt;1,IF(F85&gt;119.9,"常勤","非常勤"),"　")</f>
        <v>　</v>
      </c>
      <c r="H85" s="478"/>
      <c r="I85" s="479"/>
      <c r="J85" s="480"/>
      <c r="K85" s="84"/>
      <c r="L85" s="486"/>
      <c r="M85" s="487"/>
      <c r="N85" s="486"/>
      <c r="O85" s="487"/>
      <c r="P85" s="486"/>
      <c r="Q85" s="487"/>
      <c r="R85" s="517"/>
    </row>
    <row r="86" spans="1:18" ht="18" customHeight="1">
      <c r="A86" s="464"/>
      <c r="B86" s="465"/>
      <c r="C86" s="467"/>
      <c r="D86" s="467"/>
      <c r="E86" s="536"/>
      <c r="F86" s="467"/>
      <c r="G86" s="469"/>
      <c r="H86" s="481"/>
      <c r="I86" s="482"/>
      <c r="J86" s="483"/>
      <c r="K86" s="83"/>
      <c r="L86" s="484"/>
      <c r="M86" s="485"/>
      <c r="N86" s="484"/>
      <c r="O86" s="485"/>
      <c r="P86" s="484"/>
      <c r="Q86" s="485"/>
      <c r="R86" s="518"/>
    </row>
    <row r="87" spans="1:18" ht="18" customHeight="1">
      <c r="A87" s="462"/>
      <c r="B87" s="463"/>
      <c r="C87" s="466"/>
      <c r="D87" s="466"/>
      <c r="E87" s="535">
        <f>$E$81</f>
        <v>0</v>
      </c>
      <c r="F87" s="466"/>
      <c r="G87" s="468" t="str">
        <f>IF(F87&gt;1,IF(F87&gt;119.9,"常勤","非常勤"),"　")</f>
        <v>　</v>
      </c>
      <c r="H87" s="478"/>
      <c r="I87" s="479"/>
      <c r="J87" s="480"/>
      <c r="K87" s="84"/>
      <c r="L87" s="486"/>
      <c r="M87" s="487"/>
      <c r="N87" s="486"/>
      <c r="O87" s="487"/>
      <c r="P87" s="486"/>
      <c r="Q87" s="487"/>
      <c r="R87" s="517"/>
    </row>
    <row r="88" spans="1:18" ht="18" customHeight="1">
      <c r="A88" s="464"/>
      <c r="B88" s="465"/>
      <c r="C88" s="467"/>
      <c r="D88" s="467"/>
      <c r="E88" s="536"/>
      <c r="F88" s="467"/>
      <c r="G88" s="469"/>
      <c r="H88" s="481"/>
      <c r="I88" s="482"/>
      <c r="J88" s="483"/>
      <c r="K88" s="83"/>
      <c r="L88" s="484"/>
      <c r="M88" s="485"/>
      <c r="N88" s="484"/>
      <c r="O88" s="485"/>
      <c r="P88" s="484"/>
      <c r="Q88" s="485"/>
      <c r="R88" s="518"/>
    </row>
    <row r="89" spans="1:18" ht="18" customHeight="1">
      <c r="A89" s="462"/>
      <c r="B89" s="463"/>
      <c r="C89" s="466"/>
      <c r="D89" s="466"/>
      <c r="E89" s="535">
        <f>$E$81</f>
        <v>0</v>
      </c>
      <c r="F89" s="466"/>
      <c r="G89" s="468" t="str">
        <f>IF(F89&gt;1,IF(F89&gt;119.9,"常勤","非常勤"),"　")</f>
        <v>　</v>
      </c>
      <c r="H89" s="478"/>
      <c r="I89" s="479"/>
      <c r="J89" s="480"/>
      <c r="K89" s="84"/>
      <c r="L89" s="486"/>
      <c r="M89" s="487"/>
      <c r="N89" s="486"/>
      <c r="O89" s="487"/>
      <c r="P89" s="486"/>
      <c r="Q89" s="487"/>
      <c r="R89" s="517"/>
    </row>
    <row r="90" spans="1:18" ht="18" customHeight="1">
      <c r="A90" s="464"/>
      <c r="B90" s="465"/>
      <c r="C90" s="467"/>
      <c r="D90" s="467"/>
      <c r="E90" s="536"/>
      <c r="F90" s="467"/>
      <c r="G90" s="469"/>
      <c r="H90" s="481"/>
      <c r="I90" s="482"/>
      <c r="J90" s="483"/>
      <c r="K90" s="83"/>
      <c r="L90" s="484"/>
      <c r="M90" s="485"/>
      <c r="N90" s="484"/>
      <c r="O90" s="485"/>
      <c r="P90" s="484"/>
      <c r="Q90" s="485"/>
      <c r="R90" s="518"/>
    </row>
    <row r="91" spans="1:18" ht="18" customHeight="1">
      <c r="A91" s="462"/>
      <c r="B91" s="463"/>
      <c r="C91" s="466"/>
      <c r="D91" s="466"/>
      <c r="E91" s="535">
        <f>$E$81</f>
        <v>0</v>
      </c>
      <c r="F91" s="466"/>
      <c r="G91" s="468" t="str">
        <f>IF(F91&gt;1,IF(F91&gt;119.9,"常勤","非常勤"),"　")</f>
        <v>　</v>
      </c>
      <c r="H91" s="478"/>
      <c r="I91" s="479"/>
      <c r="J91" s="480"/>
      <c r="K91" s="84"/>
      <c r="L91" s="486"/>
      <c r="M91" s="487"/>
      <c r="N91" s="486"/>
      <c r="O91" s="487"/>
      <c r="P91" s="486"/>
      <c r="Q91" s="487"/>
      <c r="R91" s="517"/>
    </row>
    <row r="92" spans="1:18" ht="18" customHeight="1">
      <c r="A92" s="464"/>
      <c r="B92" s="465"/>
      <c r="C92" s="467"/>
      <c r="D92" s="467"/>
      <c r="E92" s="536"/>
      <c r="F92" s="467"/>
      <c r="G92" s="469"/>
      <c r="H92" s="481"/>
      <c r="I92" s="482"/>
      <c r="J92" s="483"/>
      <c r="K92" s="83"/>
      <c r="L92" s="484"/>
      <c r="M92" s="485"/>
      <c r="N92" s="484"/>
      <c r="O92" s="485"/>
      <c r="P92" s="484"/>
      <c r="Q92" s="485"/>
      <c r="R92" s="518"/>
    </row>
    <row r="93" spans="1:18" ht="18" customHeight="1">
      <c r="A93" s="462"/>
      <c r="B93" s="463"/>
      <c r="C93" s="466"/>
      <c r="D93" s="466"/>
      <c r="E93" s="535">
        <f>$E$81</f>
        <v>0</v>
      </c>
      <c r="F93" s="466"/>
      <c r="G93" s="468" t="str">
        <f>IF(F93&gt;1,IF(F93&gt;119.9,"常勤","非常勤"),"　")</f>
        <v>　</v>
      </c>
      <c r="H93" s="478"/>
      <c r="I93" s="479"/>
      <c r="J93" s="480"/>
      <c r="K93" s="84"/>
      <c r="L93" s="486"/>
      <c r="M93" s="487"/>
      <c r="N93" s="486"/>
      <c r="O93" s="487"/>
      <c r="P93" s="486"/>
      <c r="Q93" s="487"/>
      <c r="R93" s="517"/>
    </row>
    <row r="94" spans="1:18" ht="18" customHeight="1">
      <c r="A94" s="464"/>
      <c r="B94" s="465"/>
      <c r="C94" s="467"/>
      <c r="D94" s="467"/>
      <c r="E94" s="536"/>
      <c r="F94" s="467"/>
      <c r="G94" s="469"/>
      <c r="H94" s="481"/>
      <c r="I94" s="482"/>
      <c r="J94" s="483"/>
      <c r="K94" s="83"/>
      <c r="L94" s="484"/>
      <c r="M94" s="485"/>
      <c r="N94" s="484"/>
      <c r="O94" s="485"/>
      <c r="P94" s="484"/>
      <c r="Q94" s="485"/>
      <c r="R94" s="518"/>
    </row>
    <row r="95" spans="1:18" ht="18" customHeight="1">
      <c r="A95" s="462"/>
      <c r="B95" s="463"/>
      <c r="C95" s="466"/>
      <c r="D95" s="466"/>
      <c r="E95" s="535">
        <f>$E$81</f>
        <v>0</v>
      </c>
      <c r="F95" s="466"/>
      <c r="G95" s="468" t="str">
        <f>IF(F95&gt;1,IF(F95&gt;119.9,"常勤","非常勤"),"　")</f>
        <v>　</v>
      </c>
      <c r="H95" s="478"/>
      <c r="I95" s="479"/>
      <c r="J95" s="480"/>
      <c r="K95" s="84"/>
      <c r="L95" s="486"/>
      <c r="M95" s="487"/>
      <c r="N95" s="486"/>
      <c r="O95" s="487"/>
      <c r="P95" s="486"/>
      <c r="Q95" s="487"/>
      <c r="R95" s="517"/>
    </row>
    <row r="96" spans="1:18" ht="18" customHeight="1">
      <c r="A96" s="464"/>
      <c r="B96" s="465"/>
      <c r="C96" s="467"/>
      <c r="D96" s="467"/>
      <c r="E96" s="536"/>
      <c r="F96" s="467"/>
      <c r="G96" s="469"/>
      <c r="H96" s="481"/>
      <c r="I96" s="482"/>
      <c r="J96" s="483"/>
      <c r="K96" s="83"/>
      <c r="L96" s="484"/>
      <c r="M96" s="485"/>
      <c r="N96" s="484"/>
      <c r="O96" s="485"/>
      <c r="P96" s="484"/>
      <c r="Q96" s="485"/>
      <c r="R96" s="518"/>
    </row>
    <row r="97" spans="1:29" ht="18" customHeight="1">
      <c r="A97" s="462"/>
      <c r="B97" s="463"/>
      <c r="C97" s="466"/>
      <c r="D97" s="466"/>
      <c r="E97" s="535">
        <f>$E$81</f>
        <v>0</v>
      </c>
      <c r="F97" s="466"/>
      <c r="G97" s="468" t="str">
        <f>IF(F97&gt;1,IF(F97&gt;119.9,"常勤","非常勤"),"　")</f>
        <v>　</v>
      </c>
      <c r="H97" s="478"/>
      <c r="I97" s="479"/>
      <c r="J97" s="480"/>
      <c r="K97" s="84"/>
      <c r="L97" s="486"/>
      <c r="M97" s="487"/>
      <c r="N97" s="486"/>
      <c r="O97" s="487"/>
      <c r="P97" s="486"/>
      <c r="Q97" s="487"/>
      <c r="R97" s="517"/>
    </row>
    <row r="98" spans="1:29" ht="18" customHeight="1">
      <c r="A98" s="464"/>
      <c r="B98" s="465"/>
      <c r="C98" s="467"/>
      <c r="D98" s="467"/>
      <c r="E98" s="536"/>
      <c r="F98" s="467"/>
      <c r="G98" s="469"/>
      <c r="H98" s="481"/>
      <c r="I98" s="482"/>
      <c r="J98" s="483"/>
      <c r="K98" s="83"/>
      <c r="L98" s="484"/>
      <c r="M98" s="485"/>
      <c r="N98" s="484"/>
      <c r="O98" s="485"/>
      <c r="P98" s="484"/>
      <c r="Q98" s="485"/>
      <c r="R98" s="518"/>
    </row>
    <row r="99" spans="1:29" ht="18" customHeight="1">
      <c r="A99" s="462"/>
      <c r="B99" s="463"/>
      <c r="C99" s="466"/>
      <c r="D99" s="466"/>
      <c r="E99" s="535">
        <f>$E$81</f>
        <v>0</v>
      </c>
      <c r="F99" s="466"/>
      <c r="G99" s="468" t="str">
        <f>IF(F99&gt;1,IF(F99&gt;119.9,"常勤","非常勤"),"　")</f>
        <v>　</v>
      </c>
      <c r="H99" s="478"/>
      <c r="I99" s="479"/>
      <c r="J99" s="480"/>
      <c r="K99" s="84"/>
      <c r="L99" s="486"/>
      <c r="M99" s="487"/>
      <c r="N99" s="486"/>
      <c r="O99" s="487"/>
      <c r="P99" s="486"/>
      <c r="Q99" s="487"/>
      <c r="R99" s="517"/>
    </row>
    <row r="100" spans="1:29" ht="18" customHeight="1">
      <c r="A100" s="464"/>
      <c r="B100" s="465"/>
      <c r="C100" s="467"/>
      <c r="D100" s="467"/>
      <c r="E100" s="536"/>
      <c r="F100" s="467"/>
      <c r="G100" s="469"/>
      <c r="H100" s="481"/>
      <c r="I100" s="482"/>
      <c r="J100" s="483"/>
      <c r="K100" s="83"/>
      <c r="L100" s="484"/>
      <c r="M100" s="485"/>
      <c r="N100" s="484"/>
      <c r="O100" s="485"/>
      <c r="P100" s="484"/>
      <c r="Q100" s="485"/>
      <c r="R100" s="518"/>
    </row>
    <row r="101" spans="1:29" ht="18" customHeight="1" thickBot="1">
      <c r="A101" s="524" t="s">
        <v>165</v>
      </c>
      <c r="B101" s="82" t="s">
        <v>164</v>
      </c>
      <c r="C101" s="119">
        <f>COUNTIF(C81:C100,"専任")</f>
        <v>0</v>
      </c>
      <c r="D101" s="80"/>
      <c r="E101" s="81"/>
      <c r="F101" s="81" t="s">
        <v>163</v>
      </c>
      <c r="G101" s="119">
        <f>COUNTIF(G81:G100,"常勤")</f>
        <v>0</v>
      </c>
      <c r="H101" s="81" t="s">
        <v>227</v>
      </c>
      <c r="I101" s="119">
        <f>E81</f>
        <v>0</v>
      </c>
      <c r="J101" s="80"/>
      <c r="K101" s="120" t="s">
        <v>226</v>
      </c>
      <c r="L101" s="119"/>
      <c r="M101" s="119"/>
      <c r="N101" s="498" t="s">
        <v>225</v>
      </c>
      <c r="O101" s="498"/>
      <c r="P101" s="498"/>
      <c r="Q101" s="498"/>
      <c r="R101" s="499"/>
      <c r="S101" s="544"/>
      <c r="T101" s="545"/>
      <c r="U101" s="545"/>
      <c r="V101" s="545"/>
      <c r="W101" s="545"/>
      <c r="X101" s="545"/>
      <c r="Y101" s="545"/>
      <c r="Z101" s="545"/>
      <c r="AA101" s="545"/>
      <c r="AB101" s="545"/>
      <c r="AC101" s="545"/>
    </row>
    <row r="102" spans="1:29" ht="18" customHeight="1" thickBot="1">
      <c r="A102" s="525"/>
      <c r="B102" s="109" t="s">
        <v>162</v>
      </c>
      <c r="C102" s="116">
        <f>COUNTIF(C81:C100,"兼任")</f>
        <v>0</v>
      </c>
      <c r="D102" s="78"/>
      <c r="E102" s="79"/>
      <c r="F102" s="79" t="s">
        <v>214</v>
      </c>
      <c r="G102" s="116">
        <f>COUNTIF(G81:G100,"非常勤")</f>
        <v>0</v>
      </c>
      <c r="H102" s="125" t="s">
        <v>224</v>
      </c>
      <c r="I102" s="124" t="str">
        <f>IFERROR(SUMIF(G81:G100,"非常勤",F81:F100)/E81,"0")</f>
        <v>0</v>
      </c>
      <c r="J102" s="79"/>
      <c r="K102" s="123">
        <f>IFERROR(G101+I103,"")</f>
        <v>0</v>
      </c>
      <c r="L102" s="116"/>
      <c r="M102" s="116"/>
      <c r="N102" s="501"/>
      <c r="O102" s="501"/>
      <c r="P102" s="501"/>
      <c r="Q102" s="501"/>
      <c r="R102" s="502"/>
      <c r="S102" s="544"/>
      <c r="T102" s="545"/>
      <c r="U102" s="545"/>
      <c r="V102" s="545"/>
      <c r="W102" s="545"/>
      <c r="X102" s="545"/>
      <c r="Y102" s="545"/>
      <c r="Z102" s="545"/>
      <c r="AA102" s="545"/>
      <c r="AB102" s="545"/>
      <c r="AC102" s="545"/>
    </row>
    <row r="103" spans="1:29" ht="18" customHeight="1">
      <c r="A103" s="526"/>
      <c r="B103" s="77"/>
      <c r="C103" s="76"/>
      <c r="D103" s="75"/>
      <c r="E103" s="76"/>
      <c r="F103" s="76"/>
      <c r="G103" s="76"/>
      <c r="H103" s="115" t="s">
        <v>223</v>
      </c>
      <c r="I103" s="112">
        <f>IFERROR(ROUNDDOWN(I102,1),"")</f>
        <v>0</v>
      </c>
      <c r="J103" s="75"/>
      <c r="K103" s="113"/>
      <c r="L103" s="112"/>
      <c r="M103" s="112"/>
      <c r="N103" s="504"/>
      <c r="O103" s="504"/>
      <c r="P103" s="504"/>
      <c r="Q103" s="504"/>
      <c r="R103" s="505"/>
      <c r="S103" s="544"/>
      <c r="T103" s="545"/>
      <c r="U103" s="545"/>
      <c r="V103" s="545"/>
      <c r="W103" s="545"/>
      <c r="X103" s="545"/>
      <c r="Y103" s="545"/>
      <c r="Z103" s="545"/>
      <c r="AA103" s="545"/>
      <c r="AB103" s="545"/>
      <c r="AC103" s="545"/>
    </row>
    <row r="104" spans="1:29" ht="18" customHeight="1">
      <c r="A104" s="79"/>
      <c r="B104" s="128"/>
      <c r="C104" s="128"/>
      <c r="D104" s="128"/>
      <c r="E104" s="128"/>
      <c r="F104" s="128"/>
      <c r="G104" s="128"/>
      <c r="H104" s="79"/>
      <c r="I104" s="118"/>
      <c r="J104" s="128"/>
      <c r="K104" s="116"/>
      <c r="L104" s="116"/>
      <c r="M104" s="116"/>
      <c r="N104" s="79"/>
      <c r="O104" s="79"/>
      <c r="P104" s="79"/>
      <c r="Q104" s="79"/>
      <c r="R104" s="79"/>
      <c r="S104" s="126"/>
      <c r="T104" s="126"/>
      <c r="U104" s="126"/>
      <c r="V104" s="126"/>
      <c r="W104" s="126"/>
      <c r="X104" s="126"/>
      <c r="Y104" s="126"/>
      <c r="Z104" s="126"/>
      <c r="AA104" s="126"/>
      <c r="AB104" s="126"/>
      <c r="AC104" s="126"/>
    </row>
    <row r="105" spans="1:29" ht="18" customHeight="1">
      <c r="A105" s="523" t="s">
        <v>232</v>
      </c>
      <c r="B105" s="523"/>
      <c r="C105" s="523"/>
      <c r="D105" s="523"/>
      <c r="E105" s="523"/>
      <c r="F105" s="523"/>
      <c r="G105" s="523"/>
      <c r="H105" s="523"/>
      <c r="I105" s="523"/>
      <c r="J105" s="523"/>
      <c r="K105" s="523"/>
      <c r="L105" s="523"/>
      <c r="M105" s="523"/>
      <c r="N105" s="523"/>
      <c r="O105" s="523"/>
      <c r="P105" s="523"/>
      <c r="Q105" s="523"/>
      <c r="R105" s="523"/>
    </row>
    <row r="106" spans="1:29" ht="18" customHeight="1">
      <c r="A106" s="497" t="s">
        <v>176</v>
      </c>
      <c r="B106" s="499"/>
      <c r="C106" s="488" t="s">
        <v>175</v>
      </c>
      <c r="D106" s="488" t="s">
        <v>173</v>
      </c>
      <c r="E106" s="488" t="s">
        <v>230</v>
      </c>
      <c r="F106" s="488" t="s">
        <v>172</v>
      </c>
      <c r="G106" s="488" t="s">
        <v>174</v>
      </c>
      <c r="H106" s="497" t="s">
        <v>171</v>
      </c>
      <c r="I106" s="498"/>
      <c r="J106" s="499"/>
      <c r="K106" s="506" t="s">
        <v>170</v>
      </c>
      <c r="L106" s="509" t="s">
        <v>169</v>
      </c>
      <c r="M106" s="510"/>
      <c r="N106" s="509" t="s">
        <v>168</v>
      </c>
      <c r="O106" s="510"/>
      <c r="P106" s="509" t="s">
        <v>167</v>
      </c>
      <c r="Q106" s="510"/>
      <c r="R106" s="524" t="s">
        <v>166</v>
      </c>
    </row>
    <row r="107" spans="1:29" ht="18" customHeight="1">
      <c r="A107" s="500"/>
      <c r="B107" s="502"/>
      <c r="C107" s="489"/>
      <c r="D107" s="489"/>
      <c r="E107" s="489"/>
      <c r="F107" s="489"/>
      <c r="G107" s="489"/>
      <c r="H107" s="500"/>
      <c r="I107" s="501"/>
      <c r="J107" s="502"/>
      <c r="K107" s="507"/>
      <c r="L107" s="511"/>
      <c r="M107" s="512"/>
      <c r="N107" s="511"/>
      <c r="O107" s="512"/>
      <c r="P107" s="511"/>
      <c r="Q107" s="512"/>
      <c r="R107" s="526"/>
    </row>
    <row r="108" spans="1:29" ht="18" customHeight="1">
      <c r="A108" s="500"/>
      <c r="B108" s="502"/>
      <c r="C108" s="489"/>
      <c r="D108" s="489"/>
      <c r="E108" s="489"/>
      <c r="F108" s="489"/>
      <c r="G108" s="489"/>
      <c r="H108" s="500"/>
      <c r="I108" s="501"/>
      <c r="J108" s="502"/>
      <c r="K108" s="507"/>
      <c r="L108" s="511"/>
      <c r="M108" s="512"/>
      <c r="N108" s="511"/>
      <c r="O108" s="512"/>
      <c r="P108" s="511"/>
      <c r="Q108" s="512"/>
      <c r="R108" s="524"/>
    </row>
    <row r="109" spans="1:29" ht="18" customHeight="1">
      <c r="A109" s="500"/>
      <c r="B109" s="502"/>
      <c r="C109" s="489"/>
      <c r="D109" s="489"/>
      <c r="E109" s="489"/>
      <c r="F109" s="489"/>
      <c r="G109" s="489"/>
      <c r="H109" s="500"/>
      <c r="I109" s="501"/>
      <c r="J109" s="502"/>
      <c r="K109" s="507"/>
      <c r="L109" s="511"/>
      <c r="M109" s="512"/>
      <c r="N109" s="511"/>
      <c r="O109" s="512"/>
      <c r="P109" s="511"/>
      <c r="Q109" s="512"/>
      <c r="R109" s="525"/>
    </row>
    <row r="110" spans="1:29" ht="18" customHeight="1">
      <c r="A110" s="503"/>
      <c r="B110" s="505"/>
      <c r="C110" s="490"/>
      <c r="D110" s="490"/>
      <c r="E110" s="490"/>
      <c r="F110" s="490"/>
      <c r="G110" s="490"/>
      <c r="H110" s="503"/>
      <c r="I110" s="504"/>
      <c r="J110" s="505"/>
      <c r="K110" s="508"/>
      <c r="L110" s="513"/>
      <c r="M110" s="514"/>
      <c r="N110" s="513"/>
      <c r="O110" s="514"/>
      <c r="P110" s="513"/>
      <c r="Q110" s="514"/>
      <c r="R110" s="526"/>
    </row>
    <row r="111" spans="1:29" ht="18" customHeight="1">
      <c r="A111" s="519" t="s">
        <v>229</v>
      </c>
      <c r="B111" s="520"/>
      <c r="C111" s="468" t="s">
        <v>211</v>
      </c>
      <c r="D111" s="468" t="s">
        <v>212</v>
      </c>
      <c r="E111" s="468">
        <v>160</v>
      </c>
      <c r="F111" s="468">
        <v>160</v>
      </c>
      <c r="G111" s="468" t="str">
        <f>IF(F111&gt;1,IF(F111&gt;119.9,"常勤","非常勤"),"　")</f>
        <v>常勤</v>
      </c>
      <c r="H111" s="470" t="s">
        <v>182</v>
      </c>
      <c r="I111" s="471"/>
      <c r="J111" s="472"/>
      <c r="K111" s="111">
        <v>29312</v>
      </c>
      <c r="L111" s="493">
        <v>38169</v>
      </c>
      <c r="M111" s="494"/>
      <c r="N111" s="515">
        <v>43173</v>
      </c>
      <c r="O111" s="516"/>
      <c r="P111" s="515"/>
      <c r="Q111" s="516"/>
      <c r="R111" s="527" t="s">
        <v>181</v>
      </c>
    </row>
    <row r="112" spans="1:29" ht="18" customHeight="1">
      <c r="A112" s="521"/>
      <c r="B112" s="522"/>
      <c r="C112" s="469"/>
      <c r="D112" s="469"/>
      <c r="E112" s="469"/>
      <c r="F112" s="469"/>
      <c r="G112" s="469"/>
      <c r="H112" s="473"/>
      <c r="I112" s="474"/>
      <c r="J112" s="475"/>
      <c r="K112" s="110">
        <v>39</v>
      </c>
      <c r="L112" s="495" t="s">
        <v>218</v>
      </c>
      <c r="M112" s="496"/>
      <c r="N112" s="533" t="s">
        <v>180</v>
      </c>
      <c r="O112" s="534"/>
      <c r="P112" s="476"/>
      <c r="Q112" s="477"/>
      <c r="R112" s="528"/>
    </row>
    <row r="113" spans="1:18" ht="18" customHeight="1">
      <c r="A113" s="519" t="s">
        <v>228</v>
      </c>
      <c r="B113" s="530"/>
      <c r="C113" s="468" t="s">
        <v>211</v>
      </c>
      <c r="D113" s="468" t="s">
        <v>212</v>
      </c>
      <c r="E113" s="468">
        <v>160</v>
      </c>
      <c r="F113" s="468">
        <v>100</v>
      </c>
      <c r="G113" s="468" t="str">
        <f>IF(F113&gt;1,IF(F113&gt;119.9,"常勤","非常勤"),"　")</f>
        <v>非常勤</v>
      </c>
      <c r="H113" s="470" t="s">
        <v>179</v>
      </c>
      <c r="I113" s="471"/>
      <c r="J113" s="472"/>
      <c r="K113" s="87">
        <v>32967</v>
      </c>
      <c r="L113" s="515">
        <v>40360</v>
      </c>
      <c r="M113" s="516"/>
      <c r="N113" s="515"/>
      <c r="O113" s="516"/>
      <c r="P113" s="515"/>
      <c r="Q113" s="516"/>
      <c r="R113" s="527" t="s">
        <v>178</v>
      </c>
    </row>
    <row r="114" spans="1:18" ht="18" customHeight="1">
      <c r="A114" s="531"/>
      <c r="B114" s="532"/>
      <c r="C114" s="469"/>
      <c r="D114" s="469"/>
      <c r="E114" s="469"/>
      <c r="F114" s="469"/>
      <c r="G114" s="469"/>
      <c r="H114" s="473"/>
      <c r="I114" s="474"/>
      <c r="J114" s="475"/>
      <c r="K114" s="86">
        <v>31</v>
      </c>
      <c r="L114" s="495" t="s">
        <v>177</v>
      </c>
      <c r="M114" s="496"/>
      <c r="N114" s="476"/>
      <c r="O114" s="477"/>
      <c r="P114" s="476"/>
      <c r="Q114" s="477"/>
      <c r="R114" s="528"/>
    </row>
    <row r="115" spans="1:18" ht="18" customHeight="1">
      <c r="A115" s="462"/>
      <c r="B115" s="463"/>
      <c r="C115" s="466"/>
      <c r="D115" s="466"/>
      <c r="E115" s="466"/>
      <c r="F115" s="466"/>
      <c r="G115" s="468" t="str">
        <f>IF(F115&gt;1,IF(F115&gt;119.9,"常勤","非常勤"),"　")</f>
        <v>　</v>
      </c>
      <c r="H115" s="478"/>
      <c r="I115" s="479"/>
      <c r="J115" s="480"/>
      <c r="K115" s="84"/>
      <c r="L115" s="486"/>
      <c r="M115" s="487"/>
      <c r="N115" s="486"/>
      <c r="O115" s="487"/>
      <c r="P115" s="486"/>
      <c r="Q115" s="487"/>
      <c r="R115" s="517"/>
    </row>
    <row r="116" spans="1:18" ht="18" customHeight="1">
      <c r="A116" s="464"/>
      <c r="B116" s="465"/>
      <c r="C116" s="467"/>
      <c r="D116" s="467"/>
      <c r="E116" s="467"/>
      <c r="F116" s="467"/>
      <c r="G116" s="469"/>
      <c r="H116" s="481"/>
      <c r="I116" s="482"/>
      <c r="J116" s="483"/>
      <c r="K116" s="83"/>
      <c r="L116" s="484"/>
      <c r="M116" s="485"/>
      <c r="N116" s="484"/>
      <c r="O116" s="485"/>
      <c r="P116" s="484"/>
      <c r="Q116" s="485"/>
      <c r="R116" s="518"/>
    </row>
    <row r="117" spans="1:18" ht="18" customHeight="1">
      <c r="A117" s="462"/>
      <c r="B117" s="463"/>
      <c r="C117" s="466"/>
      <c r="D117" s="466"/>
      <c r="E117" s="535">
        <f>$E$115</f>
        <v>0</v>
      </c>
      <c r="F117" s="466"/>
      <c r="G117" s="468" t="str">
        <f>IF(F117&gt;1,IF(F117&gt;119.9,"常勤","非常勤"),"　")</f>
        <v>　</v>
      </c>
      <c r="H117" s="478"/>
      <c r="I117" s="479"/>
      <c r="J117" s="480"/>
      <c r="K117" s="84"/>
      <c r="L117" s="486"/>
      <c r="M117" s="487"/>
      <c r="N117" s="486"/>
      <c r="O117" s="487"/>
      <c r="P117" s="486"/>
      <c r="Q117" s="487"/>
      <c r="R117" s="517"/>
    </row>
    <row r="118" spans="1:18" ht="18" customHeight="1">
      <c r="A118" s="464"/>
      <c r="B118" s="465"/>
      <c r="C118" s="467"/>
      <c r="D118" s="467"/>
      <c r="E118" s="536"/>
      <c r="F118" s="467"/>
      <c r="G118" s="469"/>
      <c r="H118" s="481"/>
      <c r="I118" s="482"/>
      <c r="J118" s="483"/>
      <c r="K118" s="83"/>
      <c r="L118" s="484"/>
      <c r="M118" s="485"/>
      <c r="N118" s="484"/>
      <c r="O118" s="485"/>
      <c r="P118" s="484"/>
      <c r="Q118" s="485"/>
      <c r="R118" s="518"/>
    </row>
    <row r="119" spans="1:18" ht="18" customHeight="1">
      <c r="A119" s="462"/>
      <c r="B119" s="463"/>
      <c r="C119" s="466"/>
      <c r="D119" s="466"/>
      <c r="E119" s="535">
        <f>$E$115</f>
        <v>0</v>
      </c>
      <c r="F119" s="466"/>
      <c r="G119" s="468" t="str">
        <f>IF(F119&gt;1,IF(F119&gt;119.9,"常勤","非常勤"),"　")</f>
        <v>　</v>
      </c>
      <c r="H119" s="478"/>
      <c r="I119" s="479"/>
      <c r="J119" s="480"/>
      <c r="K119" s="84"/>
      <c r="L119" s="486"/>
      <c r="M119" s="487"/>
      <c r="N119" s="486"/>
      <c r="O119" s="487"/>
      <c r="P119" s="486"/>
      <c r="Q119" s="487"/>
      <c r="R119" s="517"/>
    </row>
    <row r="120" spans="1:18" ht="18" customHeight="1">
      <c r="A120" s="464"/>
      <c r="B120" s="465"/>
      <c r="C120" s="467"/>
      <c r="D120" s="467"/>
      <c r="E120" s="536"/>
      <c r="F120" s="467"/>
      <c r="G120" s="469"/>
      <c r="H120" s="481"/>
      <c r="I120" s="482"/>
      <c r="J120" s="483"/>
      <c r="K120" s="83"/>
      <c r="L120" s="484"/>
      <c r="M120" s="485"/>
      <c r="N120" s="484"/>
      <c r="O120" s="485"/>
      <c r="P120" s="484"/>
      <c r="Q120" s="485"/>
      <c r="R120" s="518"/>
    </row>
    <row r="121" spans="1:18" ht="18" customHeight="1">
      <c r="A121" s="462"/>
      <c r="B121" s="463"/>
      <c r="C121" s="466"/>
      <c r="D121" s="466"/>
      <c r="E121" s="535">
        <f>$E$115</f>
        <v>0</v>
      </c>
      <c r="F121" s="466"/>
      <c r="G121" s="468" t="str">
        <f>IF(F121&gt;1,IF(F121&gt;119.9,"常勤","非常勤"),"　")</f>
        <v>　</v>
      </c>
      <c r="H121" s="478"/>
      <c r="I121" s="479"/>
      <c r="J121" s="480"/>
      <c r="K121" s="84"/>
      <c r="L121" s="486"/>
      <c r="M121" s="487"/>
      <c r="N121" s="486"/>
      <c r="O121" s="487"/>
      <c r="P121" s="486"/>
      <c r="Q121" s="487"/>
      <c r="R121" s="517"/>
    </row>
    <row r="122" spans="1:18" ht="18" customHeight="1">
      <c r="A122" s="464"/>
      <c r="B122" s="465"/>
      <c r="C122" s="467"/>
      <c r="D122" s="467"/>
      <c r="E122" s="536"/>
      <c r="F122" s="467"/>
      <c r="G122" s="469"/>
      <c r="H122" s="481"/>
      <c r="I122" s="482"/>
      <c r="J122" s="483"/>
      <c r="K122" s="83"/>
      <c r="L122" s="484"/>
      <c r="M122" s="485"/>
      <c r="N122" s="484"/>
      <c r="O122" s="485"/>
      <c r="P122" s="484"/>
      <c r="Q122" s="485"/>
      <c r="R122" s="518"/>
    </row>
    <row r="123" spans="1:18" ht="18" customHeight="1">
      <c r="A123" s="462"/>
      <c r="B123" s="463"/>
      <c r="C123" s="466"/>
      <c r="D123" s="466"/>
      <c r="E123" s="535">
        <f>$E$115</f>
        <v>0</v>
      </c>
      <c r="F123" s="466"/>
      <c r="G123" s="468" t="str">
        <f>IF(F123&gt;1,IF(F123&gt;119.9,"常勤","非常勤"),"　")</f>
        <v>　</v>
      </c>
      <c r="H123" s="478"/>
      <c r="I123" s="479"/>
      <c r="J123" s="480"/>
      <c r="K123" s="84"/>
      <c r="L123" s="486"/>
      <c r="M123" s="487"/>
      <c r="N123" s="486"/>
      <c r="O123" s="487"/>
      <c r="P123" s="486"/>
      <c r="Q123" s="487"/>
      <c r="R123" s="517"/>
    </row>
    <row r="124" spans="1:18" ht="18" customHeight="1">
      <c r="A124" s="464"/>
      <c r="B124" s="465"/>
      <c r="C124" s="467"/>
      <c r="D124" s="467"/>
      <c r="E124" s="536"/>
      <c r="F124" s="467"/>
      <c r="G124" s="469"/>
      <c r="H124" s="481"/>
      <c r="I124" s="482"/>
      <c r="J124" s="483"/>
      <c r="K124" s="83"/>
      <c r="L124" s="484"/>
      <c r="M124" s="485"/>
      <c r="N124" s="484"/>
      <c r="O124" s="485"/>
      <c r="P124" s="484"/>
      <c r="Q124" s="485"/>
      <c r="R124" s="518"/>
    </row>
    <row r="125" spans="1:18" ht="18" customHeight="1">
      <c r="A125" s="462"/>
      <c r="B125" s="463"/>
      <c r="C125" s="466"/>
      <c r="D125" s="466"/>
      <c r="E125" s="535">
        <f>$E$115</f>
        <v>0</v>
      </c>
      <c r="F125" s="466"/>
      <c r="G125" s="468" t="str">
        <f>IF(F125&gt;1,IF(F125&gt;119.9,"常勤","非常勤"),"　")</f>
        <v>　</v>
      </c>
      <c r="H125" s="478"/>
      <c r="I125" s="479"/>
      <c r="J125" s="480"/>
      <c r="K125" s="84"/>
      <c r="L125" s="486"/>
      <c r="M125" s="487"/>
      <c r="N125" s="486"/>
      <c r="O125" s="487"/>
      <c r="P125" s="486"/>
      <c r="Q125" s="487"/>
      <c r="R125" s="517"/>
    </row>
    <row r="126" spans="1:18" ht="18" customHeight="1">
      <c r="A126" s="464"/>
      <c r="B126" s="465"/>
      <c r="C126" s="467"/>
      <c r="D126" s="467"/>
      <c r="E126" s="536"/>
      <c r="F126" s="467"/>
      <c r="G126" s="469"/>
      <c r="H126" s="481"/>
      <c r="I126" s="482"/>
      <c r="J126" s="483"/>
      <c r="K126" s="83"/>
      <c r="L126" s="484"/>
      <c r="M126" s="485"/>
      <c r="N126" s="484"/>
      <c r="O126" s="485"/>
      <c r="P126" s="484"/>
      <c r="Q126" s="485"/>
      <c r="R126" s="518"/>
    </row>
    <row r="127" spans="1:18" ht="18" customHeight="1">
      <c r="A127" s="462"/>
      <c r="B127" s="463"/>
      <c r="C127" s="466"/>
      <c r="D127" s="466"/>
      <c r="E127" s="535">
        <f>$E$115</f>
        <v>0</v>
      </c>
      <c r="F127" s="466"/>
      <c r="G127" s="468" t="str">
        <f>IF(F127&gt;1,IF(F127&gt;119.9,"常勤","非常勤"),"　")</f>
        <v>　</v>
      </c>
      <c r="H127" s="478"/>
      <c r="I127" s="479"/>
      <c r="J127" s="480"/>
      <c r="K127" s="84"/>
      <c r="L127" s="486"/>
      <c r="M127" s="487"/>
      <c r="N127" s="486"/>
      <c r="O127" s="487"/>
      <c r="P127" s="486"/>
      <c r="Q127" s="487"/>
      <c r="R127" s="517"/>
    </row>
    <row r="128" spans="1:18" ht="18" customHeight="1">
      <c r="A128" s="464"/>
      <c r="B128" s="465"/>
      <c r="C128" s="467"/>
      <c r="D128" s="467"/>
      <c r="E128" s="536"/>
      <c r="F128" s="467"/>
      <c r="G128" s="469"/>
      <c r="H128" s="481"/>
      <c r="I128" s="482"/>
      <c r="J128" s="483"/>
      <c r="K128" s="83"/>
      <c r="L128" s="484"/>
      <c r="M128" s="485"/>
      <c r="N128" s="484"/>
      <c r="O128" s="485"/>
      <c r="P128" s="484"/>
      <c r="Q128" s="485"/>
      <c r="R128" s="518"/>
    </row>
    <row r="129" spans="1:29" ht="18" customHeight="1">
      <c r="A129" s="462"/>
      <c r="B129" s="463"/>
      <c r="C129" s="466"/>
      <c r="D129" s="466"/>
      <c r="E129" s="535">
        <f>$E$115</f>
        <v>0</v>
      </c>
      <c r="F129" s="466"/>
      <c r="G129" s="468" t="str">
        <f>IF(F129&gt;1,IF(F129&gt;119.9,"常勤","非常勤"),"　")</f>
        <v>　</v>
      </c>
      <c r="H129" s="478"/>
      <c r="I129" s="479"/>
      <c r="J129" s="480"/>
      <c r="K129" s="84"/>
      <c r="L129" s="486"/>
      <c r="M129" s="487"/>
      <c r="N129" s="486"/>
      <c r="O129" s="487"/>
      <c r="P129" s="486"/>
      <c r="Q129" s="487"/>
      <c r="R129" s="517"/>
    </row>
    <row r="130" spans="1:29" ht="18" customHeight="1">
      <c r="A130" s="464"/>
      <c r="B130" s="465"/>
      <c r="C130" s="467"/>
      <c r="D130" s="467"/>
      <c r="E130" s="536"/>
      <c r="F130" s="467"/>
      <c r="G130" s="469"/>
      <c r="H130" s="481"/>
      <c r="I130" s="482"/>
      <c r="J130" s="483"/>
      <c r="K130" s="83"/>
      <c r="L130" s="484"/>
      <c r="M130" s="485"/>
      <c r="N130" s="484"/>
      <c r="O130" s="485"/>
      <c r="P130" s="484"/>
      <c r="Q130" s="485"/>
      <c r="R130" s="518"/>
    </row>
    <row r="131" spans="1:29" ht="18" customHeight="1">
      <c r="A131" s="462"/>
      <c r="B131" s="463"/>
      <c r="C131" s="466"/>
      <c r="D131" s="466"/>
      <c r="E131" s="535">
        <f>$E$115</f>
        <v>0</v>
      </c>
      <c r="F131" s="466"/>
      <c r="G131" s="468" t="str">
        <f>IF(F131&gt;1,IF(F131&gt;119.9,"常勤","非常勤"),"　")</f>
        <v>　</v>
      </c>
      <c r="H131" s="478"/>
      <c r="I131" s="479"/>
      <c r="J131" s="480"/>
      <c r="K131" s="84"/>
      <c r="L131" s="486"/>
      <c r="M131" s="487"/>
      <c r="N131" s="486"/>
      <c r="O131" s="487"/>
      <c r="P131" s="486"/>
      <c r="Q131" s="487"/>
      <c r="R131" s="517"/>
    </row>
    <row r="132" spans="1:29" ht="18" customHeight="1">
      <c r="A132" s="464"/>
      <c r="B132" s="465"/>
      <c r="C132" s="467"/>
      <c r="D132" s="467"/>
      <c r="E132" s="536"/>
      <c r="F132" s="467"/>
      <c r="G132" s="469"/>
      <c r="H132" s="481"/>
      <c r="I132" s="482"/>
      <c r="J132" s="483"/>
      <c r="K132" s="83"/>
      <c r="L132" s="484"/>
      <c r="M132" s="485"/>
      <c r="N132" s="484"/>
      <c r="O132" s="485"/>
      <c r="P132" s="484"/>
      <c r="Q132" s="485"/>
      <c r="R132" s="518"/>
    </row>
    <row r="133" spans="1:29" ht="18" customHeight="1">
      <c r="A133" s="462"/>
      <c r="B133" s="463"/>
      <c r="C133" s="466"/>
      <c r="D133" s="466"/>
      <c r="E133" s="535">
        <f>$E$115</f>
        <v>0</v>
      </c>
      <c r="F133" s="466"/>
      <c r="G133" s="468" t="str">
        <f>IF(F133&gt;1,IF(F133&gt;119.9,"常勤","非常勤"),"　")</f>
        <v>　</v>
      </c>
      <c r="H133" s="478"/>
      <c r="I133" s="479"/>
      <c r="J133" s="480"/>
      <c r="K133" s="84"/>
      <c r="L133" s="486"/>
      <c r="M133" s="487"/>
      <c r="N133" s="486"/>
      <c r="O133" s="487"/>
      <c r="P133" s="486"/>
      <c r="Q133" s="487"/>
      <c r="R133" s="517"/>
    </row>
    <row r="134" spans="1:29" ht="18" customHeight="1">
      <c r="A134" s="464"/>
      <c r="B134" s="465"/>
      <c r="C134" s="467"/>
      <c r="D134" s="467"/>
      <c r="E134" s="536"/>
      <c r="F134" s="467"/>
      <c r="G134" s="469"/>
      <c r="H134" s="481"/>
      <c r="I134" s="482"/>
      <c r="J134" s="483"/>
      <c r="K134" s="83"/>
      <c r="L134" s="484"/>
      <c r="M134" s="485"/>
      <c r="N134" s="484"/>
      <c r="O134" s="485"/>
      <c r="P134" s="484"/>
      <c r="Q134" s="485"/>
      <c r="R134" s="518"/>
    </row>
    <row r="135" spans="1:29" ht="18" customHeight="1" thickBot="1">
      <c r="A135" s="524" t="s">
        <v>165</v>
      </c>
      <c r="B135" s="82" t="s">
        <v>164</v>
      </c>
      <c r="C135" s="119">
        <f>COUNTIF(C115:C134,"専任")</f>
        <v>0</v>
      </c>
      <c r="D135" s="80"/>
      <c r="E135" s="81"/>
      <c r="F135" s="81" t="s">
        <v>163</v>
      </c>
      <c r="G135" s="119">
        <f>COUNTIF(G115:G134,"常勤")</f>
        <v>0</v>
      </c>
      <c r="H135" s="81" t="s">
        <v>227</v>
      </c>
      <c r="I135" s="119">
        <f>E115</f>
        <v>0</v>
      </c>
      <c r="J135" s="80"/>
      <c r="K135" s="120" t="s">
        <v>226</v>
      </c>
      <c r="L135" s="119"/>
      <c r="M135" s="119"/>
      <c r="N135" s="498" t="s">
        <v>225</v>
      </c>
      <c r="O135" s="498"/>
      <c r="P135" s="498"/>
      <c r="Q135" s="498"/>
      <c r="R135" s="499"/>
      <c r="S135" s="544"/>
      <c r="T135" s="545"/>
      <c r="U135" s="545"/>
      <c r="V135" s="545"/>
      <c r="W135" s="545"/>
      <c r="X135" s="545"/>
      <c r="Y135" s="545"/>
      <c r="Z135" s="545"/>
      <c r="AA135" s="545"/>
      <c r="AB135" s="545"/>
      <c r="AC135" s="545"/>
    </row>
    <row r="136" spans="1:29" ht="18" customHeight="1" thickBot="1">
      <c r="A136" s="525"/>
      <c r="B136" s="109" t="s">
        <v>162</v>
      </c>
      <c r="C136" s="116">
        <f>COUNTIF(C115:C134,"兼任")</f>
        <v>0</v>
      </c>
      <c r="D136" s="78"/>
      <c r="E136" s="79"/>
      <c r="F136" s="79" t="s">
        <v>214</v>
      </c>
      <c r="G136" s="116">
        <f>COUNTIF(G115:G134,"非常勤")</f>
        <v>0</v>
      </c>
      <c r="H136" s="125" t="s">
        <v>224</v>
      </c>
      <c r="I136" s="124" t="str">
        <f>IFERROR(SUMIF(G115:G134,"非常勤",F115:F134)/E115,"0")</f>
        <v>0</v>
      </c>
      <c r="J136" s="131"/>
      <c r="K136" s="123">
        <f>IFERROR(G135+I137,"")</f>
        <v>0</v>
      </c>
      <c r="L136" s="116"/>
      <c r="M136" s="116"/>
      <c r="N136" s="501"/>
      <c r="O136" s="501"/>
      <c r="P136" s="501"/>
      <c r="Q136" s="501"/>
      <c r="R136" s="502"/>
      <c r="S136" s="544"/>
      <c r="T136" s="545"/>
      <c r="U136" s="545"/>
      <c r="V136" s="545"/>
      <c r="W136" s="545"/>
      <c r="X136" s="545"/>
      <c r="Y136" s="545"/>
      <c r="Z136" s="545"/>
      <c r="AA136" s="545"/>
      <c r="AB136" s="545"/>
      <c r="AC136" s="545"/>
    </row>
    <row r="137" spans="1:29" ht="18" customHeight="1">
      <c r="A137" s="525"/>
      <c r="B137" s="130"/>
      <c r="C137" s="128"/>
      <c r="D137" s="129"/>
      <c r="E137" s="128"/>
      <c r="F137" s="128"/>
      <c r="G137" s="128"/>
      <c r="H137" s="115" t="s">
        <v>223</v>
      </c>
      <c r="I137" s="112">
        <f>IFERROR(ROUNDDOWN(I136,1),"")</f>
        <v>0</v>
      </c>
      <c r="J137" s="75"/>
      <c r="K137" s="113"/>
      <c r="L137" s="116"/>
      <c r="M137" s="116"/>
      <c r="N137" s="501"/>
      <c r="O137" s="501"/>
      <c r="P137" s="501"/>
      <c r="Q137" s="501"/>
      <c r="R137" s="502"/>
      <c r="S137" s="544"/>
      <c r="T137" s="545"/>
      <c r="U137" s="545"/>
      <c r="V137" s="545"/>
      <c r="W137" s="545"/>
      <c r="X137" s="545"/>
      <c r="Y137" s="545"/>
      <c r="Z137" s="545"/>
      <c r="AA137" s="545"/>
      <c r="AB137" s="545"/>
      <c r="AC137" s="545"/>
    </row>
    <row r="138" spans="1:29" ht="18" customHeight="1">
      <c r="A138" s="81"/>
      <c r="B138" s="127"/>
      <c r="C138" s="127"/>
      <c r="D138" s="127"/>
      <c r="E138" s="127"/>
      <c r="F138" s="127"/>
      <c r="G138" s="127"/>
      <c r="H138" s="81"/>
      <c r="I138" s="121"/>
      <c r="J138" s="127"/>
      <c r="K138" s="119"/>
      <c r="L138" s="119"/>
      <c r="M138" s="119"/>
      <c r="N138" s="81"/>
      <c r="O138" s="81"/>
      <c r="P138" s="81"/>
      <c r="Q138" s="81"/>
      <c r="R138" s="81"/>
      <c r="S138" s="126"/>
      <c r="T138" s="126"/>
      <c r="U138" s="126"/>
      <c r="V138" s="126"/>
      <c r="W138" s="126"/>
      <c r="X138" s="126"/>
      <c r="Y138" s="126"/>
      <c r="Z138" s="126"/>
      <c r="AA138" s="126"/>
      <c r="AB138" s="126"/>
      <c r="AC138" s="126"/>
    </row>
    <row r="139" spans="1:29" ht="18" customHeight="1">
      <c r="A139" s="523" t="s">
        <v>231</v>
      </c>
      <c r="B139" s="523"/>
      <c r="C139" s="523"/>
      <c r="D139" s="523"/>
      <c r="E139" s="523"/>
      <c r="F139" s="523"/>
      <c r="G139" s="523"/>
      <c r="H139" s="523"/>
      <c r="I139" s="523"/>
      <c r="J139" s="523"/>
      <c r="K139" s="523"/>
      <c r="L139" s="523"/>
      <c r="M139" s="523"/>
      <c r="N139" s="523"/>
      <c r="O139" s="523"/>
      <c r="P139" s="523"/>
      <c r="Q139" s="523"/>
      <c r="R139" s="523"/>
    </row>
    <row r="140" spans="1:29" ht="18" customHeight="1">
      <c r="A140" s="497" t="s">
        <v>176</v>
      </c>
      <c r="B140" s="499"/>
      <c r="C140" s="488" t="s">
        <v>175</v>
      </c>
      <c r="D140" s="488" t="s">
        <v>173</v>
      </c>
      <c r="E140" s="488" t="s">
        <v>230</v>
      </c>
      <c r="F140" s="488" t="s">
        <v>172</v>
      </c>
      <c r="G140" s="488" t="s">
        <v>174</v>
      </c>
      <c r="H140" s="497" t="s">
        <v>171</v>
      </c>
      <c r="I140" s="498"/>
      <c r="J140" s="499"/>
      <c r="K140" s="506" t="s">
        <v>170</v>
      </c>
      <c r="L140" s="509" t="s">
        <v>169</v>
      </c>
      <c r="M140" s="510"/>
      <c r="N140" s="509" t="s">
        <v>168</v>
      </c>
      <c r="O140" s="510"/>
      <c r="P140" s="509" t="s">
        <v>167</v>
      </c>
      <c r="Q140" s="510"/>
      <c r="R140" s="524" t="s">
        <v>166</v>
      </c>
    </row>
    <row r="141" spans="1:29" ht="18" customHeight="1">
      <c r="A141" s="500"/>
      <c r="B141" s="502"/>
      <c r="C141" s="489"/>
      <c r="D141" s="489"/>
      <c r="E141" s="489"/>
      <c r="F141" s="489"/>
      <c r="G141" s="489"/>
      <c r="H141" s="500"/>
      <c r="I141" s="501"/>
      <c r="J141" s="502"/>
      <c r="K141" s="507"/>
      <c r="L141" s="511"/>
      <c r="M141" s="512"/>
      <c r="N141" s="511"/>
      <c r="O141" s="512"/>
      <c r="P141" s="511"/>
      <c r="Q141" s="512"/>
      <c r="R141" s="526"/>
    </row>
    <row r="142" spans="1:29" ht="18" customHeight="1">
      <c r="A142" s="500"/>
      <c r="B142" s="502"/>
      <c r="C142" s="489"/>
      <c r="D142" s="489"/>
      <c r="E142" s="489"/>
      <c r="F142" s="489"/>
      <c r="G142" s="489"/>
      <c r="H142" s="500"/>
      <c r="I142" s="501"/>
      <c r="J142" s="502"/>
      <c r="K142" s="507"/>
      <c r="L142" s="511"/>
      <c r="M142" s="512"/>
      <c r="N142" s="511"/>
      <c r="O142" s="512"/>
      <c r="P142" s="511"/>
      <c r="Q142" s="512"/>
      <c r="R142" s="524"/>
    </row>
    <row r="143" spans="1:29" ht="18" customHeight="1">
      <c r="A143" s="500"/>
      <c r="B143" s="502"/>
      <c r="C143" s="489"/>
      <c r="D143" s="489"/>
      <c r="E143" s="489"/>
      <c r="F143" s="489"/>
      <c r="G143" s="489"/>
      <c r="H143" s="500"/>
      <c r="I143" s="501"/>
      <c r="J143" s="502"/>
      <c r="K143" s="507"/>
      <c r="L143" s="511"/>
      <c r="M143" s="512"/>
      <c r="N143" s="511"/>
      <c r="O143" s="512"/>
      <c r="P143" s="511"/>
      <c r="Q143" s="512"/>
      <c r="R143" s="525"/>
    </row>
    <row r="144" spans="1:29" ht="18" customHeight="1">
      <c r="A144" s="503"/>
      <c r="B144" s="505"/>
      <c r="C144" s="490"/>
      <c r="D144" s="490"/>
      <c r="E144" s="490"/>
      <c r="F144" s="490"/>
      <c r="G144" s="490"/>
      <c r="H144" s="503"/>
      <c r="I144" s="504"/>
      <c r="J144" s="505"/>
      <c r="K144" s="508"/>
      <c r="L144" s="513"/>
      <c r="M144" s="514"/>
      <c r="N144" s="513"/>
      <c r="O144" s="514"/>
      <c r="P144" s="513"/>
      <c r="Q144" s="514"/>
      <c r="R144" s="526"/>
    </row>
    <row r="145" spans="1:18" ht="18" customHeight="1">
      <c r="A145" s="519" t="s">
        <v>229</v>
      </c>
      <c r="B145" s="520"/>
      <c r="C145" s="468" t="s">
        <v>211</v>
      </c>
      <c r="D145" s="468" t="s">
        <v>212</v>
      </c>
      <c r="E145" s="468">
        <v>160</v>
      </c>
      <c r="F145" s="468">
        <v>160</v>
      </c>
      <c r="G145" s="468" t="str">
        <f>IF(F145&gt;1,IF(F145&gt;119.9,"常勤","非常勤"),"　")</f>
        <v>常勤</v>
      </c>
      <c r="H145" s="470" t="s">
        <v>182</v>
      </c>
      <c r="I145" s="471"/>
      <c r="J145" s="472"/>
      <c r="K145" s="111">
        <v>29312</v>
      </c>
      <c r="L145" s="493">
        <v>38169</v>
      </c>
      <c r="M145" s="494"/>
      <c r="N145" s="515">
        <v>43173</v>
      </c>
      <c r="O145" s="516"/>
      <c r="P145" s="515"/>
      <c r="Q145" s="516"/>
      <c r="R145" s="527" t="s">
        <v>181</v>
      </c>
    </row>
    <row r="146" spans="1:18" ht="18" customHeight="1">
      <c r="A146" s="521"/>
      <c r="B146" s="522"/>
      <c r="C146" s="469"/>
      <c r="D146" s="469"/>
      <c r="E146" s="469"/>
      <c r="F146" s="469"/>
      <c r="G146" s="469"/>
      <c r="H146" s="473"/>
      <c r="I146" s="474"/>
      <c r="J146" s="475"/>
      <c r="K146" s="110">
        <v>39</v>
      </c>
      <c r="L146" s="495" t="s">
        <v>218</v>
      </c>
      <c r="M146" s="496"/>
      <c r="N146" s="533" t="s">
        <v>180</v>
      </c>
      <c r="O146" s="534"/>
      <c r="P146" s="476"/>
      <c r="Q146" s="477"/>
      <c r="R146" s="528"/>
    </row>
    <row r="147" spans="1:18" ht="18" customHeight="1">
      <c r="A147" s="519" t="s">
        <v>228</v>
      </c>
      <c r="B147" s="530"/>
      <c r="C147" s="468" t="s">
        <v>211</v>
      </c>
      <c r="D147" s="468" t="s">
        <v>212</v>
      </c>
      <c r="E147" s="468">
        <v>160</v>
      </c>
      <c r="F147" s="468">
        <v>100</v>
      </c>
      <c r="G147" s="468" t="str">
        <f>IF(F147&gt;1,IF(F147&gt;119.9,"常勤","非常勤"),"　")</f>
        <v>非常勤</v>
      </c>
      <c r="H147" s="470" t="s">
        <v>179</v>
      </c>
      <c r="I147" s="471"/>
      <c r="J147" s="472"/>
      <c r="K147" s="87">
        <v>32967</v>
      </c>
      <c r="L147" s="515">
        <v>40360</v>
      </c>
      <c r="M147" s="516"/>
      <c r="N147" s="515"/>
      <c r="O147" s="516"/>
      <c r="P147" s="515"/>
      <c r="Q147" s="516"/>
      <c r="R147" s="527" t="s">
        <v>178</v>
      </c>
    </row>
    <row r="148" spans="1:18" ht="18" customHeight="1">
      <c r="A148" s="531"/>
      <c r="B148" s="532"/>
      <c r="C148" s="469"/>
      <c r="D148" s="469"/>
      <c r="E148" s="469"/>
      <c r="F148" s="469"/>
      <c r="G148" s="469"/>
      <c r="H148" s="473"/>
      <c r="I148" s="474"/>
      <c r="J148" s="475"/>
      <c r="K148" s="86">
        <v>31</v>
      </c>
      <c r="L148" s="495" t="s">
        <v>177</v>
      </c>
      <c r="M148" s="496"/>
      <c r="N148" s="476"/>
      <c r="O148" s="477"/>
      <c r="P148" s="476"/>
      <c r="Q148" s="477"/>
      <c r="R148" s="528"/>
    </row>
    <row r="149" spans="1:18" ht="18" customHeight="1">
      <c r="A149" s="462"/>
      <c r="B149" s="463"/>
      <c r="C149" s="466"/>
      <c r="D149" s="466"/>
      <c r="E149" s="466"/>
      <c r="F149" s="466"/>
      <c r="G149" s="468" t="str">
        <f>IF(F149&gt;1,IF(F149&gt;119.9,"常勤","非常勤"),"　")</f>
        <v>　</v>
      </c>
      <c r="H149" s="478"/>
      <c r="I149" s="479"/>
      <c r="J149" s="480"/>
      <c r="K149" s="84"/>
      <c r="L149" s="486"/>
      <c r="M149" s="487"/>
      <c r="N149" s="486"/>
      <c r="O149" s="487"/>
      <c r="P149" s="486"/>
      <c r="Q149" s="487"/>
      <c r="R149" s="517"/>
    </row>
    <row r="150" spans="1:18" ht="18" customHeight="1">
      <c r="A150" s="464"/>
      <c r="B150" s="465"/>
      <c r="C150" s="467"/>
      <c r="D150" s="467"/>
      <c r="E150" s="467"/>
      <c r="F150" s="467"/>
      <c r="G150" s="469"/>
      <c r="H150" s="481"/>
      <c r="I150" s="482"/>
      <c r="J150" s="483"/>
      <c r="K150" s="83"/>
      <c r="L150" s="484"/>
      <c r="M150" s="485"/>
      <c r="N150" s="484"/>
      <c r="O150" s="485"/>
      <c r="P150" s="484"/>
      <c r="Q150" s="485"/>
      <c r="R150" s="518"/>
    </row>
    <row r="151" spans="1:18" ht="18" customHeight="1">
      <c r="A151" s="462"/>
      <c r="B151" s="463"/>
      <c r="C151" s="466"/>
      <c r="D151" s="466"/>
      <c r="E151" s="535">
        <f>$E$149</f>
        <v>0</v>
      </c>
      <c r="F151" s="466"/>
      <c r="G151" s="468" t="str">
        <f>IF(F151&gt;1,IF(F151&gt;119.9,"常勤","非常勤"),"　")</f>
        <v>　</v>
      </c>
      <c r="H151" s="478"/>
      <c r="I151" s="479"/>
      <c r="J151" s="480"/>
      <c r="K151" s="84"/>
      <c r="L151" s="486"/>
      <c r="M151" s="487"/>
      <c r="N151" s="486"/>
      <c r="O151" s="487"/>
      <c r="P151" s="486"/>
      <c r="Q151" s="487"/>
      <c r="R151" s="517"/>
    </row>
    <row r="152" spans="1:18" ht="18" customHeight="1">
      <c r="A152" s="464"/>
      <c r="B152" s="465"/>
      <c r="C152" s="467"/>
      <c r="D152" s="467"/>
      <c r="E152" s="536"/>
      <c r="F152" s="467"/>
      <c r="G152" s="469"/>
      <c r="H152" s="481"/>
      <c r="I152" s="482"/>
      <c r="J152" s="483"/>
      <c r="K152" s="83"/>
      <c r="L152" s="484"/>
      <c r="M152" s="485"/>
      <c r="N152" s="484"/>
      <c r="O152" s="485"/>
      <c r="P152" s="484"/>
      <c r="Q152" s="485"/>
      <c r="R152" s="518"/>
    </row>
    <row r="153" spans="1:18" ht="18" customHeight="1">
      <c r="A153" s="462"/>
      <c r="B153" s="463"/>
      <c r="C153" s="466"/>
      <c r="D153" s="466"/>
      <c r="E153" s="535">
        <f>$E$149</f>
        <v>0</v>
      </c>
      <c r="F153" s="466"/>
      <c r="G153" s="468" t="str">
        <f>IF(F153&gt;1,IF(F153&gt;119.9,"常勤","非常勤"),"　")</f>
        <v>　</v>
      </c>
      <c r="H153" s="478"/>
      <c r="I153" s="479"/>
      <c r="J153" s="480"/>
      <c r="K153" s="84"/>
      <c r="L153" s="486"/>
      <c r="M153" s="487"/>
      <c r="N153" s="486"/>
      <c r="O153" s="487"/>
      <c r="P153" s="486"/>
      <c r="Q153" s="487"/>
      <c r="R153" s="517"/>
    </row>
    <row r="154" spans="1:18" ht="18" customHeight="1">
      <c r="A154" s="464"/>
      <c r="B154" s="465"/>
      <c r="C154" s="467"/>
      <c r="D154" s="467"/>
      <c r="E154" s="536"/>
      <c r="F154" s="467"/>
      <c r="G154" s="469"/>
      <c r="H154" s="481"/>
      <c r="I154" s="482"/>
      <c r="J154" s="483"/>
      <c r="K154" s="83"/>
      <c r="L154" s="484"/>
      <c r="M154" s="485"/>
      <c r="N154" s="484"/>
      <c r="O154" s="485"/>
      <c r="P154" s="484"/>
      <c r="Q154" s="485"/>
      <c r="R154" s="518"/>
    </row>
    <row r="155" spans="1:18" ht="18" customHeight="1">
      <c r="A155" s="462"/>
      <c r="B155" s="463"/>
      <c r="C155" s="466"/>
      <c r="D155" s="466"/>
      <c r="E155" s="535">
        <f>$E$149</f>
        <v>0</v>
      </c>
      <c r="F155" s="466"/>
      <c r="G155" s="468" t="str">
        <f>IF(F155&gt;1,IF(F155&gt;119.9,"常勤","非常勤"),"　")</f>
        <v>　</v>
      </c>
      <c r="H155" s="478"/>
      <c r="I155" s="479"/>
      <c r="J155" s="480"/>
      <c r="K155" s="84"/>
      <c r="L155" s="486"/>
      <c r="M155" s="487"/>
      <c r="N155" s="486"/>
      <c r="O155" s="487"/>
      <c r="P155" s="486"/>
      <c r="Q155" s="487"/>
      <c r="R155" s="517"/>
    </row>
    <row r="156" spans="1:18" ht="18" customHeight="1">
      <c r="A156" s="464"/>
      <c r="B156" s="465"/>
      <c r="C156" s="467"/>
      <c r="D156" s="467"/>
      <c r="E156" s="536"/>
      <c r="F156" s="467"/>
      <c r="G156" s="469"/>
      <c r="H156" s="481"/>
      <c r="I156" s="482"/>
      <c r="J156" s="483"/>
      <c r="K156" s="83"/>
      <c r="L156" s="484"/>
      <c r="M156" s="485"/>
      <c r="N156" s="484"/>
      <c r="O156" s="485"/>
      <c r="P156" s="484"/>
      <c r="Q156" s="485"/>
      <c r="R156" s="518"/>
    </row>
    <row r="157" spans="1:18" ht="18" customHeight="1">
      <c r="A157" s="462"/>
      <c r="B157" s="463"/>
      <c r="C157" s="466"/>
      <c r="D157" s="466"/>
      <c r="E157" s="535">
        <f>$E$149</f>
        <v>0</v>
      </c>
      <c r="F157" s="466"/>
      <c r="G157" s="468" t="str">
        <f>IF(F157&gt;1,IF(F157&gt;119.9,"常勤","非常勤"),"　")</f>
        <v>　</v>
      </c>
      <c r="H157" s="478"/>
      <c r="I157" s="479"/>
      <c r="J157" s="480"/>
      <c r="K157" s="84"/>
      <c r="L157" s="486"/>
      <c r="M157" s="487"/>
      <c r="N157" s="486"/>
      <c r="O157" s="487"/>
      <c r="P157" s="486"/>
      <c r="Q157" s="487"/>
      <c r="R157" s="517"/>
    </row>
    <row r="158" spans="1:18" ht="18" customHeight="1">
      <c r="A158" s="464"/>
      <c r="B158" s="465"/>
      <c r="C158" s="467"/>
      <c r="D158" s="467"/>
      <c r="E158" s="536"/>
      <c r="F158" s="467"/>
      <c r="G158" s="469"/>
      <c r="H158" s="481"/>
      <c r="I158" s="482"/>
      <c r="J158" s="483"/>
      <c r="K158" s="83"/>
      <c r="L158" s="484"/>
      <c r="M158" s="485"/>
      <c r="N158" s="484"/>
      <c r="O158" s="485"/>
      <c r="P158" s="484"/>
      <c r="Q158" s="485"/>
      <c r="R158" s="518"/>
    </row>
    <row r="159" spans="1:18" ht="18" customHeight="1">
      <c r="A159" s="462"/>
      <c r="B159" s="463"/>
      <c r="C159" s="466"/>
      <c r="D159" s="466"/>
      <c r="E159" s="535">
        <f>$E$149</f>
        <v>0</v>
      </c>
      <c r="F159" s="466"/>
      <c r="G159" s="468" t="str">
        <f>IF(F159&gt;1,IF(F159&gt;119.9,"常勤","非常勤"),"　")</f>
        <v>　</v>
      </c>
      <c r="H159" s="478"/>
      <c r="I159" s="479"/>
      <c r="J159" s="480"/>
      <c r="K159" s="84"/>
      <c r="L159" s="486"/>
      <c r="M159" s="487"/>
      <c r="N159" s="486"/>
      <c r="O159" s="487"/>
      <c r="P159" s="486"/>
      <c r="Q159" s="487"/>
      <c r="R159" s="517"/>
    </row>
    <row r="160" spans="1:18" ht="18" customHeight="1">
      <c r="A160" s="464"/>
      <c r="B160" s="465"/>
      <c r="C160" s="467"/>
      <c r="D160" s="467"/>
      <c r="E160" s="536"/>
      <c r="F160" s="467"/>
      <c r="G160" s="469"/>
      <c r="H160" s="481"/>
      <c r="I160" s="482"/>
      <c r="J160" s="483"/>
      <c r="K160" s="83"/>
      <c r="L160" s="484"/>
      <c r="M160" s="485"/>
      <c r="N160" s="484"/>
      <c r="O160" s="485"/>
      <c r="P160" s="484"/>
      <c r="Q160" s="485"/>
      <c r="R160" s="518"/>
    </row>
    <row r="161" spans="1:29" ht="18" customHeight="1">
      <c r="A161" s="462"/>
      <c r="B161" s="463"/>
      <c r="C161" s="466"/>
      <c r="D161" s="466"/>
      <c r="E161" s="535">
        <f>$E$149</f>
        <v>0</v>
      </c>
      <c r="F161" s="466"/>
      <c r="G161" s="468" t="str">
        <f>IF(F161&gt;1,IF(F161&gt;119.9,"常勤","非常勤"),"　")</f>
        <v>　</v>
      </c>
      <c r="H161" s="478"/>
      <c r="I161" s="479"/>
      <c r="J161" s="480"/>
      <c r="K161" s="84"/>
      <c r="L161" s="486"/>
      <c r="M161" s="487"/>
      <c r="N161" s="486"/>
      <c r="O161" s="487"/>
      <c r="P161" s="486"/>
      <c r="Q161" s="487"/>
      <c r="R161" s="517"/>
    </row>
    <row r="162" spans="1:29" ht="18" customHeight="1">
      <c r="A162" s="464"/>
      <c r="B162" s="465"/>
      <c r="C162" s="467"/>
      <c r="D162" s="467"/>
      <c r="E162" s="536"/>
      <c r="F162" s="467"/>
      <c r="G162" s="469"/>
      <c r="H162" s="481"/>
      <c r="I162" s="482"/>
      <c r="J162" s="483"/>
      <c r="K162" s="83"/>
      <c r="L162" s="484"/>
      <c r="M162" s="485"/>
      <c r="N162" s="484"/>
      <c r="O162" s="485"/>
      <c r="P162" s="484"/>
      <c r="Q162" s="485"/>
      <c r="R162" s="518"/>
    </row>
    <row r="163" spans="1:29" ht="18" customHeight="1">
      <c r="A163" s="462"/>
      <c r="B163" s="463"/>
      <c r="C163" s="466"/>
      <c r="D163" s="466"/>
      <c r="E163" s="535">
        <f>$E$149</f>
        <v>0</v>
      </c>
      <c r="F163" s="466"/>
      <c r="G163" s="468" t="str">
        <f>IF(F163&gt;1,IF(F163&gt;119.9,"常勤","非常勤"),"　")</f>
        <v>　</v>
      </c>
      <c r="H163" s="478"/>
      <c r="I163" s="479"/>
      <c r="J163" s="480"/>
      <c r="K163" s="84"/>
      <c r="L163" s="486"/>
      <c r="M163" s="487"/>
      <c r="N163" s="486"/>
      <c r="O163" s="487"/>
      <c r="P163" s="486"/>
      <c r="Q163" s="487"/>
      <c r="R163" s="517"/>
    </row>
    <row r="164" spans="1:29" ht="18" customHeight="1">
      <c r="A164" s="464"/>
      <c r="B164" s="465"/>
      <c r="C164" s="467"/>
      <c r="D164" s="467"/>
      <c r="E164" s="536"/>
      <c r="F164" s="467"/>
      <c r="G164" s="469"/>
      <c r="H164" s="481"/>
      <c r="I164" s="482"/>
      <c r="J164" s="483"/>
      <c r="K164" s="83"/>
      <c r="L164" s="484"/>
      <c r="M164" s="485"/>
      <c r="N164" s="484"/>
      <c r="O164" s="485"/>
      <c r="P164" s="484"/>
      <c r="Q164" s="485"/>
      <c r="R164" s="518"/>
    </row>
    <row r="165" spans="1:29" ht="18" customHeight="1">
      <c r="A165" s="462"/>
      <c r="B165" s="463"/>
      <c r="C165" s="466"/>
      <c r="D165" s="466"/>
      <c r="E165" s="535">
        <f>$E$149</f>
        <v>0</v>
      </c>
      <c r="F165" s="466"/>
      <c r="G165" s="468" t="str">
        <f>IF(F165&gt;1,IF(F165&gt;119.9,"常勤","非常勤"),"　")</f>
        <v>　</v>
      </c>
      <c r="H165" s="478"/>
      <c r="I165" s="479"/>
      <c r="J165" s="480"/>
      <c r="K165" s="84"/>
      <c r="L165" s="486"/>
      <c r="M165" s="487"/>
      <c r="N165" s="486"/>
      <c r="O165" s="487"/>
      <c r="P165" s="486"/>
      <c r="Q165" s="487"/>
      <c r="R165" s="517"/>
    </row>
    <row r="166" spans="1:29" ht="18" customHeight="1">
      <c r="A166" s="464"/>
      <c r="B166" s="465"/>
      <c r="C166" s="467"/>
      <c r="D166" s="467"/>
      <c r="E166" s="536"/>
      <c r="F166" s="467"/>
      <c r="G166" s="469"/>
      <c r="H166" s="481"/>
      <c r="I166" s="482"/>
      <c r="J166" s="483"/>
      <c r="K166" s="83"/>
      <c r="L166" s="484"/>
      <c r="M166" s="485"/>
      <c r="N166" s="484"/>
      <c r="O166" s="485"/>
      <c r="P166" s="484"/>
      <c r="Q166" s="485"/>
      <c r="R166" s="518"/>
    </row>
    <row r="167" spans="1:29" ht="18" customHeight="1">
      <c r="A167" s="462"/>
      <c r="B167" s="463"/>
      <c r="C167" s="466"/>
      <c r="D167" s="466"/>
      <c r="E167" s="535">
        <f>$E$149</f>
        <v>0</v>
      </c>
      <c r="F167" s="466"/>
      <c r="G167" s="468" t="str">
        <f>IF(F167&gt;1,IF(F167&gt;119.9,"常勤","非常勤"),"　")</f>
        <v>　</v>
      </c>
      <c r="H167" s="478"/>
      <c r="I167" s="479"/>
      <c r="J167" s="480"/>
      <c r="K167" s="84"/>
      <c r="L167" s="486"/>
      <c r="M167" s="487"/>
      <c r="N167" s="486"/>
      <c r="O167" s="487"/>
      <c r="P167" s="486"/>
      <c r="Q167" s="487"/>
      <c r="R167" s="517"/>
    </row>
    <row r="168" spans="1:29" ht="18" customHeight="1">
      <c r="A168" s="464"/>
      <c r="B168" s="465"/>
      <c r="C168" s="467"/>
      <c r="D168" s="467"/>
      <c r="E168" s="536"/>
      <c r="F168" s="467"/>
      <c r="G168" s="469"/>
      <c r="H168" s="481"/>
      <c r="I168" s="482"/>
      <c r="J168" s="483"/>
      <c r="K168" s="83"/>
      <c r="L168" s="484"/>
      <c r="M168" s="485"/>
      <c r="N168" s="484"/>
      <c r="O168" s="485"/>
      <c r="P168" s="484"/>
      <c r="Q168" s="485"/>
      <c r="R168" s="518"/>
    </row>
    <row r="169" spans="1:29" ht="18" customHeight="1" thickBot="1">
      <c r="A169" s="524" t="s">
        <v>165</v>
      </c>
      <c r="B169" s="82" t="s">
        <v>164</v>
      </c>
      <c r="C169" s="119">
        <f>COUNTIF(C149:C168,"専任")</f>
        <v>0</v>
      </c>
      <c r="D169" s="80"/>
      <c r="E169" s="81"/>
      <c r="F169" s="81" t="s">
        <v>163</v>
      </c>
      <c r="G169" s="119">
        <f>COUNTIF(G149:G168,"常勤")</f>
        <v>0</v>
      </c>
      <c r="H169" s="81" t="s">
        <v>227</v>
      </c>
      <c r="I169" s="119">
        <f>E149</f>
        <v>0</v>
      </c>
      <c r="J169" s="80"/>
      <c r="K169" s="120" t="s">
        <v>226</v>
      </c>
      <c r="L169" s="119"/>
      <c r="M169" s="119"/>
      <c r="N169" s="498" t="s">
        <v>225</v>
      </c>
      <c r="O169" s="498"/>
      <c r="P169" s="498"/>
      <c r="Q169" s="498"/>
      <c r="R169" s="499"/>
      <c r="S169" s="544"/>
      <c r="T169" s="545"/>
      <c r="U169" s="545"/>
      <c r="V169" s="545"/>
      <c r="W169" s="545"/>
      <c r="X169" s="545"/>
      <c r="Y169" s="545"/>
      <c r="Z169" s="545"/>
      <c r="AA169" s="545"/>
      <c r="AB169" s="545"/>
      <c r="AC169" s="545"/>
    </row>
    <row r="170" spans="1:29" ht="18" customHeight="1" thickBot="1">
      <c r="A170" s="525"/>
      <c r="B170" s="109" t="s">
        <v>162</v>
      </c>
      <c r="C170" s="116">
        <f>COUNTIF(C149:C168,"兼任")</f>
        <v>0</v>
      </c>
      <c r="D170" s="78"/>
      <c r="E170" s="79"/>
      <c r="F170" s="79" t="s">
        <v>214</v>
      </c>
      <c r="G170" s="116">
        <f>COUNTIF(G149:G168,"非常勤")</f>
        <v>0</v>
      </c>
      <c r="H170" s="125" t="s">
        <v>224</v>
      </c>
      <c r="I170" s="124" t="str">
        <f>IFERROR(SUMIF(G149:G168,"非常勤",F149:F168)/E149,"0")</f>
        <v>0</v>
      </c>
      <c r="J170" s="79"/>
      <c r="K170" s="123">
        <f>IFERROR(G169+I171,"")</f>
        <v>0</v>
      </c>
      <c r="L170" s="116"/>
      <c r="M170" s="116"/>
      <c r="N170" s="501"/>
      <c r="O170" s="501"/>
      <c r="P170" s="501"/>
      <c r="Q170" s="501"/>
      <c r="R170" s="502"/>
      <c r="S170" s="544"/>
      <c r="T170" s="545"/>
      <c r="U170" s="545"/>
      <c r="V170" s="545"/>
      <c r="W170" s="545"/>
      <c r="X170" s="545"/>
      <c r="Y170" s="545"/>
      <c r="Z170" s="545"/>
      <c r="AA170" s="545"/>
      <c r="AB170" s="545"/>
      <c r="AC170" s="545"/>
    </row>
    <row r="171" spans="1:29" ht="18" customHeight="1">
      <c r="A171" s="526"/>
      <c r="B171" s="77"/>
      <c r="C171" s="76"/>
      <c r="D171" s="75"/>
      <c r="E171" s="76"/>
      <c r="F171" s="76"/>
      <c r="G171" s="76"/>
      <c r="H171" s="115" t="s">
        <v>223</v>
      </c>
      <c r="I171" s="112">
        <f>IFERROR(ROUNDDOWN(I170,1),"")</f>
        <v>0</v>
      </c>
      <c r="J171" s="75"/>
      <c r="K171" s="113"/>
      <c r="L171" s="112"/>
      <c r="M171" s="112"/>
      <c r="N171" s="504"/>
      <c r="O171" s="504"/>
      <c r="P171" s="504"/>
      <c r="Q171" s="504"/>
      <c r="R171" s="505"/>
      <c r="S171" s="544"/>
      <c r="T171" s="545"/>
      <c r="U171" s="545"/>
      <c r="V171" s="545"/>
      <c r="W171" s="545"/>
      <c r="X171" s="545"/>
      <c r="Y171" s="545"/>
      <c r="Z171" s="545"/>
      <c r="AA171" s="545"/>
      <c r="AB171" s="545"/>
      <c r="AC171" s="545"/>
    </row>
    <row r="172" spans="1:29" ht="18" customHeight="1">
      <c r="A172" s="18"/>
      <c r="B172" s="18"/>
      <c r="C172" s="18"/>
      <c r="D172" s="18"/>
      <c r="E172" s="18"/>
      <c r="F172" s="18"/>
      <c r="G172" s="18"/>
      <c r="H172" s="18"/>
      <c r="I172" s="18"/>
      <c r="J172" s="18"/>
      <c r="K172" s="18"/>
      <c r="L172" s="18"/>
      <c r="M172" s="18"/>
      <c r="N172" s="18"/>
      <c r="O172" s="18"/>
      <c r="P172" s="18"/>
      <c r="Q172" s="18"/>
      <c r="R172" s="18"/>
    </row>
    <row r="173" spans="1:29" ht="18" customHeight="1">
      <c r="A173" s="90" t="s">
        <v>222</v>
      </c>
      <c r="B173" s="18"/>
      <c r="C173" s="18"/>
      <c r="D173" s="18"/>
      <c r="E173" s="18"/>
      <c r="F173" s="18"/>
      <c r="G173" s="18"/>
      <c r="H173" s="18"/>
      <c r="I173" s="18"/>
      <c r="J173" s="122" t="s">
        <v>221</v>
      </c>
      <c r="K173" s="18"/>
      <c r="L173" s="18"/>
      <c r="M173" s="18"/>
      <c r="N173" s="18"/>
      <c r="O173" s="18"/>
      <c r="P173" s="18"/>
      <c r="Q173" s="18"/>
      <c r="R173" s="18"/>
    </row>
    <row r="174" spans="1:29" ht="18" customHeight="1">
      <c r="A174" s="497" t="s">
        <v>176</v>
      </c>
      <c r="B174" s="499"/>
      <c r="C174" s="488" t="s">
        <v>175</v>
      </c>
      <c r="D174" s="488" t="s">
        <v>173</v>
      </c>
      <c r="E174" s="546"/>
      <c r="F174" s="488" t="s">
        <v>172</v>
      </c>
      <c r="G174" s="488" t="s">
        <v>174</v>
      </c>
      <c r="H174" s="497" t="s">
        <v>171</v>
      </c>
      <c r="I174" s="498"/>
      <c r="J174" s="499"/>
      <c r="K174" s="506" t="s">
        <v>170</v>
      </c>
      <c r="L174" s="509" t="s">
        <v>169</v>
      </c>
      <c r="M174" s="510"/>
      <c r="N174" s="509" t="s">
        <v>168</v>
      </c>
      <c r="O174" s="510"/>
      <c r="P174" s="509" t="s">
        <v>167</v>
      </c>
      <c r="Q174" s="510"/>
      <c r="R174" s="524" t="s">
        <v>166</v>
      </c>
    </row>
    <row r="175" spans="1:29" ht="18" customHeight="1">
      <c r="A175" s="500"/>
      <c r="B175" s="502"/>
      <c r="C175" s="489"/>
      <c r="D175" s="489"/>
      <c r="E175" s="547"/>
      <c r="F175" s="489"/>
      <c r="G175" s="489"/>
      <c r="H175" s="500"/>
      <c r="I175" s="501"/>
      <c r="J175" s="502"/>
      <c r="K175" s="507"/>
      <c r="L175" s="511"/>
      <c r="M175" s="512"/>
      <c r="N175" s="511"/>
      <c r="O175" s="512"/>
      <c r="P175" s="511"/>
      <c r="Q175" s="512"/>
      <c r="R175" s="526"/>
    </row>
    <row r="176" spans="1:29" ht="18" customHeight="1">
      <c r="A176" s="500"/>
      <c r="B176" s="502"/>
      <c r="C176" s="489"/>
      <c r="D176" s="489"/>
      <c r="E176" s="547"/>
      <c r="F176" s="489"/>
      <c r="G176" s="489"/>
      <c r="H176" s="500"/>
      <c r="I176" s="501"/>
      <c r="J176" s="502"/>
      <c r="K176" s="507"/>
      <c r="L176" s="511"/>
      <c r="M176" s="512"/>
      <c r="N176" s="511"/>
      <c r="O176" s="512"/>
      <c r="P176" s="511"/>
      <c r="Q176" s="512"/>
      <c r="R176" s="524"/>
    </row>
    <row r="177" spans="1:18" ht="18" customHeight="1">
      <c r="A177" s="500"/>
      <c r="B177" s="502"/>
      <c r="C177" s="489"/>
      <c r="D177" s="489"/>
      <c r="E177" s="547"/>
      <c r="F177" s="489"/>
      <c r="G177" s="489"/>
      <c r="H177" s="500"/>
      <c r="I177" s="501"/>
      <c r="J177" s="502"/>
      <c r="K177" s="507"/>
      <c r="L177" s="511"/>
      <c r="M177" s="512"/>
      <c r="N177" s="511"/>
      <c r="O177" s="512"/>
      <c r="P177" s="511"/>
      <c r="Q177" s="512"/>
      <c r="R177" s="525"/>
    </row>
    <row r="178" spans="1:18" ht="18" customHeight="1">
      <c r="A178" s="503"/>
      <c r="B178" s="505"/>
      <c r="C178" s="490"/>
      <c r="D178" s="490"/>
      <c r="E178" s="548"/>
      <c r="F178" s="490"/>
      <c r="G178" s="490"/>
      <c r="H178" s="503"/>
      <c r="I178" s="504"/>
      <c r="J178" s="505"/>
      <c r="K178" s="508"/>
      <c r="L178" s="513"/>
      <c r="M178" s="514"/>
      <c r="N178" s="513"/>
      <c r="O178" s="514"/>
      <c r="P178" s="513"/>
      <c r="Q178" s="514"/>
      <c r="R178" s="526"/>
    </row>
    <row r="179" spans="1:18" ht="18" customHeight="1">
      <c r="A179" s="519" t="s">
        <v>220</v>
      </c>
      <c r="B179" s="520"/>
      <c r="C179" s="468" t="s">
        <v>211</v>
      </c>
      <c r="D179" s="468" t="s">
        <v>212</v>
      </c>
      <c r="E179" s="549"/>
      <c r="F179" s="468">
        <v>160</v>
      </c>
      <c r="G179" s="468" t="str">
        <f>IF(F179&gt;1,IF(F179&gt;119.9,"常勤","非常勤"),"　")</f>
        <v>常勤</v>
      </c>
      <c r="H179" s="470" t="s">
        <v>219</v>
      </c>
      <c r="I179" s="471"/>
      <c r="J179" s="472"/>
      <c r="K179" s="111">
        <v>25659</v>
      </c>
      <c r="L179" s="493">
        <v>38169</v>
      </c>
      <c r="M179" s="494"/>
      <c r="N179" s="515"/>
      <c r="O179" s="516"/>
      <c r="P179" s="515"/>
      <c r="Q179" s="516"/>
      <c r="R179" s="527"/>
    </row>
    <row r="180" spans="1:18" ht="18" customHeight="1">
      <c r="A180" s="521"/>
      <c r="B180" s="522"/>
      <c r="C180" s="469"/>
      <c r="D180" s="469"/>
      <c r="E180" s="550"/>
      <c r="F180" s="469"/>
      <c r="G180" s="469"/>
      <c r="H180" s="473"/>
      <c r="I180" s="474"/>
      <c r="J180" s="475"/>
      <c r="K180" s="110">
        <v>50</v>
      </c>
      <c r="L180" s="495" t="s">
        <v>218</v>
      </c>
      <c r="M180" s="496"/>
      <c r="N180" s="476"/>
      <c r="O180" s="477"/>
      <c r="P180" s="476"/>
      <c r="Q180" s="477"/>
      <c r="R180" s="528"/>
    </row>
    <row r="181" spans="1:18" ht="18" customHeight="1">
      <c r="A181" s="519" t="s">
        <v>217</v>
      </c>
      <c r="B181" s="530"/>
      <c r="C181" s="468" t="s">
        <v>211</v>
      </c>
      <c r="D181" s="468" t="s">
        <v>212</v>
      </c>
      <c r="E181" s="549"/>
      <c r="F181" s="468">
        <v>100</v>
      </c>
      <c r="G181" s="468" t="str">
        <f>IF(F181&gt;1,IF(F181&gt;119.9,"常勤","非常勤"),"　")</f>
        <v>非常勤</v>
      </c>
      <c r="H181" s="470" t="s">
        <v>216</v>
      </c>
      <c r="I181" s="471"/>
      <c r="J181" s="472"/>
      <c r="K181" s="111">
        <v>31138</v>
      </c>
      <c r="L181" s="515"/>
      <c r="M181" s="516"/>
      <c r="N181" s="515"/>
      <c r="O181" s="516"/>
      <c r="P181" s="515"/>
      <c r="Q181" s="516"/>
      <c r="R181" s="527"/>
    </row>
    <row r="182" spans="1:18" ht="18" customHeight="1">
      <c r="A182" s="531"/>
      <c r="B182" s="532"/>
      <c r="C182" s="469"/>
      <c r="D182" s="469"/>
      <c r="E182" s="550"/>
      <c r="F182" s="469"/>
      <c r="G182" s="469"/>
      <c r="H182" s="473"/>
      <c r="I182" s="474"/>
      <c r="J182" s="475"/>
      <c r="K182" s="110">
        <v>35</v>
      </c>
      <c r="L182" s="495"/>
      <c r="M182" s="496"/>
      <c r="N182" s="476"/>
      <c r="O182" s="477"/>
      <c r="P182" s="476"/>
      <c r="Q182" s="477"/>
      <c r="R182" s="528"/>
    </row>
    <row r="183" spans="1:18" ht="18" customHeight="1">
      <c r="A183" s="462"/>
      <c r="B183" s="463"/>
      <c r="C183" s="466"/>
      <c r="D183" s="466"/>
      <c r="E183" s="549"/>
      <c r="F183" s="466"/>
      <c r="G183" s="466"/>
      <c r="H183" s="478"/>
      <c r="I183" s="479"/>
      <c r="J183" s="480"/>
      <c r="K183" s="84"/>
      <c r="L183" s="486"/>
      <c r="M183" s="487"/>
      <c r="N183" s="486"/>
      <c r="O183" s="487"/>
      <c r="P183" s="486"/>
      <c r="Q183" s="487"/>
      <c r="R183" s="517"/>
    </row>
    <row r="184" spans="1:18" ht="18" customHeight="1">
      <c r="A184" s="464"/>
      <c r="B184" s="465"/>
      <c r="C184" s="467"/>
      <c r="D184" s="467"/>
      <c r="E184" s="550"/>
      <c r="F184" s="467"/>
      <c r="G184" s="467"/>
      <c r="H184" s="481"/>
      <c r="I184" s="482"/>
      <c r="J184" s="483"/>
      <c r="K184" s="83"/>
      <c r="L184" s="484"/>
      <c r="M184" s="485"/>
      <c r="N184" s="484"/>
      <c r="O184" s="485"/>
      <c r="P184" s="484"/>
      <c r="Q184" s="485"/>
      <c r="R184" s="518"/>
    </row>
    <row r="185" spans="1:18" ht="18" customHeight="1">
      <c r="A185" s="462"/>
      <c r="B185" s="463"/>
      <c r="C185" s="466"/>
      <c r="D185" s="466"/>
      <c r="E185" s="549"/>
      <c r="F185" s="466"/>
      <c r="G185" s="466"/>
      <c r="H185" s="478"/>
      <c r="I185" s="479"/>
      <c r="J185" s="480"/>
      <c r="K185" s="84"/>
      <c r="L185" s="486"/>
      <c r="M185" s="487"/>
      <c r="N185" s="486"/>
      <c r="O185" s="487"/>
      <c r="P185" s="486"/>
      <c r="Q185" s="487"/>
      <c r="R185" s="517"/>
    </row>
    <row r="186" spans="1:18" ht="18" customHeight="1">
      <c r="A186" s="464"/>
      <c r="B186" s="465"/>
      <c r="C186" s="467"/>
      <c r="D186" s="467"/>
      <c r="E186" s="550"/>
      <c r="F186" s="467"/>
      <c r="G186" s="467"/>
      <c r="H186" s="481"/>
      <c r="I186" s="482"/>
      <c r="J186" s="483"/>
      <c r="K186" s="83"/>
      <c r="L186" s="484"/>
      <c r="M186" s="485"/>
      <c r="N186" s="484"/>
      <c r="O186" s="485"/>
      <c r="P186" s="484"/>
      <c r="Q186" s="485"/>
      <c r="R186" s="518"/>
    </row>
    <row r="187" spans="1:18" ht="18" customHeight="1">
      <c r="A187" s="462"/>
      <c r="B187" s="463"/>
      <c r="C187" s="466"/>
      <c r="D187" s="466"/>
      <c r="E187" s="549"/>
      <c r="F187" s="466"/>
      <c r="G187" s="466"/>
      <c r="H187" s="478"/>
      <c r="I187" s="479"/>
      <c r="J187" s="480"/>
      <c r="K187" s="84"/>
      <c r="L187" s="486"/>
      <c r="M187" s="487"/>
      <c r="N187" s="486"/>
      <c r="O187" s="487"/>
      <c r="P187" s="486"/>
      <c r="Q187" s="487"/>
      <c r="R187" s="517"/>
    </row>
    <row r="188" spans="1:18" ht="18" customHeight="1">
      <c r="A188" s="464"/>
      <c r="B188" s="465"/>
      <c r="C188" s="467"/>
      <c r="D188" s="467"/>
      <c r="E188" s="550"/>
      <c r="F188" s="467"/>
      <c r="G188" s="467"/>
      <c r="H188" s="481"/>
      <c r="I188" s="482"/>
      <c r="J188" s="483"/>
      <c r="K188" s="83"/>
      <c r="L188" s="484"/>
      <c r="M188" s="485"/>
      <c r="N188" s="484"/>
      <c r="O188" s="485"/>
      <c r="P188" s="484"/>
      <c r="Q188" s="485"/>
      <c r="R188" s="518"/>
    </row>
    <row r="189" spans="1:18" ht="18" customHeight="1">
      <c r="A189" s="462"/>
      <c r="B189" s="463"/>
      <c r="C189" s="466"/>
      <c r="D189" s="466"/>
      <c r="E189" s="549"/>
      <c r="F189" s="466"/>
      <c r="G189" s="466"/>
      <c r="H189" s="478"/>
      <c r="I189" s="479"/>
      <c r="J189" s="480"/>
      <c r="K189" s="84"/>
      <c r="L189" s="486"/>
      <c r="M189" s="487"/>
      <c r="N189" s="486"/>
      <c r="O189" s="487"/>
      <c r="P189" s="486"/>
      <c r="Q189" s="487"/>
      <c r="R189" s="517"/>
    </row>
    <row r="190" spans="1:18" ht="18" customHeight="1">
      <c r="A190" s="464"/>
      <c r="B190" s="465"/>
      <c r="C190" s="467"/>
      <c r="D190" s="467"/>
      <c r="E190" s="550"/>
      <c r="F190" s="467"/>
      <c r="G190" s="467"/>
      <c r="H190" s="481"/>
      <c r="I190" s="482"/>
      <c r="J190" s="483"/>
      <c r="K190" s="83"/>
      <c r="L190" s="484"/>
      <c r="M190" s="485"/>
      <c r="N190" s="484"/>
      <c r="O190" s="485"/>
      <c r="P190" s="484"/>
      <c r="Q190" s="485"/>
      <c r="R190" s="518"/>
    </row>
    <row r="191" spans="1:18" ht="18" customHeight="1">
      <c r="A191" s="462"/>
      <c r="B191" s="463"/>
      <c r="C191" s="466"/>
      <c r="D191" s="466"/>
      <c r="E191" s="549"/>
      <c r="F191" s="466"/>
      <c r="G191" s="466"/>
      <c r="H191" s="478"/>
      <c r="I191" s="479"/>
      <c r="J191" s="480"/>
      <c r="K191" s="84"/>
      <c r="L191" s="486"/>
      <c r="M191" s="487"/>
      <c r="N191" s="486"/>
      <c r="O191" s="487"/>
      <c r="P191" s="486"/>
      <c r="Q191" s="487"/>
      <c r="R191" s="517"/>
    </row>
    <row r="192" spans="1:18" ht="18" customHeight="1">
      <c r="A192" s="464"/>
      <c r="B192" s="465"/>
      <c r="C192" s="467"/>
      <c r="D192" s="467"/>
      <c r="E192" s="550"/>
      <c r="F192" s="467"/>
      <c r="G192" s="467"/>
      <c r="H192" s="481"/>
      <c r="I192" s="482"/>
      <c r="J192" s="483"/>
      <c r="K192" s="83"/>
      <c r="L192" s="484"/>
      <c r="M192" s="485"/>
      <c r="N192" s="484"/>
      <c r="O192" s="485"/>
      <c r="P192" s="484"/>
      <c r="Q192" s="485"/>
      <c r="R192" s="518"/>
    </row>
    <row r="193" spans="1:18" ht="18" customHeight="1">
      <c r="A193" s="462"/>
      <c r="B193" s="463"/>
      <c r="C193" s="466"/>
      <c r="D193" s="466"/>
      <c r="E193" s="549"/>
      <c r="F193" s="466"/>
      <c r="G193" s="466"/>
      <c r="H193" s="478"/>
      <c r="I193" s="479"/>
      <c r="J193" s="480"/>
      <c r="K193" s="84"/>
      <c r="L193" s="486"/>
      <c r="M193" s="487"/>
      <c r="N193" s="486"/>
      <c r="O193" s="487"/>
      <c r="P193" s="486"/>
      <c r="Q193" s="487"/>
      <c r="R193" s="517"/>
    </row>
    <row r="194" spans="1:18" ht="18" customHeight="1">
      <c r="A194" s="464"/>
      <c r="B194" s="465"/>
      <c r="C194" s="467"/>
      <c r="D194" s="467"/>
      <c r="E194" s="550"/>
      <c r="F194" s="467"/>
      <c r="G194" s="467"/>
      <c r="H194" s="481"/>
      <c r="I194" s="482"/>
      <c r="J194" s="483"/>
      <c r="K194" s="83"/>
      <c r="L194" s="484"/>
      <c r="M194" s="485"/>
      <c r="N194" s="484"/>
      <c r="O194" s="485"/>
      <c r="P194" s="484"/>
      <c r="Q194" s="485"/>
      <c r="R194" s="518"/>
    </row>
    <row r="195" spans="1:18" ht="18" customHeight="1">
      <c r="A195" s="462"/>
      <c r="B195" s="463"/>
      <c r="C195" s="466"/>
      <c r="D195" s="466"/>
      <c r="E195" s="549"/>
      <c r="F195" s="466"/>
      <c r="G195" s="466"/>
      <c r="H195" s="478"/>
      <c r="I195" s="479"/>
      <c r="J195" s="480"/>
      <c r="K195" s="84"/>
      <c r="L195" s="486"/>
      <c r="M195" s="487"/>
      <c r="N195" s="486"/>
      <c r="O195" s="487"/>
      <c r="P195" s="486"/>
      <c r="Q195" s="487"/>
      <c r="R195" s="517"/>
    </row>
    <row r="196" spans="1:18" ht="18" customHeight="1">
      <c r="A196" s="464"/>
      <c r="B196" s="465"/>
      <c r="C196" s="467"/>
      <c r="D196" s="467"/>
      <c r="E196" s="550"/>
      <c r="F196" s="467"/>
      <c r="G196" s="467"/>
      <c r="H196" s="481"/>
      <c r="I196" s="482"/>
      <c r="J196" s="483"/>
      <c r="K196" s="83"/>
      <c r="L196" s="484"/>
      <c r="M196" s="485"/>
      <c r="N196" s="484"/>
      <c r="O196" s="485"/>
      <c r="P196" s="484"/>
      <c r="Q196" s="485"/>
      <c r="R196" s="518"/>
    </row>
    <row r="197" spans="1:18" ht="18" customHeight="1">
      <c r="A197" s="462"/>
      <c r="B197" s="463"/>
      <c r="C197" s="466"/>
      <c r="D197" s="466"/>
      <c r="E197" s="549"/>
      <c r="F197" s="466"/>
      <c r="G197" s="466"/>
      <c r="H197" s="478"/>
      <c r="I197" s="479"/>
      <c r="J197" s="480"/>
      <c r="K197" s="84"/>
      <c r="L197" s="486"/>
      <c r="M197" s="487"/>
      <c r="N197" s="486"/>
      <c r="O197" s="487"/>
      <c r="P197" s="486"/>
      <c r="Q197" s="487"/>
      <c r="R197" s="517"/>
    </row>
    <row r="198" spans="1:18" ht="18" customHeight="1">
      <c r="A198" s="464"/>
      <c r="B198" s="465"/>
      <c r="C198" s="467"/>
      <c r="D198" s="467"/>
      <c r="E198" s="550"/>
      <c r="F198" s="467"/>
      <c r="G198" s="467"/>
      <c r="H198" s="481"/>
      <c r="I198" s="482"/>
      <c r="J198" s="483"/>
      <c r="K198" s="83"/>
      <c r="L198" s="484"/>
      <c r="M198" s="485"/>
      <c r="N198" s="484"/>
      <c r="O198" s="485"/>
      <c r="P198" s="484"/>
      <c r="Q198" s="485"/>
      <c r="R198" s="518"/>
    </row>
    <row r="199" spans="1:18" ht="18" customHeight="1">
      <c r="A199" s="462"/>
      <c r="B199" s="463"/>
      <c r="C199" s="466"/>
      <c r="D199" s="466"/>
      <c r="E199" s="549"/>
      <c r="F199" s="466"/>
      <c r="G199" s="466"/>
      <c r="H199" s="478"/>
      <c r="I199" s="479"/>
      <c r="J199" s="480"/>
      <c r="K199" s="84"/>
      <c r="L199" s="486"/>
      <c r="M199" s="487"/>
      <c r="N199" s="486"/>
      <c r="O199" s="487"/>
      <c r="P199" s="486"/>
      <c r="Q199" s="487"/>
      <c r="R199" s="517"/>
    </row>
    <row r="200" spans="1:18" ht="18" customHeight="1">
      <c r="A200" s="464"/>
      <c r="B200" s="465"/>
      <c r="C200" s="467"/>
      <c r="D200" s="467"/>
      <c r="E200" s="550"/>
      <c r="F200" s="467"/>
      <c r="G200" s="467"/>
      <c r="H200" s="481"/>
      <c r="I200" s="482"/>
      <c r="J200" s="483"/>
      <c r="K200" s="83"/>
      <c r="L200" s="484"/>
      <c r="M200" s="485"/>
      <c r="N200" s="484"/>
      <c r="O200" s="485"/>
      <c r="P200" s="484"/>
      <c r="Q200" s="485"/>
      <c r="R200" s="518"/>
    </row>
    <row r="201" spans="1:18" ht="18" customHeight="1">
      <c r="A201" s="462"/>
      <c r="B201" s="463"/>
      <c r="C201" s="466"/>
      <c r="D201" s="466"/>
      <c r="E201" s="549"/>
      <c r="F201" s="466"/>
      <c r="G201" s="466"/>
      <c r="H201" s="478"/>
      <c r="I201" s="479"/>
      <c r="J201" s="480"/>
      <c r="K201" s="84"/>
      <c r="L201" s="486"/>
      <c r="M201" s="487"/>
      <c r="N201" s="486"/>
      <c r="O201" s="487"/>
      <c r="P201" s="486"/>
      <c r="Q201" s="487"/>
      <c r="R201" s="517"/>
    </row>
    <row r="202" spans="1:18" ht="18" customHeight="1">
      <c r="A202" s="464"/>
      <c r="B202" s="465"/>
      <c r="C202" s="467"/>
      <c r="D202" s="467"/>
      <c r="E202" s="550"/>
      <c r="F202" s="467"/>
      <c r="G202" s="467"/>
      <c r="H202" s="481"/>
      <c r="I202" s="482"/>
      <c r="J202" s="483"/>
      <c r="K202" s="83"/>
      <c r="L202" s="484"/>
      <c r="M202" s="485"/>
      <c r="N202" s="484"/>
      <c r="O202" s="485"/>
      <c r="P202" s="484"/>
      <c r="Q202" s="485"/>
      <c r="R202" s="518"/>
    </row>
    <row r="203" spans="1:18" ht="18" customHeight="1" thickBot="1">
      <c r="A203" s="524"/>
      <c r="B203" s="82"/>
      <c r="C203" s="121"/>
      <c r="D203" s="80"/>
      <c r="E203" s="79"/>
      <c r="F203" s="79"/>
      <c r="G203" s="121"/>
      <c r="H203" s="79"/>
      <c r="I203" s="118"/>
      <c r="J203" s="80"/>
      <c r="K203" s="120"/>
      <c r="L203" s="119"/>
      <c r="M203" s="119"/>
      <c r="N203" s="498"/>
      <c r="O203" s="498"/>
      <c r="P203" s="498"/>
      <c r="Q203" s="498"/>
      <c r="R203" s="499"/>
    </row>
    <row r="204" spans="1:18" ht="18" customHeight="1" thickBot="1">
      <c r="A204" s="525"/>
      <c r="B204" s="109"/>
      <c r="C204" s="118"/>
      <c r="D204" s="78"/>
      <c r="E204" s="79"/>
      <c r="F204" s="79"/>
      <c r="G204" s="118"/>
      <c r="H204" s="79"/>
      <c r="I204" s="118"/>
      <c r="J204" s="79"/>
      <c r="K204" s="117"/>
      <c r="L204" s="116"/>
      <c r="M204" s="116"/>
      <c r="N204" s="501"/>
      <c r="O204" s="501"/>
      <c r="P204" s="501"/>
      <c r="Q204" s="501"/>
      <c r="R204" s="502"/>
    </row>
    <row r="205" spans="1:18" ht="18" customHeight="1">
      <c r="A205" s="526"/>
      <c r="B205" s="77"/>
      <c r="C205" s="76"/>
      <c r="D205" s="75"/>
      <c r="E205" s="76"/>
      <c r="F205" s="76"/>
      <c r="G205" s="76"/>
      <c r="H205" s="115"/>
      <c r="I205" s="114"/>
      <c r="J205" s="75"/>
      <c r="K205" s="113"/>
      <c r="L205" s="112"/>
      <c r="M205" s="112"/>
      <c r="N205" s="504"/>
      <c r="O205" s="504"/>
      <c r="P205" s="504"/>
      <c r="Q205" s="504"/>
      <c r="R205" s="505"/>
    </row>
    <row r="206" spans="1:18" ht="18" customHeight="1"/>
    <row r="207" spans="1:18" ht="16.5" customHeight="1"/>
    <row r="208" spans="1:18" ht="16.5" customHeight="1"/>
    <row r="209" ht="16.5" customHeight="1"/>
  </sheetData>
  <mergeCells count="1142">
    <mergeCell ref="N199:O199"/>
    <mergeCell ref="A199:B200"/>
    <mergeCell ref="C199:C200"/>
    <mergeCell ref="D199:D200"/>
    <mergeCell ref="E199:E200"/>
    <mergeCell ref="F199:F200"/>
    <mergeCell ref="G199:G200"/>
    <mergeCell ref="N200:O200"/>
    <mergeCell ref="N201:O201"/>
    <mergeCell ref="P201:Q201"/>
    <mergeCell ref="R201:R202"/>
    <mergeCell ref="L202:M202"/>
    <mergeCell ref="N202:O202"/>
    <mergeCell ref="P202:Q202"/>
    <mergeCell ref="D201:D202"/>
    <mergeCell ref="E201:E202"/>
    <mergeCell ref="F201:F202"/>
    <mergeCell ref="G201:G202"/>
    <mergeCell ref="H201:J202"/>
    <mergeCell ref="L201:M201"/>
    <mergeCell ref="A203:A205"/>
    <mergeCell ref="N203:R205"/>
    <mergeCell ref="P199:Q199"/>
    <mergeCell ref="R199:R200"/>
    <mergeCell ref="L200:M200"/>
    <mergeCell ref="L194:M194"/>
    <mergeCell ref="P200:Q200"/>
    <mergeCell ref="A201:B202"/>
    <mergeCell ref="C201:C202"/>
    <mergeCell ref="A195:B196"/>
    <mergeCell ref="C195:C196"/>
    <mergeCell ref="D195:D196"/>
    <mergeCell ref="E195:E196"/>
    <mergeCell ref="F195:F196"/>
    <mergeCell ref="G195:G196"/>
    <mergeCell ref="N195:O195"/>
    <mergeCell ref="H197:J198"/>
    <mergeCell ref="L197:M197"/>
    <mergeCell ref="N197:O197"/>
    <mergeCell ref="P197:Q197"/>
    <mergeCell ref="R197:R198"/>
    <mergeCell ref="L198:M198"/>
    <mergeCell ref="N198:O198"/>
    <mergeCell ref="P198:Q198"/>
    <mergeCell ref="A197:B198"/>
    <mergeCell ref="C197:C198"/>
    <mergeCell ref="D197:D198"/>
    <mergeCell ref="E197:E198"/>
    <mergeCell ref="F197:F198"/>
    <mergeCell ref="G197:G198"/>
    <mergeCell ref="H199:J200"/>
    <mergeCell ref="L199:M199"/>
    <mergeCell ref="P195:Q195"/>
    <mergeCell ref="R195:R196"/>
    <mergeCell ref="L196:M196"/>
    <mergeCell ref="N196:O196"/>
    <mergeCell ref="P196:Q196"/>
    <mergeCell ref="N193:O193"/>
    <mergeCell ref="P193:Q193"/>
    <mergeCell ref="R193:R194"/>
    <mergeCell ref="H195:J196"/>
    <mergeCell ref="L195:M195"/>
    <mergeCell ref="A191:B192"/>
    <mergeCell ref="C191:C192"/>
    <mergeCell ref="D191:D192"/>
    <mergeCell ref="E191:E192"/>
    <mergeCell ref="F191:F192"/>
    <mergeCell ref="G191:G192"/>
    <mergeCell ref="H193:J194"/>
    <mergeCell ref="L193:M193"/>
    <mergeCell ref="N194:O194"/>
    <mergeCell ref="P194:Q194"/>
    <mergeCell ref="A193:B194"/>
    <mergeCell ref="C193:C194"/>
    <mergeCell ref="D193:D194"/>
    <mergeCell ref="E193:E194"/>
    <mergeCell ref="F193:F194"/>
    <mergeCell ref="G193:G194"/>
    <mergeCell ref="P191:Q191"/>
    <mergeCell ref="R191:R192"/>
    <mergeCell ref="L192:M192"/>
    <mergeCell ref="N192:O192"/>
    <mergeCell ref="P192:Q192"/>
    <mergeCell ref="H191:J192"/>
    <mergeCell ref="A187:B188"/>
    <mergeCell ref="C187:C188"/>
    <mergeCell ref="D187:D188"/>
    <mergeCell ref="E187:E188"/>
    <mergeCell ref="F187:F188"/>
    <mergeCell ref="G187:G188"/>
    <mergeCell ref="H189:J190"/>
    <mergeCell ref="L189:M189"/>
    <mergeCell ref="N189:O189"/>
    <mergeCell ref="P189:Q189"/>
    <mergeCell ref="R189:R190"/>
    <mergeCell ref="L190:M190"/>
    <mergeCell ref="N190:O190"/>
    <mergeCell ref="P190:Q190"/>
    <mergeCell ref="A189:B190"/>
    <mergeCell ref="C189:C190"/>
    <mergeCell ref="D189:D190"/>
    <mergeCell ref="E189:E190"/>
    <mergeCell ref="F189:F190"/>
    <mergeCell ref="G189:G190"/>
    <mergeCell ref="L191:M191"/>
    <mergeCell ref="N191:O191"/>
    <mergeCell ref="P187:Q187"/>
    <mergeCell ref="R187:R188"/>
    <mergeCell ref="L188:M188"/>
    <mergeCell ref="N188:O188"/>
    <mergeCell ref="P188:Q188"/>
    <mergeCell ref="H187:J188"/>
    <mergeCell ref="L187:M187"/>
    <mergeCell ref="N187:O187"/>
    <mergeCell ref="H185:J186"/>
    <mergeCell ref="L185:M185"/>
    <mergeCell ref="N185:O185"/>
    <mergeCell ref="P185:Q185"/>
    <mergeCell ref="R185:R186"/>
    <mergeCell ref="L186:M186"/>
    <mergeCell ref="N186:O186"/>
    <mergeCell ref="P186:Q186"/>
    <mergeCell ref="A185:B186"/>
    <mergeCell ref="C185:C186"/>
    <mergeCell ref="D185:D186"/>
    <mergeCell ref="E185:E186"/>
    <mergeCell ref="F185:F186"/>
    <mergeCell ref="G185:G186"/>
    <mergeCell ref="P183:Q183"/>
    <mergeCell ref="R183:R184"/>
    <mergeCell ref="L184:M184"/>
    <mergeCell ref="N184:O184"/>
    <mergeCell ref="P184:Q184"/>
    <mergeCell ref="H183:J184"/>
    <mergeCell ref="L183:M183"/>
    <mergeCell ref="N183:O183"/>
    <mergeCell ref="L179:M179"/>
    <mergeCell ref="H181:J182"/>
    <mergeCell ref="L181:M181"/>
    <mergeCell ref="N181:O181"/>
    <mergeCell ref="P181:Q181"/>
    <mergeCell ref="R181:R182"/>
    <mergeCell ref="L182:M182"/>
    <mergeCell ref="N182:O182"/>
    <mergeCell ref="P182:Q182"/>
    <mergeCell ref="A181:B182"/>
    <mergeCell ref="C181:C182"/>
    <mergeCell ref="D181:D182"/>
    <mergeCell ref="E181:E182"/>
    <mergeCell ref="F181:F182"/>
    <mergeCell ref="G181:G182"/>
    <mergeCell ref="A183:B184"/>
    <mergeCell ref="C183:C184"/>
    <mergeCell ref="D183:D184"/>
    <mergeCell ref="E183:E184"/>
    <mergeCell ref="F183:F184"/>
    <mergeCell ref="G183:G184"/>
    <mergeCell ref="A165:B166"/>
    <mergeCell ref="C165:C166"/>
    <mergeCell ref="D165:D166"/>
    <mergeCell ref="E165:E166"/>
    <mergeCell ref="H167:J168"/>
    <mergeCell ref="L167:M167"/>
    <mergeCell ref="P167:Q167"/>
    <mergeCell ref="R167:R168"/>
    <mergeCell ref="K174:K178"/>
    <mergeCell ref="L174:M178"/>
    <mergeCell ref="N167:O167"/>
    <mergeCell ref="P179:Q179"/>
    <mergeCell ref="R179:R180"/>
    <mergeCell ref="L180:M180"/>
    <mergeCell ref="N180:O180"/>
    <mergeCell ref="P180:Q180"/>
    <mergeCell ref="N174:O178"/>
    <mergeCell ref="P174:Q178"/>
    <mergeCell ref="A167:B168"/>
    <mergeCell ref="C167:C168"/>
    <mergeCell ref="D167:D168"/>
    <mergeCell ref="E167:E168"/>
    <mergeCell ref="F167:F168"/>
    <mergeCell ref="G167:G168"/>
    <mergeCell ref="N179:O179"/>
    <mergeCell ref="A179:B180"/>
    <mergeCell ref="C179:C180"/>
    <mergeCell ref="D179:D180"/>
    <mergeCell ref="E179:E180"/>
    <mergeCell ref="F179:F180"/>
    <mergeCell ref="G179:G180"/>
    <mergeCell ref="H179:J180"/>
    <mergeCell ref="S169:AC171"/>
    <mergeCell ref="A174:B178"/>
    <mergeCell ref="C174:C178"/>
    <mergeCell ref="D174:D178"/>
    <mergeCell ref="E174:E178"/>
    <mergeCell ref="F174:F178"/>
    <mergeCell ref="G174:G178"/>
    <mergeCell ref="H174:J178"/>
    <mergeCell ref="A169:A171"/>
    <mergeCell ref="N169:R171"/>
    <mergeCell ref="L168:M168"/>
    <mergeCell ref="N168:O168"/>
    <mergeCell ref="P168:Q168"/>
    <mergeCell ref="A163:B164"/>
    <mergeCell ref="C163:C164"/>
    <mergeCell ref="D163:D164"/>
    <mergeCell ref="E163:E164"/>
    <mergeCell ref="F163:F164"/>
    <mergeCell ref="L164:M164"/>
    <mergeCell ref="N164:O164"/>
    <mergeCell ref="G163:G164"/>
    <mergeCell ref="H165:J166"/>
    <mergeCell ref="L165:M165"/>
    <mergeCell ref="N165:O165"/>
    <mergeCell ref="P165:Q165"/>
    <mergeCell ref="R165:R166"/>
    <mergeCell ref="L166:M166"/>
    <mergeCell ref="N166:O166"/>
    <mergeCell ref="P166:Q166"/>
    <mergeCell ref="R163:R164"/>
    <mergeCell ref="R174:R175"/>
    <mergeCell ref="R176:R178"/>
    <mergeCell ref="A159:B160"/>
    <mergeCell ref="C159:C160"/>
    <mergeCell ref="D159:D160"/>
    <mergeCell ref="E159:E160"/>
    <mergeCell ref="F159:F160"/>
    <mergeCell ref="G159:G160"/>
    <mergeCell ref="L161:M161"/>
    <mergeCell ref="N161:O161"/>
    <mergeCell ref="P161:Q161"/>
    <mergeCell ref="R161:R162"/>
    <mergeCell ref="L162:M162"/>
    <mergeCell ref="N162:O162"/>
    <mergeCell ref="P162:Q162"/>
    <mergeCell ref="A161:B162"/>
    <mergeCell ref="C161:C162"/>
    <mergeCell ref="D161:D162"/>
    <mergeCell ref="E161:E162"/>
    <mergeCell ref="F161:F162"/>
    <mergeCell ref="G161:G162"/>
    <mergeCell ref="E157:E158"/>
    <mergeCell ref="F157:F158"/>
    <mergeCell ref="G157:G158"/>
    <mergeCell ref="F165:F166"/>
    <mergeCell ref="G165:G166"/>
    <mergeCell ref="H159:J160"/>
    <mergeCell ref="L159:M159"/>
    <mergeCell ref="N159:O159"/>
    <mergeCell ref="P163:Q163"/>
    <mergeCell ref="H161:J162"/>
    <mergeCell ref="P159:Q159"/>
    <mergeCell ref="P164:Q164"/>
    <mergeCell ref="H163:J164"/>
    <mergeCell ref="L163:M163"/>
    <mergeCell ref="N163:O163"/>
    <mergeCell ref="P156:Q156"/>
    <mergeCell ref="H155:J156"/>
    <mergeCell ref="L155:M155"/>
    <mergeCell ref="R153:R154"/>
    <mergeCell ref="L154:M154"/>
    <mergeCell ref="N154:O154"/>
    <mergeCell ref="P154:Q154"/>
    <mergeCell ref="A153:B154"/>
    <mergeCell ref="C153:C154"/>
    <mergeCell ref="D153:D154"/>
    <mergeCell ref="E153:E154"/>
    <mergeCell ref="F153:F154"/>
    <mergeCell ref="G153:G154"/>
    <mergeCell ref="R159:R160"/>
    <mergeCell ref="L160:M160"/>
    <mergeCell ref="N160:O160"/>
    <mergeCell ref="P160:Q160"/>
    <mergeCell ref="A155:B156"/>
    <mergeCell ref="C155:C156"/>
    <mergeCell ref="D155:D156"/>
    <mergeCell ref="E155:E156"/>
    <mergeCell ref="F155:F156"/>
    <mergeCell ref="G155:G156"/>
    <mergeCell ref="H157:J158"/>
    <mergeCell ref="L157:M157"/>
    <mergeCell ref="N157:O157"/>
    <mergeCell ref="P157:Q157"/>
    <mergeCell ref="R157:R158"/>
    <mergeCell ref="L158:M158"/>
    <mergeCell ref="N158:O158"/>
    <mergeCell ref="P158:Q158"/>
    <mergeCell ref="P155:Q155"/>
    <mergeCell ref="A157:B158"/>
    <mergeCell ref="C157:C158"/>
    <mergeCell ref="D157:D158"/>
    <mergeCell ref="D149:D150"/>
    <mergeCell ref="E149:E150"/>
    <mergeCell ref="F149:F150"/>
    <mergeCell ref="G149:G150"/>
    <mergeCell ref="H151:J152"/>
    <mergeCell ref="L151:M151"/>
    <mergeCell ref="N151:O151"/>
    <mergeCell ref="A151:B152"/>
    <mergeCell ref="C151:C152"/>
    <mergeCell ref="D151:D152"/>
    <mergeCell ref="E151:E152"/>
    <mergeCell ref="F151:F152"/>
    <mergeCell ref="G151:G152"/>
    <mergeCell ref="H153:J154"/>
    <mergeCell ref="L153:M153"/>
    <mergeCell ref="N153:O153"/>
    <mergeCell ref="P153:Q153"/>
    <mergeCell ref="A145:B146"/>
    <mergeCell ref="C145:C146"/>
    <mergeCell ref="D145:D146"/>
    <mergeCell ref="E145:E146"/>
    <mergeCell ref="F145:F146"/>
    <mergeCell ref="G145:G146"/>
    <mergeCell ref="R140:R141"/>
    <mergeCell ref="N155:O155"/>
    <mergeCell ref="P151:Q151"/>
    <mergeCell ref="R151:R152"/>
    <mergeCell ref="L152:M152"/>
    <mergeCell ref="N152:O152"/>
    <mergeCell ref="P152:Q152"/>
    <mergeCell ref="R155:R156"/>
    <mergeCell ref="L156:M156"/>
    <mergeCell ref="N156:O156"/>
    <mergeCell ref="A147:B148"/>
    <mergeCell ref="C147:C148"/>
    <mergeCell ref="D147:D148"/>
    <mergeCell ref="E147:E148"/>
    <mergeCell ref="F147:F148"/>
    <mergeCell ref="G147:G148"/>
    <mergeCell ref="H149:J150"/>
    <mergeCell ref="L149:M149"/>
    <mergeCell ref="N149:O149"/>
    <mergeCell ref="P149:Q149"/>
    <mergeCell ref="R149:R150"/>
    <mergeCell ref="L150:M150"/>
    <mergeCell ref="N150:O150"/>
    <mergeCell ref="P150:Q150"/>
    <mergeCell ref="A149:B150"/>
    <mergeCell ref="C149:C150"/>
    <mergeCell ref="L132:M132"/>
    <mergeCell ref="F131:F132"/>
    <mergeCell ref="N134:O134"/>
    <mergeCell ref="P134:Q134"/>
    <mergeCell ref="P147:Q147"/>
    <mergeCell ref="R147:R148"/>
    <mergeCell ref="L148:M148"/>
    <mergeCell ref="N148:O148"/>
    <mergeCell ref="P148:Q148"/>
    <mergeCell ref="H147:J148"/>
    <mergeCell ref="L147:M147"/>
    <mergeCell ref="N147:O147"/>
    <mergeCell ref="F140:F144"/>
    <mergeCell ref="G140:G144"/>
    <mergeCell ref="H145:J146"/>
    <mergeCell ref="L145:M145"/>
    <mergeCell ref="N145:O145"/>
    <mergeCell ref="P145:Q145"/>
    <mergeCell ref="N140:O144"/>
    <mergeCell ref="P140:Q144"/>
    <mergeCell ref="H140:J144"/>
    <mergeCell ref="K140:K144"/>
    <mergeCell ref="R145:R146"/>
    <mergeCell ref="L146:M146"/>
    <mergeCell ref="N146:O146"/>
    <mergeCell ref="P146:Q146"/>
    <mergeCell ref="R142:R144"/>
    <mergeCell ref="L140:M144"/>
    <mergeCell ref="G131:G132"/>
    <mergeCell ref="A133:B134"/>
    <mergeCell ref="C133:C134"/>
    <mergeCell ref="D133:D134"/>
    <mergeCell ref="E123:E124"/>
    <mergeCell ref="G123:G124"/>
    <mergeCell ref="E113:E114"/>
    <mergeCell ref="G113:G114"/>
    <mergeCell ref="E115:E116"/>
    <mergeCell ref="G115:G116"/>
    <mergeCell ref="P132:Q132"/>
    <mergeCell ref="P130:Q130"/>
    <mergeCell ref="P129:Q129"/>
    <mergeCell ref="N132:O132"/>
    <mergeCell ref="L134:M134"/>
    <mergeCell ref="A139:R139"/>
    <mergeCell ref="A129:B130"/>
    <mergeCell ref="C129:C130"/>
    <mergeCell ref="N130:O130"/>
    <mergeCell ref="N129:O129"/>
    <mergeCell ref="A119:B120"/>
    <mergeCell ref="C119:C120"/>
    <mergeCell ref="D119:D120"/>
    <mergeCell ref="R133:R134"/>
    <mergeCell ref="R129:R130"/>
    <mergeCell ref="R131:R132"/>
    <mergeCell ref="R125:R126"/>
    <mergeCell ref="R127:R128"/>
    <mergeCell ref="R123:R124"/>
    <mergeCell ref="H133:J134"/>
    <mergeCell ref="L133:M133"/>
    <mergeCell ref="F133:F134"/>
    <mergeCell ref="D55:D56"/>
    <mergeCell ref="C72:C76"/>
    <mergeCell ref="D72:D76"/>
    <mergeCell ref="L82:M82"/>
    <mergeCell ref="D83:D84"/>
    <mergeCell ref="G61:G62"/>
    <mergeCell ref="E63:E64"/>
    <mergeCell ref="G63:G64"/>
    <mergeCell ref="E65:E66"/>
    <mergeCell ref="D77:D78"/>
    <mergeCell ref="D95:D96"/>
    <mergeCell ref="A140:B144"/>
    <mergeCell ref="C140:C144"/>
    <mergeCell ref="D140:D144"/>
    <mergeCell ref="E140:E144"/>
    <mergeCell ref="L119:M119"/>
    <mergeCell ref="F121:F122"/>
    <mergeCell ref="E83:E84"/>
    <mergeCell ref="G83:G84"/>
    <mergeCell ref="E85:E86"/>
    <mergeCell ref="G85:G86"/>
    <mergeCell ref="A117:B118"/>
    <mergeCell ref="H119:J120"/>
    <mergeCell ref="A113:B114"/>
    <mergeCell ref="C113:C114"/>
    <mergeCell ref="D106:D110"/>
    <mergeCell ref="A111:B112"/>
    <mergeCell ref="E87:E88"/>
    <mergeCell ref="G87:G88"/>
    <mergeCell ref="G121:G122"/>
    <mergeCell ref="A106:B110"/>
    <mergeCell ref="A121:B122"/>
    <mergeCell ref="E57:E58"/>
    <mergeCell ref="G57:G58"/>
    <mergeCell ref="E59:E60"/>
    <mergeCell ref="F79:F80"/>
    <mergeCell ref="G79:G80"/>
    <mergeCell ref="E81:E82"/>
    <mergeCell ref="G81:G82"/>
    <mergeCell ref="F97:F98"/>
    <mergeCell ref="E93:E94"/>
    <mergeCell ref="L78:M78"/>
    <mergeCell ref="A57:B58"/>
    <mergeCell ref="C57:C58"/>
    <mergeCell ref="A83:B84"/>
    <mergeCell ref="E77:E78"/>
    <mergeCell ref="G77:G78"/>
    <mergeCell ref="A79:B80"/>
    <mergeCell ref="C79:C80"/>
    <mergeCell ref="D79:D80"/>
    <mergeCell ref="E79:E80"/>
    <mergeCell ref="E61:E62"/>
    <mergeCell ref="C83:C84"/>
    <mergeCell ref="A91:B92"/>
    <mergeCell ref="C91:C92"/>
    <mergeCell ref="T51:T52"/>
    <mergeCell ref="L52:M52"/>
    <mergeCell ref="N52:O52"/>
    <mergeCell ref="P52:Q52"/>
    <mergeCell ref="R51:R52"/>
    <mergeCell ref="E47:E48"/>
    <mergeCell ref="P51:Q51"/>
    <mergeCell ref="E55:E56"/>
    <mergeCell ref="R63:R64"/>
    <mergeCell ref="L64:M64"/>
    <mergeCell ref="L65:M65"/>
    <mergeCell ref="R65:R66"/>
    <mergeCell ref="E49:E50"/>
    <mergeCell ref="G49:G50"/>
    <mergeCell ref="G59:G60"/>
    <mergeCell ref="P61:Q61"/>
    <mergeCell ref="P55:Q55"/>
    <mergeCell ref="S51:S52"/>
    <mergeCell ref="R55:R56"/>
    <mergeCell ref="R59:R60"/>
    <mergeCell ref="H59:J60"/>
    <mergeCell ref="N60:O60"/>
    <mergeCell ref="E53:E54"/>
    <mergeCell ref="G53:G54"/>
    <mergeCell ref="G65:G66"/>
    <mergeCell ref="L66:M66"/>
    <mergeCell ref="H55:J56"/>
    <mergeCell ref="L53:M53"/>
    <mergeCell ref="T53:T54"/>
    <mergeCell ref="R57:R58"/>
    <mergeCell ref="N56:O56"/>
    <mergeCell ref="N65:O65"/>
    <mergeCell ref="A51:B52"/>
    <mergeCell ref="C51:C52"/>
    <mergeCell ref="D51:D52"/>
    <mergeCell ref="E51:E52"/>
    <mergeCell ref="F51:F52"/>
    <mergeCell ref="A49:B50"/>
    <mergeCell ref="E45:E46"/>
    <mergeCell ref="G45:G46"/>
    <mergeCell ref="C49:C50"/>
    <mergeCell ref="N17:O17"/>
    <mergeCell ref="P17:Q17"/>
    <mergeCell ref="R17:R18"/>
    <mergeCell ref="L18:M18"/>
    <mergeCell ref="N18:O18"/>
    <mergeCell ref="P18:Q18"/>
    <mergeCell ref="E29:E30"/>
    <mergeCell ref="E31:E32"/>
    <mergeCell ref="G47:G48"/>
    <mergeCell ref="A17:B18"/>
    <mergeCell ref="C17:C18"/>
    <mergeCell ref="D17:D18"/>
    <mergeCell ref="E17:E18"/>
    <mergeCell ref="A25:B26"/>
    <mergeCell ref="C25:C26"/>
    <mergeCell ref="D25:D26"/>
    <mergeCell ref="C23:C24"/>
    <mergeCell ref="D23:D24"/>
    <mergeCell ref="A21:B22"/>
    <mergeCell ref="G31:G32"/>
    <mergeCell ref="E38:E42"/>
    <mergeCell ref="G38:G42"/>
    <mergeCell ref="N93:O93"/>
    <mergeCell ref="N116:O116"/>
    <mergeCell ref="P131:Q131"/>
    <mergeCell ref="L124:M124"/>
    <mergeCell ref="P124:Q124"/>
    <mergeCell ref="L121:M121"/>
    <mergeCell ref="N121:O121"/>
    <mergeCell ref="P121:Q121"/>
    <mergeCell ref="L122:M122"/>
    <mergeCell ref="N131:O131"/>
    <mergeCell ref="P125:Q125"/>
    <mergeCell ref="P72:Q76"/>
    <mergeCell ref="P84:Q84"/>
    <mergeCell ref="P85:Q85"/>
    <mergeCell ref="L72:M76"/>
    <mergeCell ref="N114:O114"/>
    <mergeCell ref="N24:O24"/>
    <mergeCell ref="N25:O25"/>
    <mergeCell ref="N101:R103"/>
    <mergeCell ref="N62:O62"/>
    <mergeCell ref="N53:O53"/>
    <mergeCell ref="E13:E14"/>
    <mergeCell ref="G11:G12"/>
    <mergeCell ref="N13:O13"/>
    <mergeCell ref="K4:K8"/>
    <mergeCell ref="G13:G14"/>
    <mergeCell ref="G15:G16"/>
    <mergeCell ref="G21:G22"/>
    <mergeCell ref="P29:Q29"/>
    <mergeCell ref="L48:M48"/>
    <mergeCell ref="L47:M47"/>
    <mergeCell ref="L46:M46"/>
    <mergeCell ref="H23:J24"/>
    <mergeCell ref="N67:R69"/>
    <mergeCell ref="H79:J80"/>
    <mergeCell ref="R53:R54"/>
    <mergeCell ref="P14:Q14"/>
    <mergeCell ref="N26:O26"/>
    <mergeCell ref="N19:O19"/>
    <mergeCell ref="N16:O16"/>
    <mergeCell ref="N15:O15"/>
    <mergeCell ref="N14:O14"/>
    <mergeCell ref="P15:Q15"/>
    <mergeCell ref="P16:Q16"/>
    <mergeCell ref="N20:O20"/>
    <mergeCell ref="N21:O21"/>
    <mergeCell ref="E15:E16"/>
    <mergeCell ref="E19:E20"/>
    <mergeCell ref="E21:E22"/>
    <mergeCell ref="E23:E24"/>
    <mergeCell ref="E25:E26"/>
    <mergeCell ref="E27:E28"/>
    <mergeCell ref="G25:G26"/>
    <mergeCell ref="S67:AC69"/>
    <mergeCell ref="S101:AC103"/>
    <mergeCell ref="N28:O28"/>
    <mergeCell ref="P13:Q13"/>
    <mergeCell ref="P28:Q28"/>
    <mergeCell ref="N9:O9"/>
    <mergeCell ref="S135:AC137"/>
    <mergeCell ref="P4:Q8"/>
    <mergeCell ref="P9:Q9"/>
    <mergeCell ref="P10:Q10"/>
    <mergeCell ref="P11:Q11"/>
    <mergeCell ref="P12:Q12"/>
    <mergeCell ref="N33:R35"/>
    <mergeCell ref="P26:Q26"/>
    <mergeCell ref="R23:R24"/>
    <mergeCell ref="R25:R26"/>
    <mergeCell ref="N22:O22"/>
    <mergeCell ref="N23:O23"/>
    <mergeCell ref="P19:Q19"/>
    <mergeCell ref="P20:Q20"/>
    <mergeCell ref="P21:Q21"/>
    <mergeCell ref="P23:Q23"/>
    <mergeCell ref="P22:Q22"/>
    <mergeCell ref="P47:Q47"/>
    <mergeCell ref="N85:O85"/>
    <mergeCell ref="N113:O113"/>
    <mergeCell ref="N112:O112"/>
    <mergeCell ref="N111:O111"/>
    <mergeCell ref="N106:O110"/>
    <mergeCell ref="N123:O123"/>
    <mergeCell ref="N100:O100"/>
    <mergeCell ref="N92:O92"/>
    <mergeCell ref="T43:T44"/>
    <mergeCell ref="T45:T46"/>
    <mergeCell ref="T49:T50"/>
    <mergeCell ref="S21:S22"/>
    <mergeCell ref="S27:S28"/>
    <mergeCell ref="T27:T28"/>
    <mergeCell ref="S33:AC35"/>
    <mergeCell ref="S43:S44"/>
    <mergeCell ref="S29:S30"/>
    <mergeCell ref="T29:T30"/>
    <mergeCell ref="T31:T32"/>
    <mergeCell ref="T47:T48"/>
    <mergeCell ref="N32:O32"/>
    <mergeCell ref="P31:Q31"/>
    <mergeCell ref="P32:Q32"/>
    <mergeCell ref="R27:R28"/>
    <mergeCell ref="N27:O27"/>
    <mergeCell ref="P38:Q42"/>
    <mergeCell ref="N29:O29"/>
    <mergeCell ref="N30:O30"/>
    <mergeCell ref="P25:Q25"/>
    <mergeCell ref="P24:Q24"/>
    <mergeCell ref="P46:Q46"/>
    <mergeCell ref="P49:Q49"/>
    <mergeCell ref="N38:O42"/>
    <mergeCell ref="N43:O43"/>
    <mergeCell ref="N44:O44"/>
    <mergeCell ref="N45:O45"/>
    <mergeCell ref="P45:Q45"/>
    <mergeCell ref="P30:Q30"/>
    <mergeCell ref="P50:Q50"/>
    <mergeCell ref="N46:O46"/>
    <mergeCell ref="T13:T14"/>
    <mergeCell ref="S15:S16"/>
    <mergeCell ref="T15:T16"/>
    <mergeCell ref="S19:S20"/>
    <mergeCell ref="S13:S14"/>
    <mergeCell ref="S17:S18"/>
    <mergeCell ref="T17:T18"/>
    <mergeCell ref="T19:T20"/>
    <mergeCell ref="T21:T22"/>
    <mergeCell ref="T23:T24"/>
    <mergeCell ref="T25:T26"/>
    <mergeCell ref="S23:S24"/>
    <mergeCell ref="S25:S26"/>
    <mergeCell ref="N133:O133"/>
    <mergeCell ref="R108:R110"/>
    <mergeCell ref="P95:Q95"/>
    <mergeCell ref="P96:Q96"/>
    <mergeCell ref="P106:Q110"/>
    <mergeCell ref="P133:Q133"/>
    <mergeCell ref="R117:R118"/>
    <mergeCell ref="R119:R120"/>
    <mergeCell ref="N115:O115"/>
    <mergeCell ref="N124:O124"/>
    <mergeCell ref="R121:R122"/>
    <mergeCell ref="N122:O122"/>
    <mergeCell ref="P122:Q122"/>
    <mergeCell ref="R74:R76"/>
    <mergeCell ref="N78:O78"/>
    <mergeCell ref="N83:O83"/>
    <mergeCell ref="S45:S46"/>
    <mergeCell ref="S49:S50"/>
    <mergeCell ref="N50:O50"/>
    <mergeCell ref="P81:Q81"/>
    <mergeCell ref="N81:O81"/>
    <mergeCell ref="S53:S54"/>
    <mergeCell ref="L63:M63"/>
    <mergeCell ref="L81:M81"/>
    <mergeCell ref="P53:Q53"/>
    <mergeCell ref="P56:Q56"/>
    <mergeCell ref="P57:Q57"/>
    <mergeCell ref="P58:Q58"/>
    <mergeCell ref="P66:Q66"/>
    <mergeCell ref="N135:R137"/>
    <mergeCell ref="A131:B132"/>
    <mergeCell ref="C131:C132"/>
    <mergeCell ref="D131:D132"/>
    <mergeCell ref="H131:J132"/>
    <mergeCell ref="L131:M131"/>
    <mergeCell ref="A135:A137"/>
    <mergeCell ref="E133:E134"/>
    <mergeCell ref="G133:G134"/>
    <mergeCell ref="E131:E132"/>
    <mergeCell ref="N84:O84"/>
    <mergeCell ref="P127:Q127"/>
    <mergeCell ref="P128:Q128"/>
    <mergeCell ref="D125:D126"/>
    <mergeCell ref="H125:J126"/>
    <mergeCell ref="L125:M125"/>
    <mergeCell ref="N125:O125"/>
    <mergeCell ref="N126:O126"/>
    <mergeCell ref="L126:M126"/>
    <mergeCell ref="P126:Q126"/>
    <mergeCell ref="G127:G128"/>
    <mergeCell ref="G95:G96"/>
    <mergeCell ref="A97:B98"/>
    <mergeCell ref="A101:A103"/>
    <mergeCell ref="A95:B96"/>
    <mergeCell ref="C95:C96"/>
    <mergeCell ref="N119:O119"/>
    <mergeCell ref="E111:E112"/>
    <mergeCell ref="G111:G112"/>
    <mergeCell ref="E117:E118"/>
    <mergeCell ref="G117:G118"/>
    <mergeCell ref="D129:D130"/>
    <mergeCell ref="H129:J130"/>
    <mergeCell ref="L129:M129"/>
    <mergeCell ref="L130:M130"/>
    <mergeCell ref="F129:F130"/>
    <mergeCell ref="A125:B126"/>
    <mergeCell ref="C125:C126"/>
    <mergeCell ref="L128:M128"/>
    <mergeCell ref="E129:E130"/>
    <mergeCell ref="N128:O128"/>
    <mergeCell ref="N127:O127"/>
    <mergeCell ref="F125:F126"/>
    <mergeCell ref="F127:F128"/>
    <mergeCell ref="E125:E126"/>
    <mergeCell ref="G125:G126"/>
    <mergeCell ref="E127:E128"/>
    <mergeCell ref="G129:G130"/>
    <mergeCell ref="A127:B128"/>
    <mergeCell ref="C127:C128"/>
    <mergeCell ref="D127:D128"/>
    <mergeCell ref="H127:J128"/>
    <mergeCell ref="L127:M127"/>
    <mergeCell ref="C121:C122"/>
    <mergeCell ref="P118:Q118"/>
    <mergeCell ref="L117:M117"/>
    <mergeCell ref="N117:O117"/>
    <mergeCell ref="P116:Q116"/>
    <mergeCell ref="F123:F124"/>
    <mergeCell ref="F111:F112"/>
    <mergeCell ref="P119:Q119"/>
    <mergeCell ref="H113:J114"/>
    <mergeCell ref="L113:M113"/>
    <mergeCell ref="L114:M114"/>
    <mergeCell ref="P120:Q120"/>
    <mergeCell ref="P123:Q123"/>
    <mergeCell ref="L120:M120"/>
    <mergeCell ref="C115:C116"/>
    <mergeCell ref="D115:D116"/>
    <mergeCell ref="H115:J116"/>
    <mergeCell ref="H121:J122"/>
    <mergeCell ref="L116:M116"/>
    <mergeCell ref="L118:M118"/>
    <mergeCell ref="N118:O118"/>
    <mergeCell ref="C117:C118"/>
    <mergeCell ref="D117:D118"/>
    <mergeCell ref="F117:F118"/>
    <mergeCell ref="H117:J118"/>
    <mergeCell ref="D111:D112"/>
    <mergeCell ref="D121:D122"/>
    <mergeCell ref="E121:E122"/>
    <mergeCell ref="C111:C112"/>
    <mergeCell ref="A123:B124"/>
    <mergeCell ref="E119:E120"/>
    <mergeCell ref="G119:G120"/>
    <mergeCell ref="F113:F114"/>
    <mergeCell ref="F115:F116"/>
    <mergeCell ref="L115:M115"/>
    <mergeCell ref="C123:C124"/>
    <mergeCell ref="D123:D124"/>
    <mergeCell ref="H123:J124"/>
    <mergeCell ref="L123:M123"/>
    <mergeCell ref="F119:F120"/>
    <mergeCell ref="E97:E98"/>
    <mergeCell ref="G97:G98"/>
    <mergeCell ref="E99:E100"/>
    <mergeCell ref="G99:G100"/>
    <mergeCell ref="P98:Q98"/>
    <mergeCell ref="N89:O89"/>
    <mergeCell ref="E91:E92"/>
    <mergeCell ref="G91:G92"/>
    <mergeCell ref="E89:E90"/>
    <mergeCell ref="G89:G90"/>
    <mergeCell ref="H95:J96"/>
    <mergeCell ref="N95:O95"/>
    <mergeCell ref="N96:O96"/>
    <mergeCell ref="E95:E96"/>
    <mergeCell ref="P113:Q113"/>
    <mergeCell ref="E106:E110"/>
    <mergeCell ref="G106:G110"/>
    <mergeCell ref="N98:O98"/>
    <mergeCell ref="C97:C98"/>
    <mergeCell ref="C106:C110"/>
    <mergeCell ref="D97:D98"/>
    <mergeCell ref="A105:R105"/>
    <mergeCell ref="N99:O99"/>
    <mergeCell ref="P97:Q97"/>
    <mergeCell ref="P117:Q117"/>
    <mergeCell ref="N120:O120"/>
    <mergeCell ref="G93:G94"/>
    <mergeCell ref="L9:M9"/>
    <mergeCell ref="L14:M14"/>
    <mergeCell ref="L19:M19"/>
    <mergeCell ref="L20:M20"/>
    <mergeCell ref="L15:M15"/>
    <mergeCell ref="L17:M17"/>
    <mergeCell ref="R49:R50"/>
    <mergeCell ref="L50:M50"/>
    <mergeCell ref="N57:O57"/>
    <mergeCell ref="N58:O58"/>
    <mergeCell ref="N54:O54"/>
    <mergeCell ref="P54:Q54"/>
    <mergeCell ref="C38:C42"/>
    <mergeCell ref="E43:E44"/>
    <mergeCell ref="C31:C32"/>
    <mergeCell ref="D31:D32"/>
    <mergeCell ref="H31:J32"/>
    <mergeCell ref="D43:D44"/>
    <mergeCell ref="H43:J44"/>
    <mergeCell ref="F38:F42"/>
    <mergeCell ref="C27:C28"/>
    <mergeCell ref="D27:D28"/>
    <mergeCell ref="F27:F28"/>
    <mergeCell ref="H27:J28"/>
    <mergeCell ref="C43:C44"/>
    <mergeCell ref="N55:O55"/>
    <mergeCell ref="C4:C8"/>
    <mergeCell ref="A4:B8"/>
    <mergeCell ref="H9:J10"/>
    <mergeCell ref="A9:B10"/>
    <mergeCell ref="C9:C10"/>
    <mergeCell ref="D9:D10"/>
    <mergeCell ref="F9:F10"/>
    <mergeCell ref="G4:G8"/>
    <mergeCell ref="R4:R5"/>
    <mergeCell ref="R6:R8"/>
    <mergeCell ref="L4:M8"/>
    <mergeCell ref="H4:J8"/>
    <mergeCell ref="D4:D8"/>
    <mergeCell ref="R11:R12"/>
    <mergeCell ref="N10:O10"/>
    <mergeCell ref="N11:O11"/>
    <mergeCell ref="N12:O12"/>
    <mergeCell ref="E11:E12"/>
    <mergeCell ref="G9:G10"/>
    <mergeCell ref="E4:E8"/>
    <mergeCell ref="F17:F18"/>
    <mergeCell ref="H11:J12"/>
    <mergeCell ref="L30:M30"/>
    <mergeCell ref="L32:M32"/>
    <mergeCell ref="L27:M27"/>
    <mergeCell ref="L31:M31"/>
    <mergeCell ref="P27:Q27"/>
    <mergeCell ref="N31:O31"/>
    <mergeCell ref="L49:M49"/>
    <mergeCell ref="L54:M54"/>
    <mergeCell ref="L58:M58"/>
    <mergeCell ref="S9:S10"/>
    <mergeCell ref="F4:F8"/>
    <mergeCell ref="N4:O8"/>
    <mergeCell ref="L11:M11"/>
    <mergeCell ref="L21:M21"/>
    <mergeCell ref="F15:F16"/>
    <mergeCell ref="F19:F20"/>
    <mergeCell ref="F21:F22"/>
    <mergeCell ref="R9:R10"/>
    <mergeCell ref="L13:M13"/>
    <mergeCell ref="G27:G28"/>
    <mergeCell ref="G29:G30"/>
    <mergeCell ref="L25:M25"/>
    <mergeCell ref="L24:M24"/>
    <mergeCell ref="G43:G44"/>
    <mergeCell ref="L28:M28"/>
    <mergeCell ref="G23:G24"/>
    <mergeCell ref="L26:M26"/>
    <mergeCell ref="G55:G56"/>
    <mergeCell ref="A63:B64"/>
    <mergeCell ref="C63:C64"/>
    <mergeCell ref="D63:D64"/>
    <mergeCell ref="F53:F54"/>
    <mergeCell ref="F72:F76"/>
    <mergeCell ref="H72:J76"/>
    <mergeCell ref="E9:E10"/>
    <mergeCell ref="R21:R22"/>
    <mergeCell ref="R15:R16"/>
    <mergeCell ref="L16:M16"/>
    <mergeCell ref="L10:M10"/>
    <mergeCell ref="A11:B12"/>
    <mergeCell ref="C11:C12"/>
    <mergeCell ref="D11:D12"/>
    <mergeCell ref="L12:M12"/>
    <mergeCell ref="F11:F12"/>
    <mergeCell ref="F13:F14"/>
    <mergeCell ref="H45:J46"/>
    <mergeCell ref="A31:B32"/>
    <mergeCell ref="D47:D48"/>
    <mergeCell ref="A45:B46"/>
    <mergeCell ref="C45:C46"/>
    <mergeCell ref="D19:D20"/>
    <mergeCell ref="A15:B16"/>
    <mergeCell ref="R13:R14"/>
    <mergeCell ref="A13:B14"/>
    <mergeCell ref="C13:C14"/>
    <mergeCell ref="D13:D14"/>
    <mergeCell ref="H13:J14"/>
    <mergeCell ref="C15:C16"/>
    <mergeCell ref="D15:D16"/>
    <mergeCell ref="G17:G18"/>
    <mergeCell ref="A47:B48"/>
    <mergeCell ref="C47:C48"/>
    <mergeCell ref="R43:R44"/>
    <mergeCell ref="C21:C22"/>
    <mergeCell ref="D21:D22"/>
    <mergeCell ref="H21:J22"/>
    <mergeCell ref="A19:B20"/>
    <mergeCell ref="D38:D42"/>
    <mergeCell ref="C19:C20"/>
    <mergeCell ref="F25:F26"/>
    <mergeCell ref="F29:F30"/>
    <mergeCell ref="F31:F32"/>
    <mergeCell ref="G19:G20"/>
    <mergeCell ref="A27:B28"/>
    <mergeCell ref="A43:B44"/>
    <mergeCell ref="A38:B42"/>
    <mergeCell ref="L22:M22"/>
    <mergeCell ref="R19:R20"/>
    <mergeCell ref="H19:J20"/>
    <mergeCell ref="A23:B24"/>
    <mergeCell ref="P89:Q89"/>
    <mergeCell ref="L92:M92"/>
    <mergeCell ref="P92:Q92"/>
    <mergeCell ref="L85:M85"/>
    <mergeCell ref="R93:R94"/>
    <mergeCell ref="H93:J94"/>
    <mergeCell ref="L45:M45"/>
    <mergeCell ref="S11:S12"/>
    <mergeCell ref="H57:J58"/>
    <mergeCell ref="R29:R30"/>
    <mergeCell ref="R38:R39"/>
    <mergeCell ref="R40:R42"/>
    <mergeCell ref="H87:J88"/>
    <mergeCell ref="D57:D58"/>
    <mergeCell ref="H89:J90"/>
    <mergeCell ref="L90:M90"/>
    <mergeCell ref="H83:J84"/>
    <mergeCell ref="L83:M83"/>
    <mergeCell ref="L84:M84"/>
    <mergeCell ref="L86:M86"/>
    <mergeCell ref="F83:F84"/>
    <mergeCell ref="H85:J86"/>
    <mergeCell ref="N59:O59"/>
    <mergeCell ref="F85:F86"/>
    <mergeCell ref="L44:M44"/>
    <mergeCell ref="D53:D54"/>
    <mergeCell ref="H53:J54"/>
    <mergeCell ref="L55:M55"/>
    <mergeCell ref="L56:M56"/>
    <mergeCell ref="R83:R84"/>
    <mergeCell ref="D49:D50"/>
    <mergeCell ref="F49:F50"/>
    <mergeCell ref="R91:R92"/>
    <mergeCell ref="R87:R88"/>
    <mergeCell ref="P90:Q90"/>
    <mergeCell ref="P91:Q91"/>
    <mergeCell ref="N90:O90"/>
    <mergeCell ref="N91:O91"/>
    <mergeCell ref="N87:O87"/>
    <mergeCell ref="N88:O88"/>
    <mergeCell ref="G51:G52"/>
    <mergeCell ref="A29:B30"/>
    <mergeCell ref="C29:C30"/>
    <mergeCell ref="D29:D30"/>
    <mergeCell ref="H29:J30"/>
    <mergeCell ref="C55:C56"/>
    <mergeCell ref="A55:B56"/>
    <mergeCell ref="A33:A35"/>
    <mergeCell ref="P88:Q88"/>
    <mergeCell ref="C87:C88"/>
    <mergeCell ref="C85:C86"/>
    <mergeCell ref="A85:B86"/>
    <mergeCell ref="A72:B76"/>
    <mergeCell ref="A53:B54"/>
    <mergeCell ref="C53:C54"/>
    <mergeCell ref="L59:M59"/>
    <mergeCell ref="P87:Q87"/>
    <mergeCell ref="P86:Q86"/>
    <mergeCell ref="N63:O63"/>
    <mergeCell ref="N64:O64"/>
    <mergeCell ref="N48:O48"/>
    <mergeCell ref="P48:Q48"/>
    <mergeCell ref="P43:Q43"/>
    <mergeCell ref="L43:M43"/>
    <mergeCell ref="D81:D82"/>
    <mergeCell ref="D87:D88"/>
    <mergeCell ref="D85:D86"/>
    <mergeCell ref="L62:M62"/>
    <mergeCell ref="L61:M61"/>
    <mergeCell ref="H61:J62"/>
    <mergeCell ref="R95:R96"/>
    <mergeCell ref="P114:Q114"/>
    <mergeCell ref="P115:Q115"/>
    <mergeCell ref="L89:M89"/>
    <mergeCell ref="L87:M87"/>
    <mergeCell ref="R61:R62"/>
    <mergeCell ref="N61:O61"/>
    <mergeCell ref="R111:R112"/>
    <mergeCell ref="R113:R114"/>
    <mergeCell ref="P82:Q82"/>
    <mergeCell ref="P77:Q77"/>
    <mergeCell ref="P78:Q78"/>
    <mergeCell ref="N86:O86"/>
    <mergeCell ref="R115:R116"/>
    <mergeCell ref="R97:R98"/>
    <mergeCell ref="L98:M98"/>
    <mergeCell ref="L95:M95"/>
    <mergeCell ref="R106:R107"/>
    <mergeCell ref="L94:M94"/>
    <mergeCell ref="R99:R100"/>
    <mergeCell ref="P83:Q83"/>
    <mergeCell ref="R85:R86"/>
    <mergeCell ref="R89:R90"/>
    <mergeCell ref="N94:O94"/>
    <mergeCell ref="P93:Q93"/>
    <mergeCell ref="P94:Q94"/>
    <mergeCell ref="R81:R82"/>
    <mergeCell ref="R72:R73"/>
    <mergeCell ref="R77:R78"/>
    <mergeCell ref="E72:E76"/>
    <mergeCell ref="G72:G76"/>
    <mergeCell ref="L79:M79"/>
    <mergeCell ref="N79:O79"/>
    <mergeCell ref="L80:M80"/>
    <mergeCell ref="N80:O80"/>
    <mergeCell ref="L77:M77"/>
    <mergeCell ref="N66:O66"/>
    <mergeCell ref="N72:O76"/>
    <mergeCell ref="N77:O77"/>
    <mergeCell ref="L51:M51"/>
    <mergeCell ref="N51:O51"/>
    <mergeCell ref="N49:O49"/>
    <mergeCell ref="R45:R46"/>
    <mergeCell ref="P65:Q65"/>
    <mergeCell ref="P64:Q64"/>
    <mergeCell ref="P63:Q63"/>
    <mergeCell ref="P62:Q62"/>
    <mergeCell ref="F57:F58"/>
    <mergeCell ref="H65:J66"/>
    <mergeCell ref="H63:J64"/>
    <mergeCell ref="H49:J50"/>
    <mergeCell ref="P59:Q59"/>
    <mergeCell ref="P60:Q60"/>
    <mergeCell ref="L60:M60"/>
    <mergeCell ref="N82:O82"/>
    <mergeCell ref="P79:Q79"/>
    <mergeCell ref="R79:R80"/>
    <mergeCell ref="H51:J52"/>
    <mergeCell ref="H15:J16"/>
    <mergeCell ref="H17:J18"/>
    <mergeCell ref="H25:J26"/>
    <mergeCell ref="D45:D46"/>
    <mergeCell ref="C93:C94"/>
    <mergeCell ref="D93:D94"/>
    <mergeCell ref="A87:B88"/>
    <mergeCell ref="A77:B78"/>
    <mergeCell ref="C77:C78"/>
    <mergeCell ref="D65:D66"/>
    <mergeCell ref="D91:D92"/>
    <mergeCell ref="A93:B94"/>
    <mergeCell ref="A89:B90"/>
    <mergeCell ref="C89:C90"/>
    <mergeCell ref="F87:F88"/>
    <mergeCell ref="A65:B66"/>
    <mergeCell ref="C65:C66"/>
    <mergeCell ref="D61:D62"/>
    <mergeCell ref="A81:B82"/>
    <mergeCell ref="C81:C82"/>
    <mergeCell ref="D89:D90"/>
    <mergeCell ref="A61:B62"/>
    <mergeCell ref="C61:C62"/>
    <mergeCell ref="F89:F90"/>
    <mergeCell ref="F91:F92"/>
    <mergeCell ref="A59:B60"/>
    <mergeCell ref="C59:C60"/>
    <mergeCell ref="F59:F60"/>
    <mergeCell ref="D59:D60"/>
    <mergeCell ref="H81:J82"/>
    <mergeCell ref="F81:F82"/>
    <mergeCell ref="A71:R71"/>
    <mergeCell ref="L23:M23"/>
    <mergeCell ref="H38:J42"/>
    <mergeCell ref="K38:K42"/>
    <mergeCell ref="H47:J48"/>
    <mergeCell ref="F23:F24"/>
    <mergeCell ref="L38:M42"/>
    <mergeCell ref="F47:F48"/>
    <mergeCell ref="F43:F44"/>
    <mergeCell ref="F45:F46"/>
    <mergeCell ref="L29:M29"/>
    <mergeCell ref="F77:F78"/>
    <mergeCell ref="L96:M96"/>
    <mergeCell ref="L97:M97"/>
    <mergeCell ref="H99:J100"/>
    <mergeCell ref="L99:M99"/>
    <mergeCell ref="F93:F94"/>
    <mergeCell ref="F55:F56"/>
    <mergeCell ref="F61:F62"/>
    <mergeCell ref="F63:F64"/>
    <mergeCell ref="F65:F66"/>
    <mergeCell ref="H77:J78"/>
    <mergeCell ref="K72:K76"/>
    <mergeCell ref="L57:M57"/>
    <mergeCell ref="H91:J92"/>
    <mergeCell ref="L91:M91"/>
    <mergeCell ref="L88:M88"/>
    <mergeCell ref="A99:B100"/>
    <mergeCell ref="C99:C100"/>
    <mergeCell ref="D99:D100"/>
    <mergeCell ref="D113:D114"/>
    <mergeCell ref="A115:B116"/>
    <mergeCell ref="H111:J112"/>
    <mergeCell ref="P112:Q112"/>
    <mergeCell ref="H97:J98"/>
    <mergeCell ref="L100:M100"/>
    <mergeCell ref="L93:M93"/>
    <mergeCell ref="N97:O97"/>
    <mergeCell ref="F95:F96"/>
    <mergeCell ref="P99:Q99"/>
    <mergeCell ref="P100:Q100"/>
    <mergeCell ref="F106:F110"/>
    <mergeCell ref="S75:S76"/>
    <mergeCell ref="S31:S32"/>
    <mergeCell ref="L111:M111"/>
    <mergeCell ref="L112:M112"/>
    <mergeCell ref="H106:J110"/>
    <mergeCell ref="K106:K110"/>
    <mergeCell ref="L106:M110"/>
    <mergeCell ref="F99:F100"/>
    <mergeCell ref="P111:Q111"/>
    <mergeCell ref="R47:R48"/>
    <mergeCell ref="S47:S48"/>
    <mergeCell ref="P44:Q44"/>
    <mergeCell ref="R31:R32"/>
    <mergeCell ref="S41:S42"/>
    <mergeCell ref="N47:O47"/>
    <mergeCell ref="P80:Q80"/>
    <mergeCell ref="A67:A69"/>
  </mergeCells>
  <phoneticPr fontId="2"/>
  <dataValidations count="2">
    <dataValidation type="list" allowBlank="1" showInputMessage="1" showErrorMessage="1" sqref="D43:D66 D179:D202 D145:D168 D111:D134 D77:D100 D9:D32">
      <formula1>$U$6:$U$7</formula1>
    </dataValidation>
    <dataValidation type="list" allowBlank="1" showInputMessage="1" showErrorMessage="1" sqref="C77:C100 C179:C202 C145:C168 C111:C134 C43:C66 C9:C32">
      <formula1>$S$6:$S$7</formula1>
    </dataValidation>
  </dataValidations>
  <pageMargins left="0.43307086614173229" right="0.23622047244094491" top="0.74803149606299213" bottom="0.74803149606299213" header="0.31496062992125984" footer="0.31496062992125984"/>
  <pageSetup paperSize="9" scale="79" fitToHeight="0" orientation="landscape" blackAndWhite="1" r:id="rId1"/>
  <headerFooter>
    <oddFooter>&amp;C&amp;P</oddFooter>
  </headerFooter>
  <rowBreaks count="5" manualBreakCount="5">
    <brk id="36" max="17" man="1"/>
    <brk id="70" max="17" man="1"/>
    <brk id="104" max="17" man="1"/>
    <brk id="138" max="17" man="1"/>
    <brk id="172" max="1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M38"/>
  <sheetViews>
    <sheetView showGridLines="0" view="pageBreakPreview" zoomScaleNormal="100" zoomScaleSheetLayoutView="100" workbookViewId="0">
      <selection activeCell="A26" sqref="A26:H30"/>
    </sheetView>
  </sheetViews>
  <sheetFormatPr defaultColWidth="2.5" defaultRowHeight="15" customHeight="1"/>
  <cols>
    <col min="1" max="2" width="2.5" style="1" customWidth="1"/>
    <col min="3" max="7" width="2.75" style="1" customWidth="1"/>
    <col min="8" max="10" width="3" style="1" customWidth="1"/>
    <col min="11" max="37" width="2.5" style="1"/>
    <col min="38" max="38" width="2.5" style="1" customWidth="1"/>
    <col min="39" max="16384" width="2.5" style="1"/>
  </cols>
  <sheetData>
    <row r="1" spans="1:38" ht="16.5" customHeight="1">
      <c r="AA1" s="234"/>
      <c r="AB1" s="234"/>
      <c r="AC1" s="234"/>
      <c r="AD1" s="234"/>
      <c r="AE1" s="234"/>
      <c r="AF1" s="234"/>
      <c r="AG1" s="234"/>
      <c r="AH1" s="234"/>
      <c r="AI1" s="234"/>
      <c r="AJ1" s="234"/>
      <c r="AK1" s="234"/>
    </row>
    <row r="2" spans="1:38" ht="16.5" customHeight="1">
      <c r="A2" s="1" t="s">
        <v>4</v>
      </c>
    </row>
    <row r="3" spans="1:38" ht="16.5" customHeight="1"/>
    <row r="4" spans="1:38" ht="16.5" customHeight="1">
      <c r="A4" s="235" t="s">
        <v>3</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row>
    <row r="5" spans="1:38" ht="16.5" customHeight="1"/>
    <row r="6" spans="1:38" ht="16.5" customHeight="1">
      <c r="AC6" s="236" t="s">
        <v>15</v>
      </c>
      <c r="AD6" s="236"/>
      <c r="AE6" s="236"/>
      <c r="AF6" s="236"/>
      <c r="AG6" s="236"/>
      <c r="AH6" s="236"/>
      <c r="AI6" s="236"/>
      <c r="AJ6" s="236"/>
      <c r="AK6" s="236"/>
    </row>
    <row r="7" spans="1:38" ht="16.5" customHeight="1">
      <c r="AC7" s="1" t="s">
        <v>9</v>
      </c>
    </row>
    <row r="8" spans="1:38" ht="16.5" customHeight="1">
      <c r="A8" s="1" t="s">
        <v>5</v>
      </c>
    </row>
    <row r="9" spans="1:38" ht="16.5" customHeight="1"/>
    <row r="10" spans="1:38" ht="16.5" customHeight="1">
      <c r="O10" s="233"/>
      <c r="P10" s="233"/>
      <c r="Q10" s="233"/>
      <c r="R10" s="233"/>
      <c r="S10" s="2"/>
      <c r="T10" s="237" t="s">
        <v>16</v>
      </c>
      <c r="U10" s="237"/>
      <c r="V10" s="237"/>
      <c r="W10" s="237"/>
      <c r="X10" s="237"/>
      <c r="Y10" s="237"/>
      <c r="AA10" s="238"/>
      <c r="AB10" s="238"/>
      <c r="AC10" s="238"/>
      <c r="AD10" s="238"/>
      <c r="AE10" s="238"/>
      <c r="AF10" s="238"/>
      <c r="AG10" s="238"/>
      <c r="AH10" s="238"/>
      <c r="AI10" s="238"/>
      <c r="AJ10" s="238"/>
      <c r="AK10" s="238"/>
    </row>
    <row r="11" spans="1:38" ht="16.5" customHeight="1">
      <c r="S11" s="2"/>
      <c r="T11" s="6"/>
      <c r="U11" s="6"/>
      <c r="V11" s="6"/>
      <c r="W11" s="6"/>
      <c r="X11" s="6"/>
      <c r="Y11" s="6"/>
      <c r="AA11" s="238"/>
      <c r="AB11" s="238"/>
      <c r="AC11" s="238"/>
      <c r="AD11" s="238"/>
      <c r="AE11" s="238"/>
      <c r="AF11" s="238"/>
      <c r="AG11" s="238"/>
      <c r="AH11" s="238"/>
      <c r="AI11" s="238"/>
      <c r="AJ11" s="238"/>
      <c r="AK11" s="238"/>
    </row>
    <row r="12" spans="1:38" ht="16.5" customHeight="1">
      <c r="AA12" s="107"/>
      <c r="AB12" s="107"/>
      <c r="AC12" s="107"/>
      <c r="AD12" s="107"/>
      <c r="AE12" s="107"/>
      <c r="AF12" s="107"/>
      <c r="AG12" s="107"/>
      <c r="AH12" s="107"/>
      <c r="AI12" s="107"/>
      <c r="AJ12" s="107"/>
      <c r="AK12" s="107"/>
    </row>
    <row r="13" spans="1:38" ht="16.5" customHeight="1">
      <c r="T13" s="233" t="s">
        <v>17</v>
      </c>
      <c r="U13" s="233"/>
      <c r="V13" s="233"/>
      <c r="W13" s="233"/>
      <c r="X13" s="233"/>
      <c r="Y13" s="233"/>
      <c r="AA13" s="238"/>
      <c r="AB13" s="238"/>
      <c r="AC13" s="238"/>
      <c r="AD13" s="238"/>
      <c r="AE13" s="238"/>
      <c r="AF13" s="238"/>
      <c r="AG13" s="238"/>
      <c r="AH13" s="238"/>
      <c r="AI13" s="238"/>
      <c r="AJ13" s="238"/>
      <c r="AK13" s="238"/>
    </row>
    <row r="14" spans="1:38" ht="16.5" customHeight="1">
      <c r="AA14" s="107"/>
      <c r="AB14" s="107"/>
      <c r="AC14" s="107"/>
      <c r="AD14" s="107"/>
      <c r="AE14" s="107"/>
      <c r="AF14" s="107"/>
      <c r="AG14" s="107"/>
      <c r="AH14" s="107"/>
      <c r="AI14" s="107"/>
      <c r="AJ14" s="107"/>
      <c r="AK14" s="107"/>
    </row>
    <row r="15" spans="1:38" ht="16.5" customHeight="1">
      <c r="T15" s="233" t="s">
        <v>18</v>
      </c>
      <c r="U15" s="233"/>
      <c r="V15" s="233"/>
      <c r="W15" s="233"/>
      <c r="X15" s="233"/>
      <c r="Y15" s="233"/>
      <c r="AA15" s="238"/>
      <c r="AB15" s="238"/>
      <c r="AC15" s="238"/>
      <c r="AD15" s="238"/>
      <c r="AE15" s="238"/>
      <c r="AF15" s="238"/>
      <c r="AG15" s="238"/>
      <c r="AH15" s="238"/>
      <c r="AI15" s="238"/>
      <c r="AJ15" s="238"/>
      <c r="AK15" s="238"/>
    </row>
    <row r="16" spans="1:38" ht="16.5" customHeight="1">
      <c r="T16" s="233" t="s">
        <v>0</v>
      </c>
      <c r="U16" s="233"/>
      <c r="V16" s="233"/>
      <c r="W16" s="233"/>
      <c r="X16" s="233"/>
      <c r="Y16" s="233"/>
      <c r="AA16" s="238"/>
      <c r="AB16" s="238"/>
      <c r="AC16" s="238"/>
      <c r="AD16" s="238"/>
      <c r="AE16" s="238"/>
      <c r="AF16" s="238"/>
      <c r="AG16" s="238"/>
      <c r="AH16" s="238"/>
      <c r="AI16" s="238"/>
      <c r="AJ16" s="238"/>
      <c r="AK16" s="238"/>
    </row>
    <row r="17" spans="1:39" ht="16.5" customHeight="1">
      <c r="V17" s="1" t="s">
        <v>9</v>
      </c>
    </row>
    <row r="18" spans="1:39" ht="16.5" customHeight="1">
      <c r="A18" s="219" t="s">
        <v>208</v>
      </c>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3"/>
    </row>
    <row r="19" spans="1:39" ht="16.5" customHeight="1">
      <c r="A19" s="219"/>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3"/>
    </row>
    <row r="20" spans="1:39" ht="9.9499999999999993" customHeight="1">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row>
    <row r="21" spans="1:39" s="4" customFormat="1" ht="33" customHeight="1">
      <c r="A21" s="255" t="s">
        <v>8</v>
      </c>
      <c r="B21" s="256"/>
      <c r="C21" s="256"/>
      <c r="D21" s="256"/>
      <c r="E21" s="256"/>
      <c r="F21" s="256"/>
      <c r="G21" s="256"/>
      <c r="H21" s="257"/>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row>
    <row r="22" spans="1:39" s="4" customFormat="1" ht="33" customHeight="1">
      <c r="A22" s="192" t="s">
        <v>1</v>
      </c>
      <c r="B22" s="193"/>
      <c r="C22" s="193"/>
      <c r="D22" s="193"/>
      <c r="E22" s="193"/>
      <c r="F22" s="193"/>
      <c r="G22" s="193"/>
      <c r="H22" s="194"/>
      <c r="I22" s="224" t="s">
        <v>10</v>
      </c>
      <c r="J22" s="225"/>
      <c r="K22" s="225"/>
      <c r="L22" s="225"/>
      <c r="M22" s="225"/>
      <c r="N22" s="225"/>
      <c r="O22" s="225"/>
      <c r="P22" s="225"/>
      <c r="Q22" s="225"/>
      <c r="R22" s="226"/>
      <c r="S22" s="227" t="s">
        <v>11</v>
      </c>
      <c r="T22" s="227"/>
      <c r="U22" s="227"/>
      <c r="V22" s="227"/>
      <c r="W22" s="227"/>
      <c r="X22" s="227"/>
      <c r="Y22" s="227"/>
      <c r="Z22" s="227"/>
      <c r="AA22" s="227"/>
      <c r="AB22" s="227"/>
      <c r="AC22" s="227" t="s">
        <v>13</v>
      </c>
      <c r="AD22" s="227"/>
      <c r="AE22" s="227"/>
      <c r="AF22" s="227"/>
      <c r="AG22" s="227"/>
      <c r="AH22" s="227"/>
      <c r="AI22" s="227"/>
      <c r="AJ22" s="227"/>
      <c r="AK22" s="227"/>
      <c r="AL22" s="228"/>
    </row>
    <row r="23" spans="1:39" s="4" customFormat="1" ht="33" customHeight="1">
      <c r="A23" s="195"/>
      <c r="B23" s="196"/>
      <c r="C23" s="196"/>
      <c r="D23" s="196"/>
      <c r="E23" s="196"/>
      <c r="F23" s="196"/>
      <c r="G23" s="196"/>
      <c r="H23" s="197"/>
      <c r="I23" s="229" t="s">
        <v>2</v>
      </c>
      <c r="J23" s="230"/>
      <c r="K23" s="230"/>
      <c r="L23" s="230"/>
      <c r="M23" s="230"/>
      <c r="N23" s="230"/>
      <c r="O23" s="230"/>
      <c r="P23" s="230"/>
      <c r="Q23" s="230"/>
      <c r="R23" s="230"/>
      <c r="S23" s="231" t="s">
        <v>12</v>
      </c>
      <c r="T23" s="230"/>
      <c r="U23" s="230"/>
      <c r="V23" s="230"/>
      <c r="W23" s="230"/>
      <c r="X23" s="230"/>
      <c r="Y23" s="230"/>
      <c r="Z23" s="230"/>
      <c r="AA23" s="230"/>
      <c r="AB23" s="230"/>
      <c r="AC23" s="231" t="s">
        <v>14</v>
      </c>
      <c r="AD23" s="230"/>
      <c r="AE23" s="230"/>
      <c r="AF23" s="230"/>
      <c r="AG23" s="230"/>
      <c r="AH23" s="230"/>
      <c r="AI23" s="230"/>
      <c r="AJ23" s="230"/>
      <c r="AK23" s="230"/>
      <c r="AL23" s="232"/>
    </row>
    <row r="24" spans="1:39" s="4" customFormat="1" ht="32.25" customHeight="1">
      <c r="A24" s="192" t="s">
        <v>7</v>
      </c>
      <c r="B24" s="193"/>
      <c r="C24" s="193"/>
      <c r="D24" s="193"/>
      <c r="E24" s="193"/>
      <c r="F24" s="193"/>
      <c r="G24" s="193"/>
      <c r="H24" s="194"/>
      <c r="I24" s="203" t="s">
        <v>6</v>
      </c>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5"/>
    </row>
    <row r="25" spans="1:39" s="4" customFormat="1" ht="32.25" customHeight="1">
      <c r="A25" s="198"/>
      <c r="B25" s="199"/>
      <c r="C25" s="199"/>
      <c r="D25" s="199"/>
      <c r="E25" s="199"/>
      <c r="F25" s="199"/>
      <c r="G25" s="199"/>
      <c r="H25" s="200"/>
      <c r="I25" s="286"/>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8"/>
    </row>
    <row r="26" spans="1:39" ht="32.25" customHeight="1">
      <c r="A26" s="192" t="s">
        <v>85</v>
      </c>
      <c r="B26" s="193"/>
      <c r="C26" s="193"/>
      <c r="D26" s="193"/>
      <c r="E26" s="193"/>
      <c r="F26" s="193"/>
      <c r="G26" s="193"/>
      <c r="H26" s="194"/>
      <c r="I26" s="250"/>
      <c r="J26" s="250"/>
      <c r="K26" s="250"/>
      <c r="L26" s="250"/>
      <c r="M26" s="250"/>
      <c r="N26" s="250"/>
      <c r="O26" s="250"/>
      <c r="P26" s="250"/>
      <c r="Q26" s="251"/>
      <c r="R26" s="252" t="s">
        <v>19</v>
      </c>
      <c r="S26" s="252"/>
      <c r="T26" s="252"/>
      <c r="U26" s="252" t="s">
        <v>20</v>
      </c>
      <c r="V26" s="252"/>
      <c r="W26" s="252"/>
      <c r="X26" s="252" t="s">
        <v>21</v>
      </c>
      <c r="Y26" s="252"/>
      <c r="Z26" s="252"/>
      <c r="AA26" s="252" t="s">
        <v>22</v>
      </c>
      <c r="AB26" s="252"/>
      <c r="AC26" s="252"/>
      <c r="AD26" s="252" t="s">
        <v>23</v>
      </c>
      <c r="AE26" s="252"/>
      <c r="AF26" s="252"/>
      <c r="AG26" s="282" t="s">
        <v>24</v>
      </c>
      <c r="AH26" s="275"/>
      <c r="AI26" s="283"/>
      <c r="AJ26" s="274" t="s">
        <v>25</v>
      </c>
      <c r="AK26" s="275"/>
      <c r="AL26" s="275"/>
    </row>
    <row r="27" spans="1:39" ht="32.25" customHeight="1">
      <c r="A27" s="195"/>
      <c r="B27" s="196"/>
      <c r="C27" s="196"/>
      <c r="D27" s="196"/>
      <c r="E27" s="196"/>
      <c r="F27" s="196"/>
      <c r="G27" s="196"/>
      <c r="H27" s="197"/>
      <c r="I27" s="284" t="s">
        <v>26</v>
      </c>
      <c r="J27" s="284"/>
      <c r="K27" s="284"/>
      <c r="L27" s="284"/>
      <c r="M27" s="284"/>
      <c r="N27" s="284"/>
      <c r="O27" s="284"/>
      <c r="P27" s="284"/>
      <c r="Q27" s="285"/>
      <c r="R27" s="259"/>
      <c r="S27" s="259"/>
      <c r="T27" s="259"/>
      <c r="U27" s="259"/>
      <c r="V27" s="259"/>
      <c r="W27" s="259"/>
      <c r="X27" s="259"/>
      <c r="Y27" s="259"/>
      <c r="Z27" s="259"/>
      <c r="AA27" s="276"/>
      <c r="AB27" s="276"/>
      <c r="AC27" s="276"/>
      <c r="AD27" s="276"/>
      <c r="AE27" s="276"/>
      <c r="AF27" s="276"/>
      <c r="AG27" s="277"/>
      <c r="AH27" s="278"/>
      <c r="AI27" s="279"/>
      <c r="AJ27" s="280">
        <f>SUM(R27:AI27)</f>
        <v>0</v>
      </c>
      <c r="AK27" s="281"/>
      <c r="AL27" s="281"/>
    </row>
    <row r="28" spans="1:39" ht="32.25" customHeight="1">
      <c r="A28" s="195"/>
      <c r="B28" s="196"/>
      <c r="C28" s="196"/>
      <c r="D28" s="196"/>
      <c r="E28" s="196"/>
      <c r="F28" s="196"/>
      <c r="G28" s="196"/>
      <c r="H28" s="197"/>
      <c r="I28" s="268" t="s">
        <v>27</v>
      </c>
      <c r="J28" s="268"/>
      <c r="K28" s="268"/>
      <c r="L28" s="268"/>
      <c r="M28" s="268"/>
      <c r="N28" s="268"/>
      <c r="O28" s="268"/>
      <c r="P28" s="268"/>
      <c r="Q28" s="269"/>
      <c r="R28" s="259"/>
      <c r="S28" s="259"/>
      <c r="T28" s="259"/>
      <c r="U28" s="259"/>
      <c r="V28" s="259"/>
      <c r="W28" s="259"/>
      <c r="X28" s="259"/>
      <c r="Y28" s="259"/>
      <c r="Z28" s="259"/>
      <c r="AA28" s="270"/>
      <c r="AB28" s="270"/>
      <c r="AC28" s="270"/>
      <c r="AD28" s="270"/>
      <c r="AE28" s="270"/>
      <c r="AF28" s="270"/>
      <c r="AG28" s="271"/>
      <c r="AH28" s="272"/>
      <c r="AI28" s="273"/>
      <c r="AJ28" s="248">
        <f t="shared" ref="AJ28:AJ29" si="0">SUM(R28:AI28)</f>
        <v>0</v>
      </c>
      <c r="AK28" s="249"/>
      <c r="AL28" s="249"/>
    </row>
    <row r="29" spans="1:39" ht="32.25" customHeight="1">
      <c r="A29" s="195"/>
      <c r="B29" s="196"/>
      <c r="C29" s="196"/>
      <c r="D29" s="196"/>
      <c r="E29" s="196"/>
      <c r="F29" s="196"/>
      <c r="G29" s="196"/>
      <c r="H29" s="197"/>
      <c r="I29" s="268" t="s">
        <v>28</v>
      </c>
      <c r="J29" s="268"/>
      <c r="K29" s="268"/>
      <c r="L29" s="268"/>
      <c r="M29" s="268"/>
      <c r="N29" s="268"/>
      <c r="O29" s="268"/>
      <c r="P29" s="268"/>
      <c r="Q29" s="269"/>
      <c r="R29" s="270"/>
      <c r="S29" s="270"/>
      <c r="T29" s="270"/>
      <c r="U29" s="270"/>
      <c r="V29" s="270"/>
      <c r="W29" s="270"/>
      <c r="X29" s="270"/>
      <c r="Y29" s="270"/>
      <c r="Z29" s="270"/>
      <c r="AA29" s="259"/>
      <c r="AB29" s="259"/>
      <c r="AC29" s="259"/>
      <c r="AD29" s="259"/>
      <c r="AE29" s="259"/>
      <c r="AF29" s="259"/>
      <c r="AG29" s="260"/>
      <c r="AH29" s="261"/>
      <c r="AI29" s="262"/>
      <c r="AJ29" s="248">
        <f t="shared" si="0"/>
        <v>0</v>
      </c>
      <c r="AK29" s="249"/>
      <c r="AL29" s="249"/>
    </row>
    <row r="30" spans="1:39" ht="32.25" customHeight="1">
      <c r="A30" s="198"/>
      <c r="B30" s="199"/>
      <c r="C30" s="199"/>
      <c r="D30" s="199"/>
      <c r="E30" s="199"/>
      <c r="F30" s="199"/>
      <c r="G30" s="199"/>
      <c r="H30" s="200"/>
      <c r="I30" s="263" t="s">
        <v>29</v>
      </c>
      <c r="J30" s="263"/>
      <c r="K30" s="263"/>
      <c r="L30" s="263"/>
      <c r="M30" s="263"/>
      <c r="N30" s="263"/>
      <c r="O30" s="263"/>
      <c r="P30" s="263"/>
      <c r="Q30" s="264"/>
      <c r="R30" s="265">
        <f>SUM(R27:T29)</f>
        <v>0</v>
      </c>
      <c r="S30" s="265"/>
      <c r="T30" s="265"/>
      <c r="U30" s="265">
        <f t="shared" ref="U30" si="1">SUM(U27:W29)</f>
        <v>0</v>
      </c>
      <c r="V30" s="265"/>
      <c r="W30" s="265"/>
      <c r="X30" s="265">
        <f t="shared" ref="X30" si="2">SUM(X27:Z29)</f>
        <v>0</v>
      </c>
      <c r="Y30" s="265"/>
      <c r="Z30" s="265"/>
      <c r="AA30" s="265">
        <f t="shared" ref="AA30" si="3">SUM(AA27:AC29)</f>
        <v>0</v>
      </c>
      <c r="AB30" s="265"/>
      <c r="AC30" s="265"/>
      <c r="AD30" s="265">
        <f t="shared" ref="AD30" si="4">SUM(AD27:AF29)</f>
        <v>0</v>
      </c>
      <c r="AE30" s="265"/>
      <c r="AF30" s="265"/>
      <c r="AG30" s="266">
        <f t="shared" ref="AG30" si="5">SUM(AG27:AI29)</f>
        <v>0</v>
      </c>
      <c r="AH30" s="254"/>
      <c r="AI30" s="267"/>
      <c r="AJ30" s="253">
        <f t="shared" ref="AJ30" si="6">SUM(AJ27:AL29)</f>
        <v>0</v>
      </c>
      <c r="AK30" s="254"/>
      <c r="AL30" s="254"/>
    </row>
    <row r="31" spans="1:39" ht="32.25" customHeight="1">
      <c r="A31" s="192" t="s">
        <v>86</v>
      </c>
      <c r="B31" s="193"/>
      <c r="C31" s="193"/>
      <c r="D31" s="193"/>
      <c r="E31" s="193"/>
      <c r="F31" s="193"/>
      <c r="G31" s="193"/>
      <c r="H31" s="194"/>
      <c r="I31" s="250"/>
      <c r="J31" s="250"/>
      <c r="K31" s="250"/>
      <c r="L31" s="250"/>
      <c r="M31" s="250"/>
      <c r="N31" s="250"/>
      <c r="O31" s="250"/>
      <c r="P31" s="250"/>
      <c r="Q31" s="251"/>
      <c r="R31" s="252" t="s">
        <v>19</v>
      </c>
      <c r="S31" s="252"/>
      <c r="T31" s="252"/>
      <c r="U31" s="252" t="s">
        <v>20</v>
      </c>
      <c r="V31" s="252"/>
      <c r="W31" s="252"/>
      <c r="X31" s="252" t="s">
        <v>21</v>
      </c>
      <c r="Y31" s="252"/>
      <c r="Z31" s="252"/>
      <c r="AA31" s="252" t="s">
        <v>22</v>
      </c>
      <c r="AB31" s="252"/>
      <c r="AC31" s="252"/>
      <c r="AD31" s="252" t="s">
        <v>23</v>
      </c>
      <c r="AE31" s="252"/>
      <c r="AF31" s="252"/>
      <c r="AG31" s="282" t="s">
        <v>24</v>
      </c>
      <c r="AH31" s="275"/>
      <c r="AI31" s="283"/>
      <c r="AJ31" s="274" t="s">
        <v>25</v>
      </c>
      <c r="AK31" s="275"/>
      <c r="AL31" s="275"/>
    </row>
    <row r="32" spans="1:39" ht="32.25" customHeight="1">
      <c r="A32" s="195"/>
      <c r="B32" s="196"/>
      <c r="C32" s="196"/>
      <c r="D32" s="196"/>
      <c r="E32" s="196"/>
      <c r="F32" s="196"/>
      <c r="G32" s="196"/>
      <c r="H32" s="197"/>
      <c r="I32" s="284" t="s">
        <v>26</v>
      </c>
      <c r="J32" s="284"/>
      <c r="K32" s="284"/>
      <c r="L32" s="284"/>
      <c r="M32" s="284"/>
      <c r="N32" s="284"/>
      <c r="O32" s="284"/>
      <c r="P32" s="284"/>
      <c r="Q32" s="285"/>
      <c r="R32" s="259"/>
      <c r="S32" s="259"/>
      <c r="T32" s="259"/>
      <c r="U32" s="259"/>
      <c r="V32" s="259"/>
      <c r="W32" s="259"/>
      <c r="X32" s="259"/>
      <c r="Y32" s="259"/>
      <c r="Z32" s="259"/>
      <c r="AA32" s="276"/>
      <c r="AB32" s="276"/>
      <c r="AC32" s="276"/>
      <c r="AD32" s="276"/>
      <c r="AE32" s="276"/>
      <c r="AF32" s="276"/>
      <c r="AG32" s="277"/>
      <c r="AH32" s="278"/>
      <c r="AI32" s="279"/>
      <c r="AJ32" s="280">
        <f>SUM(R32:AI32)</f>
        <v>0</v>
      </c>
      <c r="AK32" s="281"/>
      <c r="AL32" s="281"/>
    </row>
    <row r="33" spans="1:38" ht="32.25" customHeight="1">
      <c r="A33" s="195"/>
      <c r="B33" s="196"/>
      <c r="C33" s="196"/>
      <c r="D33" s="196"/>
      <c r="E33" s="196"/>
      <c r="F33" s="196"/>
      <c r="G33" s="196"/>
      <c r="H33" s="197"/>
      <c r="I33" s="268" t="s">
        <v>27</v>
      </c>
      <c r="J33" s="268"/>
      <c r="K33" s="268"/>
      <c r="L33" s="268"/>
      <c r="M33" s="268"/>
      <c r="N33" s="268"/>
      <c r="O33" s="268"/>
      <c r="P33" s="268"/>
      <c r="Q33" s="269"/>
      <c r="R33" s="259"/>
      <c r="S33" s="259"/>
      <c r="T33" s="259"/>
      <c r="U33" s="259"/>
      <c r="V33" s="259"/>
      <c r="W33" s="259"/>
      <c r="X33" s="259"/>
      <c r="Y33" s="259"/>
      <c r="Z33" s="259"/>
      <c r="AA33" s="270"/>
      <c r="AB33" s="270"/>
      <c r="AC33" s="270"/>
      <c r="AD33" s="270"/>
      <c r="AE33" s="270"/>
      <c r="AF33" s="270"/>
      <c r="AG33" s="271"/>
      <c r="AH33" s="272"/>
      <c r="AI33" s="273"/>
      <c r="AJ33" s="248">
        <f t="shared" ref="AJ33:AJ34" si="7">SUM(R33:AI33)</f>
        <v>0</v>
      </c>
      <c r="AK33" s="249"/>
      <c r="AL33" s="249"/>
    </row>
    <row r="34" spans="1:38" ht="32.25" customHeight="1">
      <c r="A34" s="195"/>
      <c r="B34" s="196"/>
      <c r="C34" s="196"/>
      <c r="D34" s="196"/>
      <c r="E34" s="196"/>
      <c r="F34" s="196"/>
      <c r="G34" s="196"/>
      <c r="H34" s="197"/>
      <c r="I34" s="268" t="s">
        <v>28</v>
      </c>
      <c r="J34" s="268"/>
      <c r="K34" s="268"/>
      <c r="L34" s="268"/>
      <c r="M34" s="268"/>
      <c r="N34" s="268"/>
      <c r="O34" s="268"/>
      <c r="P34" s="268"/>
      <c r="Q34" s="269"/>
      <c r="R34" s="270"/>
      <c r="S34" s="270"/>
      <c r="T34" s="270"/>
      <c r="U34" s="270"/>
      <c r="V34" s="270"/>
      <c r="W34" s="270"/>
      <c r="X34" s="270"/>
      <c r="Y34" s="270"/>
      <c r="Z34" s="270"/>
      <c r="AA34" s="259"/>
      <c r="AB34" s="259"/>
      <c r="AC34" s="259"/>
      <c r="AD34" s="259"/>
      <c r="AE34" s="259"/>
      <c r="AF34" s="259"/>
      <c r="AG34" s="260"/>
      <c r="AH34" s="261"/>
      <c r="AI34" s="262"/>
      <c r="AJ34" s="248">
        <f t="shared" si="7"/>
        <v>0</v>
      </c>
      <c r="AK34" s="249"/>
      <c r="AL34" s="249"/>
    </row>
    <row r="35" spans="1:38" ht="32.25" customHeight="1">
      <c r="A35" s="198"/>
      <c r="B35" s="199"/>
      <c r="C35" s="199"/>
      <c r="D35" s="199"/>
      <c r="E35" s="199"/>
      <c r="F35" s="199"/>
      <c r="G35" s="199"/>
      <c r="H35" s="200"/>
      <c r="I35" s="263" t="s">
        <v>29</v>
      </c>
      <c r="J35" s="263"/>
      <c r="K35" s="263"/>
      <c r="L35" s="263"/>
      <c r="M35" s="263"/>
      <c r="N35" s="263"/>
      <c r="O35" s="263"/>
      <c r="P35" s="263"/>
      <c r="Q35" s="264"/>
      <c r="R35" s="265">
        <f>SUM(R32:T34)</f>
        <v>0</v>
      </c>
      <c r="S35" s="265"/>
      <c r="T35" s="265"/>
      <c r="U35" s="265">
        <f t="shared" ref="U35" si="8">SUM(U32:W34)</f>
        <v>0</v>
      </c>
      <c r="V35" s="265"/>
      <c r="W35" s="265"/>
      <c r="X35" s="265">
        <f t="shared" ref="X35" si="9">SUM(X32:Z34)</f>
        <v>0</v>
      </c>
      <c r="Y35" s="265"/>
      <c r="Z35" s="265"/>
      <c r="AA35" s="265">
        <f t="shared" ref="AA35" si="10">SUM(AA32:AC34)</f>
        <v>0</v>
      </c>
      <c r="AB35" s="265"/>
      <c r="AC35" s="265"/>
      <c r="AD35" s="265">
        <f t="shared" ref="AD35" si="11">SUM(AD32:AF34)</f>
        <v>0</v>
      </c>
      <c r="AE35" s="265"/>
      <c r="AF35" s="265"/>
      <c r="AG35" s="266">
        <f t="shared" ref="AG35" si="12">SUM(AG32:AI34)</f>
        <v>0</v>
      </c>
      <c r="AH35" s="254"/>
      <c r="AI35" s="267"/>
      <c r="AJ35" s="253">
        <f t="shared" ref="AJ35" si="13">SUM(AJ32:AL34)</f>
        <v>0</v>
      </c>
      <c r="AK35" s="254"/>
      <c r="AL35" s="254"/>
    </row>
    <row r="36" spans="1:38" ht="33.75" customHeight="1">
      <c r="A36" s="255" t="s">
        <v>32</v>
      </c>
      <c r="B36" s="256"/>
      <c r="C36" s="256"/>
      <c r="D36" s="256"/>
      <c r="E36" s="256"/>
      <c r="F36" s="256"/>
      <c r="G36" s="256"/>
      <c r="H36" s="257"/>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row>
    <row r="37" spans="1:38" s="4" customFormat="1" ht="33" customHeight="1">
      <c r="A37" s="255" t="s">
        <v>30</v>
      </c>
      <c r="B37" s="256"/>
      <c r="C37" s="256"/>
      <c r="D37" s="256"/>
      <c r="E37" s="256"/>
      <c r="F37" s="256"/>
      <c r="G37" s="256"/>
      <c r="H37" s="257"/>
      <c r="I37" s="258" t="s">
        <v>31</v>
      </c>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row>
    <row r="38" spans="1:38" ht="17.25" customHeight="1"/>
  </sheetData>
  <mergeCells count="112">
    <mergeCell ref="AA1:AK1"/>
    <mergeCell ref="A4:AL4"/>
    <mergeCell ref="AC6:AK6"/>
    <mergeCell ref="T10:Y10"/>
    <mergeCell ref="AA10:AK10"/>
    <mergeCell ref="O10:R10"/>
    <mergeCell ref="I21:AL21"/>
    <mergeCell ref="A21:H21"/>
    <mergeCell ref="T13:Y13"/>
    <mergeCell ref="T15:Y15"/>
    <mergeCell ref="AA15:AK15"/>
    <mergeCell ref="AA13:AK13"/>
    <mergeCell ref="AA11:AK11"/>
    <mergeCell ref="T16:Y16"/>
    <mergeCell ref="AA16:AK16"/>
    <mergeCell ref="A18:AL19"/>
    <mergeCell ref="I37:AL37"/>
    <mergeCell ref="A31:H35"/>
    <mergeCell ref="AG31:AI31"/>
    <mergeCell ref="AJ31:AL31"/>
    <mergeCell ref="I32:Q32"/>
    <mergeCell ref="R32:T32"/>
    <mergeCell ref="U32:W32"/>
    <mergeCell ref="X32:Z32"/>
    <mergeCell ref="AA32:AC32"/>
    <mergeCell ref="AD32:AF32"/>
    <mergeCell ref="U33:W33"/>
    <mergeCell ref="X33:Z33"/>
    <mergeCell ref="AA33:AC33"/>
    <mergeCell ref="AD33:AF33"/>
    <mergeCell ref="AG33:AI33"/>
    <mergeCell ref="AJ33:AL33"/>
    <mergeCell ref="U34:W34"/>
    <mergeCell ref="X34:Z34"/>
    <mergeCell ref="AA34:AC34"/>
    <mergeCell ref="AG32:AI32"/>
    <mergeCell ref="AJ32:AL32"/>
    <mergeCell ref="I33:Q33"/>
    <mergeCell ref="R33:T33"/>
    <mergeCell ref="I23:R23"/>
    <mergeCell ref="A24:H25"/>
    <mergeCell ref="A22:H23"/>
    <mergeCell ref="I22:R22"/>
    <mergeCell ref="AC23:AL23"/>
    <mergeCell ref="I24:AL24"/>
    <mergeCell ref="S23:AB23"/>
    <mergeCell ref="S22:AB22"/>
    <mergeCell ref="AC22:AL22"/>
    <mergeCell ref="I25:AL25"/>
    <mergeCell ref="A26:H30"/>
    <mergeCell ref="R26:T26"/>
    <mergeCell ref="U26:W26"/>
    <mergeCell ref="X26:Z26"/>
    <mergeCell ref="AA26:AC26"/>
    <mergeCell ref="AD26:AF26"/>
    <mergeCell ref="AG26:AI26"/>
    <mergeCell ref="R30:T30"/>
    <mergeCell ref="U30:W30"/>
    <mergeCell ref="X30:Z30"/>
    <mergeCell ref="AA30:AC30"/>
    <mergeCell ref="AD30:AF30"/>
    <mergeCell ref="AG30:AI30"/>
    <mergeCell ref="I26:Q26"/>
    <mergeCell ref="I27:Q27"/>
    <mergeCell ref="I28:Q28"/>
    <mergeCell ref="I30:Q30"/>
    <mergeCell ref="I29:Q29"/>
    <mergeCell ref="R29:T29"/>
    <mergeCell ref="U29:W29"/>
    <mergeCell ref="X29:Z29"/>
    <mergeCell ref="AA29:AC29"/>
    <mergeCell ref="AD29:AF29"/>
    <mergeCell ref="AG29:AI29"/>
    <mergeCell ref="AJ28:AL28"/>
    <mergeCell ref="R28:T28"/>
    <mergeCell ref="U28:W28"/>
    <mergeCell ref="X28:Z28"/>
    <mergeCell ref="AA28:AC28"/>
    <mergeCell ref="AD28:AF28"/>
    <mergeCell ref="AG28:AI28"/>
    <mergeCell ref="AJ26:AL26"/>
    <mergeCell ref="R27:T27"/>
    <mergeCell ref="U27:W27"/>
    <mergeCell ref="X27:Z27"/>
    <mergeCell ref="AA27:AC27"/>
    <mergeCell ref="AD27:AF27"/>
    <mergeCell ref="AG27:AI27"/>
    <mergeCell ref="AJ27:AL27"/>
    <mergeCell ref="AJ29:AL29"/>
    <mergeCell ref="I31:Q31"/>
    <mergeCell ref="R31:T31"/>
    <mergeCell ref="U31:W31"/>
    <mergeCell ref="X31:Z31"/>
    <mergeCell ref="AA31:AC31"/>
    <mergeCell ref="AD31:AF31"/>
    <mergeCell ref="AJ30:AL30"/>
    <mergeCell ref="A37:H37"/>
    <mergeCell ref="A36:H36"/>
    <mergeCell ref="I36:AL36"/>
    <mergeCell ref="AD34:AF34"/>
    <mergeCell ref="AG34:AI34"/>
    <mergeCell ref="AJ34:AL34"/>
    <mergeCell ref="I35:Q35"/>
    <mergeCell ref="R35:T35"/>
    <mergeCell ref="U35:W35"/>
    <mergeCell ref="X35:Z35"/>
    <mergeCell ref="AA35:AC35"/>
    <mergeCell ref="AD35:AF35"/>
    <mergeCell ref="AG35:AI35"/>
    <mergeCell ref="AJ35:AL35"/>
    <mergeCell ref="I34:Q34"/>
    <mergeCell ref="R34:T34"/>
  </mergeCells>
  <phoneticPr fontId="2"/>
  <printOptions horizontalCentered="1"/>
  <pageMargins left="0.39370078740157483" right="0.39370078740157483" top="0.39370078740157483" bottom="0.15748031496062992" header="0.19685039370078741" footer="0.15748031496062992"/>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M38"/>
  <sheetViews>
    <sheetView showGridLines="0" view="pageBreakPreview" zoomScaleNormal="100" zoomScaleSheetLayoutView="100" workbookViewId="0">
      <selection activeCell="AX24" sqref="AX24"/>
    </sheetView>
  </sheetViews>
  <sheetFormatPr defaultColWidth="2.5" defaultRowHeight="15" customHeight="1"/>
  <cols>
    <col min="1" max="2" width="2.5" style="1" customWidth="1"/>
    <col min="3" max="7" width="2.75" style="1" customWidth="1"/>
    <col min="8" max="10" width="3" style="1" customWidth="1"/>
    <col min="11" max="37" width="2.5" style="1"/>
    <col min="38" max="38" width="2.5" style="1" customWidth="1"/>
    <col min="39" max="16384" width="2.5" style="1"/>
  </cols>
  <sheetData>
    <row r="1" spans="1:38" ht="16.5" customHeight="1">
      <c r="AA1" s="234"/>
      <c r="AB1" s="234"/>
      <c r="AC1" s="234"/>
      <c r="AD1" s="234"/>
      <c r="AE1" s="234"/>
      <c r="AF1" s="234"/>
      <c r="AG1" s="234"/>
      <c r="AH1" s="234"/>
      <c r="AI1" s="234"/>
      <c r="AJ1" s="234"/>
      <c r="AK1" s="234"/>
    </row>
    <row r="2" spans="1:38" ht="16.5" customHeight="1">
      <c r="A2" s="1" t="s">
        <v>33</v>
      </c>
    </row>
    <row r="3" spans="1:38" ht="16.5" customHeight="1"/>
    <row r="4" spans="1:38" ht="16.5" customHeight="1">
      <c r="A4" s="235" t="s">
        <v>34</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row>
    <row r="5" spans="1:38" ht="16.5" customHeight="1"/>
    <row r="6" spans="1:38" ht="16.5" customHeight="1">
      <c r="AC6" s="236" t="s">
        <v>15</v>
      </c>
      <c r="AD6" s="236"/>
      <c r="AE6" s="236"/>
      <c r="AF6" s="236"/>
      <c r="AG6" s="236"/>
      <c r="AH6" s="236"/>
      <c r="AI6" s="236"/>
      <c r="AJ6" s="236"/>
      <c r="AK6" s="236"/>
    </row>
    <row r="7" spans="1:38" ht="16.5" customHeight="1">
      <c r="AC7" s="1" t="s">
        <v>9</v>
      </c>
    </row>
    <row r="8" spans="1:38" ht="16.5" customHeight="1">
      <c r="A8" s="1" t="s">
        <v>5</v>
      </c>
    </row>
    <row r="9" spans="1:38" ht="16.5" customHeight="1"/>
    <row r="10" spans="1:38" ht="16.5" customHeight="1">
      <c r="O10" s="233"/>
      <c r="P10" s="233"/>
      <c r="Q10" s="233"/>
      <c r="R10" s="233"/>
      <c r="S10" s="2"/>
      <c r="T10" s="237" t="s">
        <v>16</v>
      </c>
      <c r="U10" s="237"/>
      <c r="V10" s="237"/>
      <c r="W10" s="237"/>
      <c r="X10" s="237"/>
      <c r="Y10" s="237"/>
      <c r="AA10" s="238"/>
      <c r="AB10" s="238"/>
      <c r="AC10" s="238"/>
      <c r="AD10" s="238"/>
      <c r="AE10" s="238"/>
      <c r="AF10" s="238"/>
      <c r="AG10" s="238"/>
      <c r="AH10" s="238"/>
      <c r="AI10" s="238"/>
      <c r="AJ10" s="238"/>
      <c r="AK10" s="238"/>
    </row>
    <row r="11" spans="1:38" ht="16.5" customHeight="1">
      <c r="S11" s="2"/>
      <c r="T11" s="6"/>
      <c r="U11" s="6"/>
      <c r="V11" s="6"/>
      <c r="W11" s="6"/>
      <c r="X11" s="6"/>
      <c r="Y11" s="6"/>
      <c r="AA11" s="238"/>
      <c r="AB11" s="238"/>
      <c r="AC11" s="238"/>
      <c r="AD11" s="238"/>
      <c r="AE11" s="238"/>
      <c r="AF11" s="238"/>
      <c r="AG11" s="238"/>
      <c r="AH11" s="238"/>
      <c r="AI11" s="238"/>
      <c r="AJ11" s="238"/>
      <c r="AK11" s="238"/>
    </row>
    <row r="12" spans="1:38" ht="16.5" customHeight="1">
      <c r="AA12" s="107"/>
      <c r="AB12" s="107"/>
      <c r="AC12" s="107"/>
      <c r="AD12" s="107"/>
      <c r="AE12" s="107"/>
      <c r="AF12" s="107"/>
      <c r="AG12" s="107"/>
      <c r="AH12" s="107"/>
      <c r="AI12" s="107"/>
      <c r="AJ12" s="107"/>
      <c r="AK12" s="107"/>
    </row>
    <row r="13" spans="1:38" ht="16.5" customHeight="1">
      <c r="T13" s="233" t="s">
        <v>17</v>
      </c>
      <c r="U13" s="233"/>
      <c r="V13" s="233"/>
      <c r="W13" s="233"/>
      <c r="X13" s="233"/>
      <c r="Y13" s="233"/>
      <c r="AA13" s="238"/>
      <c r="AB13" s="238"/>
      <c r="AC13" s="238"/>
      <c r="AD13" s="238"/>
      <c r="AE13" s="238"/>
      <c r="AF13" s="238"/>
      <c r="AG13" s="238"/>
      <c r="AH13" s="238"/>
      <c r="AI13" s="238"/>
      <c r="AJ13" s="238"/>
      <c r="AK13" s="238"/>
    </row>
    <row r="14" spans="1:38" ht="16.5" customHeight="1">
      <c r="AA14" s="107"/>
      <c r="AB14" s="107"/>
      <c r="AC14" s="107"/>
      <c r="AD14" s="107"/>
      <c r="AE14" s="107"/>
      <c r="AF14" s="107"/>
      <c r="AG14" s="107"/>
      <c r="AH14" s="107"/>
      <c r="AI14" s="107"/>
      <c r="AJ14" s="107"/>
      <c r="AK14" s="107"/>
    </row>
    <row r="15" spans="1:38" ht="16.5" customHeight="1">
      <c r="T15" s="233" t="s">
        <v>18</v>
      </c>
      <c r="U15" s="233"/>
      <c r="V15" s="233"/>
      <c r="W15" s="233"/>
      <c r="X15" s="233"/>
      <c r="Y15" s="233"/>
      <c r="AA15" s="238"/>
      <c r="AB15" s="238"/>
      <c r="AC15" s="238"/>
      <c r="AD15" s="238"/>
      <c r="AE15" s="238"/>
      <c r="AF15" s="238"/>
      <c r="AG15" s="238"/>
      <c r="AH15" s="238"/>
      <c r="AI15" s="238"/>
      <c r="AJ15" s="238"/>
      <c r="AK15" s="238"/>
    </row>
    <row r="16" spans="1:38" ht="16.5" customHeight="1">
      <c r="T16" s="233" t="s">
        <v>0</v>
      </c>
      <c r="U16" s="233"/>
      <c r="V16" s="233"/>
      <c r="W16" s="233"/>
      <c r="X16" s="233"/>
      <c r="Y16" s="233"/>
      <c r="AA16" s="238"/>
      <c r="AB16" s="238"/>
      <c r="AC16" s="238"/>
      <c r="AD16" s="238"/>
      <c r="AE16" s="238"/>
      <c r="AF16" s="238"/>
      <c r="AG16" s="238"/>
      <c r="AH16" s="238"/>
      <c r="AI16" s="238"/>
      <c r="AJ16" s="238"/>
      <c r="AK16" s="238"/>
    </row>
    <row r="17" spans="1:39" ht="16.5" customHeight="1">
      <c r="V17" s="1" t="s">
        <v>9</v>
      </c>
    </row>
    <row r="18" spans="1:39" ht="16.5" customHeight="1">
      <c r="A18" s="219" t="s">
        <v>209</v>
      </c>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3"/>
    </row>
    <row r="19" spans="1:39" ht="16.5" customHeight="1">
      <c r="A19" s="219"/>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3"/>
    </row>
    <row r="20" spans="1:39" ht="9.9499999999999993"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row>
    <row r="21" spans="1:39" s="4" customFormat="1" ht="33" customHeight="1">
      <c r="A21" s="220" t="s">
        <v>8</v>
      </c>
      <c r="B21" s="221"/>
      <c r="C21" s="221"/>
      <c r="D21" s="221"/>
      <c r="E21" s="221"/>
      <c r="F21" s="221"/>
      <c r="G21" s="221"/>
      <c r="H21" s="222"/>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row>
    <row r="22" spans="1:39" s="4" customFormat="1" ht="33" customHeight="1">
      <c r="A22" s="192" t="s">
        <v>1</v>
      </c>
      <c r="B22" s="193"/>
      <c r="C22" s="193"/>
      <c r="D22" s="193"/>
      <c r="E22" s="193"/>
      <c r="F22" s="193"/>
      <c r="G22" s="193"/>
      <c r="H22" s="194"/>
      <c r="I22" s="224" t="s">
        <v>10</v>
      </c>
      <c r="J22" s="225"/>
      <c r="K22" s="225"/>
      <c r="L22" s="225"/>
      <c r="M22" s="225"/>
      <c r="N22" s="225"/>
      <c r="O22" s="225"/>
      <c r="P22" s="225"/>
      <c r="Q22" s="225"/>
      <c r="R22" s="226"/>
      <c r="S22" s="227" t="s">
        <v>11</v>
      </c>
      <c r="T22" s="227"/>
      <c r="U22" s="227"/>
      <c r="V22" s="227"/>
      <c r="W22" s="227"/>
      <c r="X22" s="227"/>
      <c r="Y22" s="227"/>
      <c r="Z22" s="227"/>
      <c r="AA22" s="227"/>
      <c r="AB22" s="227"/>
      <c r="AC22" s="227" t="s">
        <v>13</v>
      </c>
      <c r="AD22" s="227"/>
      <c r="AE22" s="227"/>
      <c r="AF22" s="227"/>
      <c r="AG22" s="227"/>
      <c r="AH22" s="227"/>
      <c r="AI22" s="227"/>
      <c r="AJ22" s="227"/>
      <c r="AK22" s="227"/>
      <c r="AL22" s="228"/>
    </row>
    <row r="23" spans="1:39" s="4" customFormat="1" ht="33" customHeight="1">
      <c r="A23" s="195"/>
      <c r="B23" s="196"/>
      <c r="C23" s="196"/>
      <c r="D23" s="196"/>
      <c r="E23" s="196"/>
      <c r="F23" s="196"/>
      <c r="G23" s="196"/>
      <c r="H23" s="197"/>
      <c r="I23" s="229" t="s">
        <v>2</v>
      </c>
      <c r="J23" s="230"/>
      <c r="K23" s="230"/>
      <c r="L23" s="230"/>
      <c r="M23" s="230"/>
      <c r="N23" s="230"/>
      <c r="O23" s="230"/>
      <c r="P23" s="230"/>
      <c r="Q23" s="230"/>
      <c r="R23" s="230"/>
      <c r="S23" s="231" t="s">
        <v>12</v>
      </c>
      <c r="T23" s="230"/>
      <c r="U23" s="230"/>
      <c r="V23" s="230"/>
      <c r="W23" s="230"/>
      <c r="X23" s="230"/>
      <c r="Y23" s="230"/>
      <c r="Z23" s="230"/>
      <c r="AA23" s="230"/>
      <c r="AB23" s="230"/>
      <c r="AC23" s="231" t="s">
        <v>14</v>
      </c>
      <c r="AD23" s="230"/>
      <c r="AE23" s="230"/>
      <c r="AF23" s="230"/>
      <c r="AG23" s="230"/>
      <c r="AH23" s="230"/>
      <c r="AI23" s="230"/>
      <c r="AJ23" s="230"/>
      <c r="AK23" s="230"/>
      <c r="AL23" s="232"/>
    </row>
    <row r="24" spans="1:39" s="4" customFormat="1" ht="32.25" customHeight="1">
      <c r="A24" s="192" t="s">
        <v>7</v>
      </c>
      <c r="B24" s="193"/>
      <c r="C24" s="193"/>
      <c r="D24" s="193"/>
      <c r="E24" s="193"/>
      <c r="F24" s="193"/>
      <c r="G24" s="193"/>
      <c r="H24" s="194"/>
      <c r="I24" s="203" t="s">
        <v>6</v>
      </c>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5"/>
    </row>
    <row r="25" spans="1:39" s="4" customFormat="1" ht="32.25" customHeight="1">
      <c r="A25" s="198"/>
      <c r="B25" s="199"/>
      <c r="C25" s="199"/>
      <c r="D25" s="199"/>
      <c r="E25" s="199"/>
      <c r="F25" s="199"/>
      <c r="G25" s="199"/>
      <c r="H25" s="200"/>
      <c r="I25" s="286"/>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8"/>
    </row>
    <row r="26" spans="1:39" ht="32.25" customHeight="1">
      <c r="A26" s="192" t="s">
        <v>87</v>
      </c>
      <c r="B26" s="193"/>
      <c r="C26" s="193"/>
      <c r="D26" s="193"/>
      <c r="E26" s="193"/>
      <c r="F26" s="193"/>
      <c r="G26" s="193"/>
      <c r="H26" s="194"/>
      <c r="I26" s="250"/>
      <c r="J26" s="250"/>
      <c r="K26" s="250"/>
      <c r="L26" s="250"/>
      <c r="M26" s="250"/>
      <c r="N26" s="250"/>
      <c r="O26" s="250"/>
      <c r="P26" s="250"/>
      <c r="Q26" s="251"/>
      <c r="R26" s="252" t="s">
        <v>19</v>
      </c>
      <c r="S26" s="252"/>
      <c r="T26" s="252"/>
      <c r="U26" s="252" t="s">
        <v>20</v>
      </c>
      <c r="V26" s="252"/>
      <c r="W26" s="252"/>
      <c r="X26" s="252" t="s">
        <v>21</v>
      </c>
      <c r="Y26" s="252"/>
      <c r="Z26" s="252"/>
      <c r="AA26" s="252" t="s">
        <v>22</v>
      </c>
      <c r="AB26" s="252"/>
      <c r="AC26" s="252"/>
      <c r="AD26" s="252" t="s">
        <v>23</v>
      </c>
      <c r="AE26" s="252"/>
      <c r="AF26" s="252"/>
      <c r="AG26" s="282" t="s">
        <v>24</v>
      </c>
      <c r="AH26" s="275"/>
      <c r="AI26" s="283"/>
      <c r="AJ26" s="274" t="s">
        <v>25</v>
      </c>
      <c r="AK26" s="275"/>
      <c r="AL26" s="275"/>
    </row>
    <row r="27" spans="1:39" ht="32.25" customHeight="1">
      <c r="A27" s="195"/>
      <c r="B27" s="196"/>
      <c r="C27" s="196"/>
      <c r="D27" s="196"/>
      <c r="E27" s="196"/>
      <c r="F27" s="196"/>
      <c r="G27" s="196"/>
      <c r="H27" s="197"/>
      <c r="I27" s="284" t="s">
        <v>26</v>
      </c>
      <c r="J27" s="284"/>
      <c r="K27" s="284"/>
      <c r="L27" s="284"/>
      <c r="M27" s="284"/>
      <c r="N27" s="284"/>
      <c r="O27" s="284"/>
      <c r="P27" s="284"/>
      <c r="Q27" s="285"/>
      <c r="R27" s="259"/>
      <c r="S27" s="259"/>
      <c r="T27" s="259"/>
      <c r="U27" s="259"/>
      <c r="V27" s="259"/>
      <c r="W27" s="259"/>
      <c r="X27" s="259"/>
      <c r="Y27" s="259"/>
      <c r="Z27" s="259"/>
      <c r="AA27" s="276"/>
      <c r="AB27" s="276"/>
      <c r="AC27" s="276"/>
      <c r="AD27" s="276"/>
      <c r="AE27" s="276"/>
      <c r="AF27" s="276"/>
      <c r="AG27" s="277"/>
      <c r="AH27" s="278"/>
      <c r="AI27" s="279"/>
      <c r="AJ27" s="280">
        <f>SUM(R27:AI27)</f>
        <v>0</v>
      </c>
      <c r="AK27" s="281"/>
      <c r="AL27" s="281"/>
    </row>
    <row r="28" spans="1:39" ht="32.25" customHeight="1">
      <c r="A28" s="195"/>
      <c r="B28" s="196"/>
      <c r="C28" s="196"/>
      <c r="D28" s="196"/>
      <c r="E28" s="196"/>
      <c r="F28" s="196"/>
      <c r="G28" s="196"/>
      <c r="H28" s="197"/>
      <c r="I28" s="268" t="s">
        <v>27</v>
      </c>
      <c r="J28" s="268"/>
      <c r="K28" s="268"/>
      <c r="L28" s="268"/>
      <c r="M28" s="268"/>
      <c r="N28" s="268"/>
      <c r="O28" s="268"/>
      <c r="P28" s="268"/>
      <c r="Q28" s="269"/>
      <c r="R28" s="259"/>
      <c r="S28" s="259"/>
      <c r="T28" s="259"/>
      <c r="U28" s="259"/>
      <c r="V28" s="259"/>
      <c r="W28" s="259"/>
      <c r="X28" s="259"/>
      <c r="Y28" s="259"/>
      <c r="Z28" s="259"/>
      <c r="AA28" s="270"/>
      <c r="AB28" s="270"/>
      <c r="AC28" s="270"/>
      <c r="AD28" s="270"/>
      <c r="AE28" s="270"/>
      <c r="AF28" s="270"/>
      <c r="AG28" s="271"/>
      <c r="AH28" s="272"/>
      <c r="AI28" s="273"/>
      <c r="AJ28" s="248">
        <f t="shared" ref="AJ28:AJ29" si="0">SUM(R28:AI28)</f>
        <v>0</v>
      </c>
      <c r="AK28" s="249"/>
      <c r="AL28" s="249"/>
    </row>
    <row r="29" spans="1:39" ht="32.25" customHeight="1">
      <c r="A29" s="195"/>
      <c r="B29" s="196"/>
      <c r="C29" s="196"/>
      <c r="D29" s="196"/>
      <c r="E29" s="196"/>
      <c r="F29" s="196"/>
      <c r="G29" s="196"/>
      <c r="H29" s="197"/>
      <c r="I29" s="268" t="s">
        <v>28</v>
      </c>
      <c r="J29" s="268"/>
      <c r="K29" s="268"/>
      <c r="L29" s="268"/>
      <c r="M29" s="268"/>
      <c r="N29" s="268"/>
      <c r="O29" s="268"/>
      <c r="P29" s="268"/>
      <c r="Q29" s="269"/>
      <c r="R29" s="270"/>
      <c r="S29" s="270"/>
      <c r="T29" s="270"/>
      <c r="U29" s="270"/>
      <c r="V29" s="270"/>
      <c r="W29" s="270"/>
      <c r="X29" s="270"/>
      <c r="Y29" s="270"/>
      <c r="Z29" s="270"/>
      <c r="AA29" s="259"/>
      <c r="AB29" s="259"/>
      <c r="AC29" s="259"/>
      <c r="AD29" s="259"/>
      <c r="AE29" s="259"/>
      <c r="AF29" s="259"/>
      <c r="AG29" s="260"/>
      <c r="AH29" s="261"/>
      <c r="AI29" s="262"/>
      <c r="AJ29" s="248">
        <f t="shared" si="0"/>
        <v>0</v>
      </c>
      <c r="AK29" s="249"/>
      <c r="AL29" s="249"/>
    </row>
    <row r="30" spans="1:39" ht="32.25" customHeight="1">
      <c r="A30" s="198"/>
      <c r="B30" s="199"/>
      <c r="C30" s="199"/>
      <c r="D30" s="199"/>
      <c r="E30" s="199"/>
      <c r="F30" s="199"/>
      <c r="G30" s="199"/>
      <c r="H30" s="200"/>
      <c r="I30" s="263" t="s">
        <v>29</v>
      </c>
      <c r="J30" s="263"/>
      <c r="K30" s="263"/>
      <c r="L30" s="263"/>
      <c r="M30" s="263"/>
      <c r="N30" s="263"/>
      <c r="O30" s="263"/>
      <c r="P30" s="263"/>
      <c r="Q30" s="264"/>
      <c r="R30" s="265">
        <f>SUM(R27:T29)</f>
        <v>0</v>
      </c>
      <c r="S30" s="265"/>
      <c r="T30" s="265"/>
      <c r="U30" s="265">
        <f t="shared" ref="U30" si="1">SUM(U27:W29)</f>
        <v>0</v>
      </c>
      <c r="V30" s="265"/>
      <c r="W30" s="265"/>
      <c r="X30" s="265">
        <f t="shared" ref="X30" si="2">SUM(X27:Z29)</f>
        <v>0</v>
      </c>
      <c r="Y30" s="265"/>
      <c r="Z30" s="265"/>
      <c r="AA30" s="265">
        <f t="shared" ref="AA30" si="3">SUM(AA27:AC29)</f>
        <v>0</v>
      </c>
      <c r="AB30" s="265"/>
      <c r="AC30" s="265"/>
      <c r="AD30" s="265">
        <f t="shared" ref="AD30" si="4">SUM(AD27:AF29)</f>
        <v>0</v>
      </c>
      <c r="AE30" s="265"/>
      <c r="AF30" s="265"/>
      <c r="AG30" s="266">
        <f t="shared" ref="AG30" si="5">SUM(AG27:AI29)</f>
        <v>0</v>
      </c>
      <c r="AH30" s="254"/>
      <c r="AI30" s="267"/>
      <c r="AJ30" s="253">
        <f t="shared" ref="AJ30" si="6">SUM(AJ27:AL29)</f>
        <v>0</v>
      </c>
      <c r="AK30" s="254"/>
      <c r="AL30" s="254"/>
    </row>
    <row r="31" spans="1:39" ht="32.25" customHeight="1">
      <c r="A31" s="192" t="s">
        <v>88</v>
      </c>
      <c r="B31" s="193"/>
      <c r="C31" s="193"/>
      <c r="D31" s="193"/>
      <c r="E31" s="193"/>
      <c r="F31" s="193"/>
      <c r="G31" s="193"/>
      <c r="H31" s="194"/>
      <c r="I31" s="250"/>
      <c r="J31" s="250"/>
      <c r="K31" s="250"/>
      <c r="L31" s="250"/>
      <c r="M31" s="250"/>
      <c r="N31" s="250"/>
      <c r="O31" s="250"/>
      <c r="P31" s="250"/>
      <c r="Q31" s="251"/>
      <c r="R31" s="252" t="s">
        <v>19</v>
      </c>
      <c r="S31" s="252"/>
      <c r="T31" s="252"/>
      <c r="U31" s="252" t="s">
        <v>20</v>
      </c>
      <c r="V31" s="252"/>
      <c r="W31" s="252"/>
      <c r="X31" s="252" t="s">
        <v>21</v>
      </c>
      <c r="Y31" s="252"/>
      <c r="Z31" s="252"/>
      <c r="AA31" s="252" t="s">
        <v>22</v>
      </c>
      <c r="AB31" s="252"/>
      <c r="AC31" s="252"/>
      <c r="AD31" s="252" t="s">
        <v>23</v>
      </c>
      <c r="AE31" s="252"/>
      <c r="AF31" s="252"/>
      <c r="AG31" s="282" t="s">
        <v>24</v>
      </c>
      <c r="AH31" s="275"/>
      <c r="AI31" s="283"/>
      <c r="AJ31" s="274" t="s">
        <v>25</v>
      </c>
      <c r="AK31" s="275"/>
      <c r="AL31" s="275"/>
    </row>
    <row r="32" spans="1:39" ht="32.25" customHeight="1">
      <c r="A32" s="195"/>
      <c r="B32" s="196"/>
      <c r="C32" s="196"/>
      <c r="D32" s="196"/>
      <c r="E32" s="196"/>
      <c r="F32" s="196"/>
      <c r="G32" s="196"/>
      <c r="H32" s="197"/>
      <c r="I32" s="284" t="s">
        <v>26</v>
      </c>
      <c r="J32" s="284"/>
      <c r="K32" s="284"/>
      <c r="L32" s="284"/>
      <c r="M32" s="284"/>
      <c r="N32" s="284"/>
      <c r="O32" s="284"/>
      <c r="P32" s="284"/>
      <c r="Q32" s="285"/>
      <c r="R32" s="259"/>
      <c r="S32" s="259"/>
      <c r="T32" s="259"/>
      <c r="U32" s="259"/>
      <c r="V32" s="259"/>
      <c r="W32" s="259"/>
      <c r="X32" s="259"/>
      <c r="Y32" s="259"/>
      <c r="Z32" s="259"/>
      <c r="AA32" s="276"/>
      <c r="AB32" s="276"/>
      <c r="AC32" s="276"/>
      <c r="AD32" s="276"/>
      <c r="AE32" s="276"/>
      <c r="AF32" s="276"/>
      <c r="AG32" s="277"/>
      <c r="AH32" s="278"/>
      <c r="AI32" s="279"/>
      <c r="AJ32" s="280">
        <f>SUM(R32:AI32)</f>
        <v>0</v>
      </c>
      <c r="AK32" s="281"/>
      <c r="AL32" s="281"/>
    </row>
    <row r="33" spans="1:38" ht="32.25" customHeight="1">
      <c r="A33" s="195"/>
      <c r="B33" s="196"/>
      <c r="C33" s="196"/>
      <c r="D33" s="196"/>
      <c r="E33" s="196"/>
      <c r="F33" s="196"/>
      <c r="G33" s="196"/>
      <c r="H33" s="197"/>
      <c r="I33" s="268" t="s">
        <v>27</v>
      </c>
      <c r="J33" s="268"/>
      <c r="K33" s="268"/>
      <c r="L33" s="268"/>
      <c r="M33" s="268"/>
      <c r="N33" s="268"/>
      <c r="O33" s="268"/>
      <c r="P33" s="268"/>
      <c r="Q33" s="269"/>
      <c r="R33" s="259"/>
      <c r="S33" s="259"/>
      <c r="T33" s="259"/>
      <c r="U33" s="259"/>
      <c r="V33" s="259"/>
      <c r="W33" s="259"/>
      <c r="X33" s="259"/>
      <c r="Y33" s="259"/>
      <c r="Z33" s="259"/>
      <c r="AA33" s="270"/>
      <c r="AB33" s="270"/>
      <c r="AC33" s="270"/>
      <c r="AD33" s="270"/>
      <c r="AE33" s="270"/>
      <c r="AF33" s="270"/>
      <c r="AG33" s="271"/>
      <c r="AH33" s="272"/>
      <c r="AI33" s="273"/>
      <c r="AJ33" s="248">
        <f t="shared" ref="AJ33:AJ34" si="7">SUM(R33:AI33)</f>
        <v>0</v>
      </c>
      <c r="AK33" s="249"/>
      <c r="AL33" s="249"/>
    </row>
    <row r="34" spans="1:38" ht="32.25" customHeight="1">
      <c r="A34" s="195"/>
      <c r="B34" s="196"/>
      <c r="C34" s="196"/>
      <c r="D34" s="196"/>
      <c r="E34" s="196"/>
      <c r="F34" s="196"/>
      <c r="G34" s="196"/>
      <c r="H34" s="197"/>
      <c r="I34" s="268" t="s">
        <v>28</v>
      </c>
      <c r="J34" s="268"/>
      <c r="K34" s="268"/>
      <c r="L34" s="268"/>
      <c r="M34" s="268"/>
      <c r="N34" s="268"/>
      <c r="O34" s="268"/>
      <c r="P34" s="268"/>
      <c r="Q34" s="269"/>
      <c r="R34" s="270"/>
      <c r="S34" s="270"/>
      <c r="T34" s="270"/>
      <c r="U34" s="270"/>
      <c r="V34" s="270"/>
      <c r="W34" s="270"/>
      <c r="X34" s="270"/>
      <c r="Y34" s="270"/>
      <c r="Z34" s="270"/>
      <c r="AA34" s="259"/>
      <c r="AB34" s="259"/>
      <c r="AC34" s="259"/>
      <c r="AD34" s="259"/>
      <c r="AE34" s="259"/>
      <c r="AF34" s="259"/>
      <c r="AG34" s="260"/>
      <c r="AH34" s="261"/>
      <c r="AI34" s="262"/>
      <c r="AJ34" s="248">
        <f t="shared" si="7"/>
        <v>0</v>
      </c>
      <c r="AK34" s="249"/>
      <c r="AL34" s="249"/>
    </row>
    <row r="35" spans="1:38" ht="32.25" customHeight="1">
      <c r="A35" s="198"/>
      <c r="B35" s="199"/>
      <c r="C35" s="199"/>
      <c r="D35" s="199"/>
      <c r="E35" s="199"/>
      <c r="F35" s="199"/>
      <c r="G35" s="199"/>
      <c r="H35" s="200"/>
      <c r="I35" s="263" t="s">
        <v>29</v>
      </c>
      <c r="J35" s="263"/>
      <c r="K35" s="263"/>
      <c r="L35" s="263"/>
      <c r="M35" s="263"/>
      <c r="N35" s="263"/>
      <c r="O35" s="263"/>
      <c r="P35" s="263"/>
      <c r="Q35" s="264"/>
      <c r="R35" s="265">
        <f>SUM(R32:T34)</f>
        <v>0</v>
      </c>
      <c r="S35" s="265"/>
      <c r="T35" s="265"/>
      <c r="U35" s="265">
        <f t="shared" ref="U35" si="8">SUM(U32:W34)</f>
        <v>0</v>
      </c>
      <c r="V35" s="265"/>
      <c r="W35" s="265"/>
      <c r="X35" s="265">
        <f t="shared" ref="X35" si="9">SUM(X32:Z34)</f>
        <v>0</v>
      </c>
      <c r="Y35" s="265"/>
      <c r="Z35" s="265"/>
      <c r="AA35" s="265">
        <f t="shared" ref="AA35" si="10">SUM(AA32:AC34)</f>
        <v>0</v>
      </c>
      <c r="AB35" s="265"/>
      <c r="AC35" s="265"/>
      <c r="AD35" s="265">
        <f t="shared" ref="AD35" si="11">SUM(AD32:AF34)</f>
        <v>0</v>
      </c>
      <c r="AE35" s="265"/>
      <c r="AF35" s="265"/>
      <c r="AG35" s="266">
        <f t="shared" ref="AG35" si="12">SUM(AG32:AI34)</f>
        <v>0</v>
      </c>
      <c r="AH35" s="254"/>
      <c r="AI35" s="267"/>
      <c r="AJ35" s="253">
        <f t="shared" ref="AJ35" si="13">SUM(AJ32:AL34)</f>
        <v>0</v>
      </c>
      <c r="AK35" s="254"/>
      <c r="AL35" s="254"/>
    </row>
    <row r="36" spans="1:38" ht="33.75" customHeight="1">
      <c r="A36" s="255" t="s">
        <v>35</v>
      </c>
      <c r="B36" s="256"/>
      <c r="C36" s="256"/>
      <c r="D36" s="256"/>
      <c r="E36" s="256"/>
      <c r="F36" s="256"/>
      <c r="G36" s="256"/>
      <c r="H36" s="257"/>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row>
    <row r="37" spans="1:38" s="4" customFormat="1" ht="33" customHeight="1">
      <c r="A37" s="255" t="s">
        <v>30</v>
      </c>
      <c r="B37" s="256"/>
      <c r="C37" s="256"/>
      <c r="D37" s="256"/>
      <c r="E37" s="256"/>
      <c r="F37" s="256"/>
      <c r="G37" s="256"/>
      <c r="H37" s="257"/>
      <c r="I37" s="258" t="s">
        <v>31</v>
      </c>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row>
    <row r="38" spans="1:38" ht="16.5" customHeight="1"/>
  </sheetData>
  <mergeCells count="112">
    <mergeCell ref="AA11:AK11"/>
    <mergeCell ref="T13:Y13"/>
    <mergeCell ref="AA13:AK13"/>
    <mergeCell ref="T15:Y15"/>
    <mergeCell ref="AA15:AK15"/>
    <mergeCell ref="T16:Y16"/>
    <mergeCell ref="AA1:AK1"/>
    <mergeCell ref="A4:AL4"/>
    <mergeCell ref="AC6:AK6"/>
    <mergeCell ref="O10:R10"/>
    <mergeCell ref="T10:Y10"/>
    <mergeCell ref="AA10:AK10"/>
    <mergeCell ref="AA16:AK16"/>
    <mergeCell ref="A21:H21"/>
    <mergeCell ref="I21:AL21"/>
    <mergeCell ref="A22:H23"/>
    <mergeCell ref="I22:R22"/>
    <mergeCell ref="S22:AB22"/>
    <mergeCell ref="AC22:AL22"/>
    <mergeCell ref="I23:R23"/>
    <mergeCell ref="S23:AB23"/>
    <mergeCell ref="AC23:AL23"/>
    <mergeCell ref="A18:AL19"/>
    <mergeCell ref="A24:H25"/>
    <mergeCell ref="I24:AL24"/>
    <mergeCell ref="I25:AL25"/>
    <mergeCell ref="A26:H30"/>
    <mergeCell ref="I26:Q26"/>
    <mergeCell ref="R26:T26"/>
    <mergeCell ref="U26:W26"/>
    <mergeCell ref="X26:Z26"/>
    <mergeCell ref="AA26:AC26"/>
    <mergeCell ref="AD26:AF26"/>
    <mergeCell ref="AG26:AI26"/>
    <mergeCell ref="AJ26:AL26"/>
    <mergeCell ref="I27:Q27"/>
    <mergeCell ref="R27:T27"/>
    <mergeCell ref="U27:W27"/>
    <mergeCell ref="X27:Z27"/>
    <mergeCell ref="AA27:AC27"/>
    <mergeCell ref="AD27:AF27"/>
    <mergeCell ref="AG27:AI27"/>
    <mergeCell ref="AJ27:AL27"/>
    <mergeCell ref="AG28:AI28"/>
    <mergeCell ref="AJ28:AL28"/>
    <mergeCell ref="I29:Q29"/>
    <mergeCell ref="R29:T29"/>
    <mergeCell ref="U29:W29"/>
    <mergeCell ref="X29:Z29"/>
    <mergeCell ref="AA29:AC29"/>
    <mergeCell ref="AD29:AF29"/>
    <mergeCell ref="AG29:AI29"/>
    <mergeCell ref="AJ29:AL29"/>
    <mergeCell ref="I28:Q28"/>
    <mergeCell ref="R28:T28"/>
    <mergeCell ref="U28:W28"/>
    <mergeCell ref="X28:Z28"/>
    <mergeCell ref="AA28:AC28"/>
    <mergeCell ref="AD28:AF28"/>
    <mergeCell ref="AG30:AI30"/>
    <mergeCell ref="AJ30:AL30"/>
    <mergeCell ref="A31:H35"/>
    <mergeCell ref="I31:Q31"/>
    <mergeCell ref="R31:T31"/>
    <mergeCell ref="U31:W31"/>
    <mergeCell ref="X31:Z31"/>
    <mergeCell ref="AA31:AC31"/>
    <mergeCell ref="AD31:AF31"/>
    <mergeCell ref="AG31:AI31"/>
    <mergeCell ref="I30:Q30"/>
    <mergeCell ref="R30:T30"/>
    <mergeCell ref="U30:W30"/>
    <mergeCell ref="X30:Z30"/>
    <mergeCell ref="AA30:AC30"/>
    <mergeCell ref="AD30:AF30"/>
    <mergeCell ref="AJ31:AL31"/>
    <mergeCell ref="I32:Q32"/>
    <mergeCell ref="R32:T32"/>
    <mergeCell ref="U32:W32"/>
    <mergeCell ref="X32:Z32"/>
    <mergeCell ref="AA32:AC32"/>
    <mergeCell ref="AD32:AF32"/>
    <mergeCell ref="AG32:AI32"/>
    <mergeCell ref="AJ32:AL32"/>
    <mergeCell ref="AG33:AI33"/>
    <mergeCell ref="AJ33:AL33"/>
    <mergeCell ref="I34:Q34"/>
    <mergeCell ref="R34:T34"/>
    <mergeCell ref="U34:W34"/>
    <mergeCell ref="X34:Z34"/>
    <mergeCell ref="AA34:AC34"/>
    <mergeCell ref="AD34:AF34"/>
    <mergeCell ref="AG34:AI34"/>
    <mergeCell ref="AJ34:AL34"/>
    <mergeCell ref="I33:Q33"/>
    <mergeCell ref="R33:T33"/>
    <mergeCell ref="U33:W33"/>
    <mergeCell ref="X33:Z33"/>
    <mergeCell ref="AA33:AC33"/>
    <mergeCell ref="AD33:AF33"/>
    <mergeCell ref="AG35:AI35"/>
    <mergeCell ref="AJ35:AL35"/>
    <mergeCell ref="A36:H36"/>
    <mergeCell ref="I36:AL36"/>
    <mergeCell ref="A37:H37"/>
    <mergeCell ref="I37:AL37"/>
    <mergeCell ref="I35:Q35"/>
    <mergeCell ref="R35:T35"/>
    <mergeCell ref="U35:W35"/>
    <mergeCell ref="X35:Z35"/>
    <mergeCell ref="AA35:AC35"/>
    <mergeCell ref="AD35:AF35"/>
  </mergeCells>
  <phoneticPr fontId="2"/>
  <printOptions horizontalCentered="1"/>
  <pageMargins left="0.39370078740157483" right="0.39370078740157483" top="0.39370078740157483" bottom="0.15748031496062992" header="0.19685039370078741" footer="0.15748031496062992"/>
  <pageSetup paperSize="9" scale="9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L44"/>
  <sheetViews>
    <sheetView showGridLines="0" view="pageBreakPreview" zoomScaleNormal="100" zoomScaleSheetLayoutView="100" workbookViewId="0">
      <selection activeCell="V41" sqref="V41:AH41"/>
    </sheetView>
  </sheetViews>
  <sheetFormatPr defaultColWidth="2.5" defaultRowHeight="15" customHeight="1"/>
  <cols>
    <col min="1" max="2" width="2.5" style="1" customWidth="1"/>
    <col min="3" max="7" width="2.75" style="1" customWidth="1"/>
    <col min="8" max="10" width="3" style="1" customWidth="1"/>
    <col min="11" max="37" width="2.5" style="1"/>
    <col min="38" max="38" width="2.5" style="1" customWidth="1"/>
    <col min="39" max="16384" width="2.5" style="1"/>
  </cols>
  <sheetData>
    <row r="1" spans="1:38" ht="16.5" customHeight="1">
      <c r="AA1" s="234"/>
      <c r="AB1" s="234"/>
      <c r="AC1" s="234"/>
      <c r="AD1" s="234"/>
      <c r="AE1" s="234"/>
      <c r="AF1" s="234"/>
      <c r="AG1" s="234"/>
      <c r="AH1" s="234"/>
      <c r="AI1" s="234"/>
      <c r="AJ1" s="234"/>
      <c r="AK1" s="234"/>
    </row>
    <row r="2" spans="1:38" ht="16.5" customHeight="1"/>
    <row r="3" spans="1:38" ht="16.5" customHeight="1">
      <c r="A3" s="235" t="s">
        <v>70</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row>
    <row r="4" spans="1:38" ht="16.5" customHeight="1"/>
    <row r="5" spans="1:38" ht="16.5" customHeight="1"/>
    <row r="6" spans="1:38" ht="15.75" customHeight="1">
      <c r="AA6" s="7"/>
      <c r="AB6" s="7"/>
      <c r="AC6" s="7"/>
      <c r="AD6" s="7"/>
      <c r="AE6" s="7"/>
      <c r="AF6" s="7"/>
      <c r="AG6" s="7"/>
      <c r="AH6" s="7"/>
      <c r="AI6" s="7"/>
      <c r="AJ6" s="7"/>
      <c r="AK6" s="7"/>
    </row>
    <row r="7" spans="1:38" ht="15.75" customHeight="1">
      <c r="E7" s="1" t="s">
        <v>64</v>
      </c>
      <c r="AA7" s="7"/>
      <c r="AB7" s="7"/>
      <c r="AC7" s="7"/>
      <c r="AD7" s="7"/>
      <c r="AE7" s="7"/>
      <c r="AF7" s="7"/>
      <c r="AG7" s="7"/>
      <c r="AH7" s="7"/>
      <c r="AI7" s="7"/>
      <c r="AJ7" s="7"/>
      <c r="AK7" s="7"/>
    </row>
    <row r="8" spans="1:38" ht="15.75" customHeight="1">
      <c r="AA8" s="7"/>
      <c r="AB8" s="7"/>
      <c r="AC8" s="7"/>
      <c r="AD8" s="7"/>
      <c r="AE8" s="7"/>
      <c r="AF8" s="7"/>
      <c r="AG8" s="7"/>
      <c r="AH8" s="7"/>
      <c r="AI8" s="7"/>
      <c r="AJ8" s="7"/>
      <c r="AK8" s="7"/>
    </row>
    <row r="9" spans="1:38" ht="15.75" customHeight="1">
      <c r="A9" s="234" t="s">
        <v>65</v>
      </c>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row>
    <row r="10" spans="1:38" ht="15.75" customHeight="1">
      <c r="AA10" s="7"/>
      <c r="AB10" s="7"/>
      <c r="AC10" s="7"/>
      <c r="AD10" s="7"/>
      <c r="AE10" s="7"/>
      <c r="AF10" s="7"/>
      <c r="AG10" s="7"/>
      <c r="AH10" s="7"/>
      <c r="AI10" s="7"/>
      <c r="AJ10" s="7"/>
      <c r="AK10" s="7"/>
    </row>
    <row r="11" spans="1:38" ht="15.75" customHeight="1">
      <c r="D11" s="1" t="s">
        <v>199</v>
      </c>
      <c r="AA11" s="7"/>
      <c r="AB11" s="7"/>
      <c r="AC11" s="7"/>
      <c r="AD11" s="7"/>
      <c r="AE11" s="7"/>
      <c r="AF11" s="7"/>
      <c r="AG11" s="7"/>
      <c r="AH11" s="7"/>
      <c r="AI11" s="7"/>
      <c r="AJ11" s="7"/>
      <c r="AK11" s="7"/>
    </row>
    <row r="12" spans="1:38" ht="15.75" customHeight="1">
      <c r="E12" s="1" t="s">
        <v>66</v>
      </c>
      <c r="AA12" s="7"/>
      <c r="AB12" s="7"/>
      <c r="AC12" s="7"/>
      <c r="AD12" s="7"/>
      <c r="AE12" s="7"/>
      <c r="AF12" s="7"/>
      <c r="AG12" s="7"/>
      <c r="AH12" s="7"/>
      <c r="AI12" s="7"/>
      <c r="AJ12" s="7"/>
      <c r="AK12" s="7"/>
    </row>
    <row r="13" spans="1:38" ht="15.75" customHeight="1">
      <c r="AA13" s="7"/>
      <c r="AB13" s="7"/>
      <c r="AC13" s="7"/>
      <c r="AD13" s="7"/>
      <c r="AE13" s="7"/>
      <c r="AF13" s="7"/>
      <c r="AG13" s="7"/>
      <c r="AH13" s="7"/>
      <c r="AI13" s="7"/>
      <c r="AJ13" s="7"/>
      <c r="AK13" s="7"/>
    </row>
    <row r="14" spans="1:38" ht="15.75" customHeight="1">
      <c r="D14" s="1" t="s">
        <v>200</v>
      </c>
      <c r="AA14" s="7"/>
      <c r="AB14" s="7"/>
      <c r="AC14" s="7"/>
      <c r="AD14" s="7"/>
      <c r="AE14" s="7"/>
      <c r="AF14" s="7"/>
      <c r="AG14" s="7"/>
      <c r="AH14" s="7"/>
      <c r="AI14" s="7"/>
      <c r="AJ14" s="7"/>
      <c r="AK14" s="7"/>
    </row>
    <row r="15" spans="1:38" ht="15.75" customHeight="1">
      <c r="E15" s="1" t="s">
        <v>67</v>
      </c>
      <c r="AA15" s="7"/>
      <c r="AB15" s="7"/>
      <c r="AC15" s="7"/>
      <c r="AD15" s="7"/>
      <c r="AE15" s="7"/>
      <c r="AF15" s="7"/>
      <c r="AG15" s="7"/>
      <c r="AH15" s="7"/>
      <c r="AI15" s="7"/>
      <c r="AJ15" s="7"/>
      <c r="AK15" s="7"/>
    </row>
    <row r="16" spans="1:38" ht="15.75" customHeight="1">
      <c r="AA16" s="7"/>
      <c r="AB16" s="7"/>
      <c r="AC16" s="7"/>
      <c r="AD16" s="7"/>
      <c r="AE16" s="7"/>
      <c r="AF16" s="7"/>
      <c r="AG16" s="7"/>
      <c r="AH16" s="7"/>
      <c r="AI16" s="7"/>
      <c r="AJ16" s="7"/>
      <c r="AK16" s="7"/>
    </row>
    <row r="17" spans="4:37" ht="16.5" customHeight="1">
      <c r="D17" s="9" t="s">
        <v>201</v>
      </c>
      <c r="E17" s="9"/>
    </row>
    <row r="18" spans="4:37" ht="16.5" customHeight="1">
      <c r="D18" s="9"/>
      <c r="E18" s="1" t="s">
        <v>68</v>
      </c>
      <c r="AA18" s="7"/>
      <c r="AB18" s="7"/>
      <c r="AC18" s="7"/>
      <c r="AD18" s="7"/>
      <c r="AE18" s="7"/>
      <c r="AF18" s="7"/>
      <c r="AG18" s="7"/>
      <c r="AH18" s="7"/>
      <c r="AI18" s="7"/>
      <c r="AJ18" s="7"/>
      <c r="AK18" s="7"/>
    </row>
    <row r="19" spans="4:37" ht="16.5" customHeight="1">
      <c r="D19" s="9"/>
      <c r="E19" s="1" t="s">
        <v>69</v>
      </c>
      <c r="AA19" s="7"/>
      <c r="AB19" s="7"/>
      <c r="AC19" s="7"/>
      <c r="AD19" s="7"/>
      <c r="AE19" s="7"/>
      <c r="AF19" s="7"/>
      <c r="AG19" s="7"/>
      <c r="AH19" s="7"/>
      <c r="AI19" s="7"/>
      <c r="AJ19" s="7"/>
      <c r="AK19" s="7"/>
    </row>
    <row r="20" spans="4:37" ht="16.5" customHeight="1">
      <c r="D20" s="9"/>
      <c r="AA20" s="7"/>
      <c r="AB20" s="7"/>
      <c r="AC20" s="7"/>
      <c r="AD20" s="7"/>
      <c r="AE20" s="7"/>
      <c r="AF20" s="7"/>
      <c r="AG20" s="7"/>
      <c r="AH20" s="7"/>
      <c r="AI20" s="7"/>
      <c r="AJ20" s="7"/>
      <c r="AK20" s="7"/>
    </row>
    <row r="21" spans="4:37" ht="16.5" customHeight="1">
      <c r="D21" s="9" t="s">
        <v>71</v>
      </c>
      <c r="AA21" s="7"/>
      <c r="AB21" s="7"/>
      <c r="AC21" s="7"/>
      <c r="AD21" s="7"/>
      <c r="AE21" s="7"/>
      <c r="AF21" s="7"/>
      <c r="AG21" s="7"/>
      <c r="AH21" s="7"/>
      <c r="AI21" s="7"/>
      <c r="AJ21" s="7"/>
      <c r="AK21" s="7"/>
    </row>
    <row r="22" spans="4:37" ht="16.5" customHeight="1">
      <c r="D22" s="9"/>
      <c r="E22" s="1" t="s">
        <v>72</v>
      </c>
      <c r="AA22" s="7"/>
      <c r="AB22" s="7"/>
      <c r="AC22" s="7"/>
      <c r="AD22" s="7"/>
      <c r="AE22" s="7"/>
      <c r="AF22" s="7"/>
      <c r="AG22" s="7"/>
      <c r="AH22" s="7"/>
      <c r="AI22" s="7"/>
      <c r="AJ22" s="7"/>
      <c r="AK22" s="7"/>
    </row>
    <row r="23" spans="4:37" ht="16.5" customHeight="1">
      <c r="D23" s="9"/>
      <c r="AA23" s="7"/>
      <c r="AB23" s="7"/>
      <c r="AC23" s="7"/>
      <c r="AD23" s="7"/>
      <c r="AE23" s="7"/>
      <c r="AF23" s="7"/>
      <c r="AG23" s="7"/>
      <c r="AH23" s="7"/>
      <c r="AI23" s="7"/>
      <c r="AJ23" s="7"/>
      <c r="AK23" s="7"/>
    </row>
    <row r="24" spans="4:37" ht="16.5" customHeight="1">
      <c r="D24" s="9" t="s">
        <v>73</v>
      </c>
      <c r="AA24" s="7"/>
      <c r="AB24" s="7"/>
      <c r="AC24" s="7"/>
      <c r="AD24" s="7"/>
      <c r="AE24" s="7"/>
      <c r="AF24" s="7"/>
      <c r="AG24" s="7"/>
      <c r="AH24" s="7"/>
      <c r="AI24" s="7"/>
      <c r="AJ24" s="7"/>
      <c r="AK24" s="7"/>
    </row>
    <row r="25" spans="4:37" ht="16.5" customHeight="1">
      <c r="D25" s="9"/>
      <c r="E25" s="1" t="s">
        <v>202</v>
      </c>
      <c r="AA25" s="7"/>
      <c r="AB25" s="7"/>
      <c r="AC25" s="7"/>
      <c r="AD25" s="7"/>
      <c r="AE25" s="7"/>
      <c r="AF25" s="7"/>
      <c r="AG25" s="7"/>
      <c r="AH25" s="7"/>
      <c r="AI25" s="7"/>
      <c r="AJ25" s="7"/>
      <c r="AK25" s="7"/>
    </row>
    <row r="26" spans="4:37" ht="16.5" customHeight="1">
      <c r="D26" s="9"/>
      <c r="E26" s="1" t="s">
        <v>74</v>
      </c>
      <c r="AA26" s="7"/>
      <c r="AB26" s="7"/>
      <c r="AC26" s="7"/>
      <c r="AD26" s="7"/>
      <c r="AE26" s="7"/>
      <c r="AF26" s="7"/>
      <c r="AG26" s="7"/>
      <c r="AH26" s="7"/>
      <c r="AI26" s="7"/>
      <c r="AJ26" s="7"/>
      <c r="AK26" s="7"/>
    </row>
    <row r="27" spans="4:37" ht="16.5" customHeight="1">
      <c r="D27" s="9"/>
      <c r="AA27" s="7"/>
      <c r="AB27" s="7"/>
      <c r="AC27" s="7"/>
      <c r="AD27" s="7"/>
      <c r="AE27" s="7"/>
      <c r="AF27" s="7"/>
      <c r="AG27" s="7"/>
      <c r="AH27" s="7"/>
      <c r="AI27" s="7"/>
      <c r="AJ27" s="7"/>
      <c r="AK27" s="7"/>
    </row>
    <row r="28" spans="4:37" ht="16.5" customHeight="1">
      <c r="D28" s="9" t="s">
        <v>75</v>
      </c>
      <c r="AA28" s="7"/>
      <c r="AB28" s="7"/>
      <c r="AC28" s="7"/>
      <c r="AD28" s="7"/>
      <c r="AE28" s="7"/>
      <c r="AF28" s="7"/>
      <c r="AG28" s="7"/>
      <c r="AH28" s="7"/>
      <c r="AI28" s="7"/>
      <c r="AJ28" s="7"/>
      <c r="AK28" s="7"/>
    </row>
    <row r="29" spans="4:37" ht="16.5" customHeight="1">
      <c r="D29" s="9"/>
      <c r="E29" s="1" t="s">
        <v>76</v>
      </c>
      <c r="AA29" s="7"/>
      <c r="AB29" s="7"/>
      <c r="AC29" s="7"/>
      <c r="AD29" s="7"/>
      <c r="AE29" s="7"/>
      <c r="AF29" s="7"/>
      <c r="AG29" s="7"/>
      <c r="AH29" s="7"/>
      <c r="AI29" s="7"/>
      <c r="AJ29" s="7"/>
      <c r="AK29" s="7"/>
    </row>
    <row r="34" spans="4:34" ht="15" customHeight="1">
      <c r="D34" s="1" t="s">
        <v>81</v>
      </c>
    </row>
    <row r="37" spans="4:34" ht="15" customHeight="1">
      <c r="X37" s="236" t="s">
        <v>77</v>
      </c>
      <c r="Y37" s="236"/>
      <c r="Z37" s="236"/>
      <c r="AA37" s="236"/>
      <c r="AB37" s="236"/>
      <c r="AC37" s="236"/>
      <c r="AD37" s="236"/>
      <c r="AE37" s="236"/>
      <c r="AF37" s="236"/>
      <c r="AG37" s="236"/>
      <c r="AH37" s="236"/>
    </row>
    <row r="38" spans="4:34" ht="15" customHeight="1">
      <c r="X38" s="5"/>
      <c r="Y38" s="5"/>
      <c r="Z38" s="5"/>
      <c r="AA38" s="5"/>
      <c r="AB38" s="5"/>
      <c r="AC38" s="5"/>
      <c r="AD38" s="5"/>
      <c r="AE38" s="5"/>
      <c r="AF38" s="5"/>
      <c r="AG38" s="5"/>
      <c r="AH38" s="5"/>
    </row>
    <row r="39" spans="4:34" ht="15" customHeight="1">
      <c r="V39" s="7"/>
      <c r="W39" s="7"/>
      <c r="X39" s="7"/>
      <c r="Y39" s="7"/>
      <c r="Z39" s="7"/>
      <c r="AA39" s="7"/>
      <c r="AB39" s="7"/>
      <c r="AC39" s="7"/>
      <c r="AD39" s="7"/>
      <c r="AE39" s="7"/>
      <c r="AF39" s="7"/>
      <c r="AG39" s="7"/>
      <c r="AH39" s="7"/>
    </row>
    <row r="40" spans="4:34" ht="15" customHeight="1">
      <c r="Q40" s="1" t="s">
        <v>78</v>
      </c>
      <c r="V40" s="238"/>
      <c r="W40" s="238"/>
      <c r="X40" s="238"/>
      <c r="Y40" s="238"/>
      <c r="Z40" s="238"/>
      <c r="AA40" s="238"/>
      <c r="AB40" s="238"/>
      <c r="AC40" s="238"/>
      <c r="AD40" s="238"/>
      <c r="AE40" s="238"/>
      <c r="AF40" s="238"/>
      <c r="AG40" s="238"/>
      <c r="AH40" s="238"/>
    </row>
    <row r="41" spans="4:34" ht="15" customHeight="1">
      <c r="V41" s="238"/>
      <c r="W41" s="238"/>
      <c r="X41" s="238"/>
      <c r="Y41" s="238"/>
      <c r="Z41" s="238"/>
      <c r="AA41" s="238"/>
      <c r="AB41" s="238"/>
      <c r="AC41" s="238"/>
      <c r="AD41" s="238"/>
      <c r="AE41" s="238"/>
      <c r="AF41" s="238"/>
      <c r="AG41" s="238"/>
      <c r="AH41" s="238"/>
    </row>
    <row r="42" spans="4:34" ht="15" customHeight="1">
      <c r="Q42" s="1" t="s">
        <v>80</v>
      </c>
      <c r="V42" s="238"/>
      <c r="W42" s="238"/>
      <c r="X42" s="238"/>
      <c r="Y42" s="238"/>
      <c r="Z42" s="238"/>
      <c r="AA42" s="238"/>
      <c r="AB42" s="238"/>
      <c r="AC42" s="238"/>
      <c r="AD42" s="238"/>
      <c r="AE42" s="238"/>
      <c r="AF42" s="238"/>
      <c r="AG42" s="238"/>
      <c r="AH42" s="238"/>
    </row>
    <row r="43" spans="4:34" ht="15" customHeight="1">
      <c r="V43" s="107"/>
      <c r="W43" s="107"/>
      <c r="X43" s="107"/>
      <c r="Y43" s="107"/>
      <c r="Z43" s="107"/>
      <c r="AA43" s="107"/>
      <c r="AB43" s="107"/>
      <c r="AC43" s="107"/>
      <c r="AD43" s="107"/>
      <c r="AE43" s="107"/>
      <c r="AF43" s="107"/>
      <c r="AG43" s="107"/>
      <c r="AH43" s="107"/>
    </row>
    <row r="44" spans="4:34" ht="15" customHeight="1">
      <c r="Q44" s="1" t="s">
        <v>79</v>
      </c>
      <c r="V44" s="238"/>
      <c r="W44" s="238"/>
      <c r="X44" s="238"/>
      <c r="Y44" s="238"/>
      <c r="Z44" s="238"/>
      <c r="AA44" s="238"/>
      <c r="AB44" s="238"/>
      <c r="AC44" s="238"/>
      <c r="AD44" s="238"/>
      <c r="AE44" s="238"/>
      <c r="AF44" s="238"/>
      <c r="AG44" s="238"/>
      <c r="AH44" s="238"/>
    </row>
  </sheetData>
  <mergeCells count="8">
    <mergeCell ref="V44:AH44"/>
    <mergeCell ref="A9:AL9"/>
    <mergeCell ref="X37:AH37"/>
    <mergeCell ref="AA1:AK1"/>
    <mergeCell ref="A3:AL3"/>
    <mergeCell ref="V40:AH40"/>
    <mergeCell ref="V41:AH41"/>
    <mergeCell ref="V42:AH42"/>
  </mergeCells>
  <phoneticPr fontId="2"/>
  <printOptions horizontalCentered="1"/>
  <pageMargins left="0.39370078740157483" right="0.39370078740157483" top="0.39370078740157483" bottom="0.15748031496062992" header="0.19685039370078741" footer="0.15748031496062992"/>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L34"/>
  <sheetViews>
    <sheetView showGridLines="0" view="pageBreakPreview" zoomScale="85" zoomScaleNormal="100" zoomScaleSheetLayoutView="85" workbookViewId="0">
      <selection activeCell="AY14" sqref="AY14"/>
    </sheetView>
  </sheetViews>
  <sheetFormatPr defaultColWidth="2.5" defaultRowHeight="15" customHeight="1"/>
  <cols>
    <col min="1" max="2" width="2.5" style="1" customWidth="1"/>
    <col min="3" max="7" width="2.75" style="1" customWidth="1"/>
    <col min="8" max="10" width="3" style="1" customWidth="1"/>
    <col min="11" max="37" width="2.5" style="1"/>
    <col min="38" max="38" width="2.5" style="1" customWidth="1"/>
    <col min="39" max="16384" width="2.5" style="1"/>
  </cols>
  <sheetData>
    <row r="1" spans="1:38" ht="16.5" customHeight="1">
      <c r="AA1" s="234"/>
      <c r="AB1" s="234"/>
      <c r="AC1" s="234"/>
      <c r="AD1" s="234"/>
      <c r="AE1" s="234"/>
      <c r="AF1" s="234"/>
      <c r="AG1" s="234"/>
      <c r="AH1" s="234"/>
      <c r="AI1" s="234"/>
      <c r="AJ1" s="234"/>
      <c r="AK1" s="234"/>
    </row>
    <row r="2" spans="1:38" ht="16.5" customHeight="1"/>
    <row r="3" spans="1:38" ht="16.5" customHeight="1">
      <c r="A3" s="235" t="s">
        <v>58</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row>
    <row r="4" spans="1:38" ht="16.5" customHeight="1"/>
    <row r="5" spans="1:38" ht="16.5" customHeight="1"/>
    <row r="6" spans="1:38" ht="15.75" customHeight="1">
      <c r="AA6" s="7"/>
      <c r="AB6" s="7"/>
      <c r="AC6" s="7"/>
      <c r="AD6" s="7"/>
      <c r="AE6" s="7"/>
      <c r="AF6" s="7"/>
      <c r="AG6" s="7"/>
      <c r="AH6" s="7"/>
      <c r="AI6" s="7"/>
      <c r="AJ6" s="7"/>
      <c r="AK6" s="7"/>
    </row>
    <row r="7" spans="1:38" ht="21" customHeight="1">
      <c r="T7" s="309" t="s">
        <v>59</v>
      </c>
      <c r="U7" s="309"/>
      <c r="V7" s="309"/>
      <c r="W7" s="309"/>
      <c r="X7" s="309"/>
      <c r="Y7" s="309"/>
      <c r="Z7" s="8"/>
      <c r="AA7" s="310"/>
      <c r="AB7" s="310"/>
      <c r="AC7" s="310"/>
      <c r="AD7" s="310"/>
      <c r="AE7" s="310"/>
      <c r="AF7" s="310"/>
      <c r="AG7" s="310"/>
      <c r="AH7" s="310"/>
      <c r="AI7" s="310"/>
      <c r="AJ7" s="310"/>
      <c r="AK7" s="310"/>
    </row>
    <row r="8" spans="1:38" ht="21" customHeight="1">
      <c r="AA8" s="7"/>
      <c r="AB8" s="7"/>
      <c r="AC8" s="7"/>
      <c r="AD8" s="7"/>
      <c r="AE8" s="7"/>
      <c r="AF8" s="7"/>
      <c r="AG8" s="7"/>
      <c r="AH8" s="7"/>
      <c r="AI8" s="7"/>
      <c r="AJ8" s="7"/>
      <c r="AK8" s="7"/>
    </row>
    <row r="9" spans="1:38" ht="21" customHeight="1">
      <c r="T9" s="309" t="s">
        <v>17</v>
      </c>
      <c r="U9" s="309"/>
      <c r="V9" s="309"/>
      <c r="W9" s="309"/>
      <c r="X9" s="309"/>
      <c r="Y9" s="309"/>
      <c r="Z9" s="8"/>
      <c r="AA9" s="310"/>
      <c r="AB9" s="310"/>
      <c r="AC9" s="310"/>
      <c r="AD9" s="310"/>
      <c r="AE9" s="310"/>
      <c r="AF9" s="310"/>
      <c r="AG9" s="310"/>
      <c r="AH9" s="310"/>
      <c r="AI9" s="310"/>
      <c r="AJ9" s="310"/>
      <c r="AK9" s="310"/>
    </row>
    <row r="10" spans="1:38" ht="16.5" customHeight="1">
      <c r="V10" s="1" t="s">
        <v>9</v>
      </c>
    </row>
    <row r="11" spans="1:38" ht="16.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row>
    <row r="12" spans="1:38" s="4" customFormat="1" ht="39.75" customHeight="1">
      <c r="A12" s="308" t="s">
        <v>60</v>
      </c>
      <c r="B12" s="306"/>
      <c r="C12" s="306"/>
      <c r="D12" s="306"/>
      <c r="E12" s="306"/>
      <c r="F12" s="306"/>
      <c r="G12" s="306"/>
      <c r="H12" s="307"/>
      <c r="I12" s="305" t="s">
        <v>61</v>
      </c>
      <c r="J12" s="306"/>
      <c r="K12" s="306"/>
      <c r="L12" s="306"/>
      <c r="M12" s="306"/>
      <c r="N12" s="306"/>
      <c r="O12" s="306"/>
      <c r="P12" s="307"/>
      <c r="Q12" s="308" t="s">
        <v>62</v>
      </c>
      <c r="R12" s="306"/>
      <c r="S12" s="306"/>
      <c r="T12" s="306"/>
      <c r="U12" s="306"/>
      <c r="V12" s="306"/>
      <c r="W12" s="306"/>
      <c r="X12" s="307"/>
      <c r="Y12" s="308" t="s">
        <v>63</v>
      </c>
      <c r="Z12" s="306"/>
      <c r="AA12" s="306"/>
      <c r="AB12" s="306"/>
      <c r="AC12" s="306"/>
      <c r="AD12" s="306"/>
      <c r="AE12" s="306"/>
      <c r="AF12" s="306"/>
      <c r="AG12" s="306"/>
      <c r="AH12" s="306"/>
      <c r="AI12" s="306"/>
      <c r="AJ12" s="306"/>
      <c r="AK12" s="306"/>
      <c r="AL12" s="307"/>
    </row>
    <row r="13" spans="1:38" s="4" customFormat="1" ht="29.25" customHeight="1">
      <c r="A13" s="290"/>
      <c r="B13" s="291"/>
      <c r="C13" s="291"/>
      <c r="D13" s="291"/>
      <c r="E13" s="291"/>
      <c r="F13" s="291"/>
      <c r="G13" s="291"/>
      <c r="H13" s="292"/>
      <c r="I13" s="296"/>
      <c r="J13" s="291"/>
      <c r="K13" s="291"/>
      <c r="L13" s="291"/>
      <c r="M13" s="291"/>
      <c r="N13" s="291"/>
      <c r="O13" s="291"/>
      <c r="P13" s="292"/>
      <c r="Q13" s="290"/>
      <c r="R13" s="291"/>
      <c r="S13" s="291"/>
      <c r="T13" s="291"/>
      <c r="U13" s="291"/>
      <c r="V13" s="291"/>
      <c r="W13" s="291"/>
      <c r="X13" s="292"/>
      <c r="Y13" s="297"/>
      <c r="Z13" s="298"/>
      <c r="AA13" s="298"/>
      <c r="AB13" s="298"/>
      <c r="AC13" s="298"/>
      <c r="AD13" s="298"/>
      <c r="AE13" s="298"/>
      <c r="AF13" s="298"/>
      <c r="AG13" s="298"/>
      <c r="AH13" s="298"/>
      <c r="AI13" s="298"/>
      <c r="AJ13" s="298"/>
      <c r="AK13" s="298"/>
      <c r="AL13" s="299"/>
    </row>
    <row r="14" spans="1:38" s="4" customFormat="1" ht="29.25" customHeight="1">
      <c r="A14" s="293"/>
      <c r="B14" s="294"/>
      <c r="C14" s="294"/>
      <c r="D14" s="294"/>
      <c r="E14" s="294"/>
      <c r="F14" s="294"/>
      <c r="G14" s="294"/>
      <c r="H14" s="295"/>
      <c r="I14" s="218"/>
      <c r="J14" s="303"/>
      <c r="K14" s="303"/>
      <c r="L14" s="303"/>
      <c r="M14" s="303"/>
      <c r="N14" s="303"/>
      <c r="O14" s="303"/>
      <c r="P14" s="304"/>
      <c r="Q14" s="293"/>
      <c r="R14" s="294"/>
      <c r="S14" s="294"/>
      <c r="T14" s="294"/>
      <c r="U14" s="294"/>
      <c r="V14" s="294"/>
      <c r="W14" s="294"/>
      <c r="X14" s="295"/>
      <c r="Y14" s="300"/>
      <c r="Z14" s="301"/>
      <c r="AA14" s="301"/>
      <c r="AB14" s="301"/>
      <c r="AC14" s="301"/>
      <c r="AD14" s="301"/>
      <c r="AE14" s="301"/>
      <c r="AF14" s="301"/>
      <c r="AG14" s="301"/>
      <c r="AH14" s="301"/>
      <c r="AI14" s="301"/>
      <c r="AJ14" s="301"/>
      <c r="AK14" s="301"/>
      <c r="AL14" s="302"/>
    </row>
    <row r="15" spans="1:38" s="4" customFormat="1" ht="29.25" customHeight="1">
      <c r="A15" s="290"/>
      <c r="B15" s="291"/>
      <c r="C15" s="291"/>
      <c r="D15" s="291"/>
      <c r="E15" s="291"/>
      <c r="F15" s="291"/>
      <c r="G15" s="291"/>
      <c r="H15" s="292"/>
      <c r="I15" s="296"/>
      <c r="J15" s="291"/>
      <c r="K15" s="291"/>
      <c r="L15" s="291"/>
      <c r="M15" s="291"/>
      <c r="N15" s="291"/>
      <c r="O15" s="291"/>
      <c r="P15" s="292"/>
      <c r="Q15" s="290"/>
      <c r="R15" s="291"/>
      <c r="S15" s="291"/>
      <c r="T15" s="291"/>
      <c r="U15" s="291"/>
      <c r="V15" s="291"/>
      <c r="W15" s="291"/>
      <c r="X15" s="292"/>
      <c r="Y15" s="297"/>
      <c r="Z15" s="298"/>
      <c r="AA15" s="298"/>
      <c r="AB15" s="298"/>
      <c r="AC15" s="298"/>
      <c r="AD15" s="298"/>
      <c r="AE15" s="298"/>
      <c r="AF15" s="298"/>
      <c r="AG15" s="298"/>
      <c r="AH15" s="298"/>
      <c r="AI15" s="298"/>
      <c r="AJ15" s="298"/>
      <c r="AK15" s="298"/>
      <c r="AL15" s="299"/>
    </row>
    <row r="16" spans="1:38" s="4" customFormat="1" ht="29.25" customHeight="1">
      <c r="A16" s="293"/>
      <c r="B16" s="294"/>
      <c r="C16" s="294"/>
      <c r="D16" s="294"/>
      <c r="E16" s="294"/>
      <c r="F16" s="294"/>
      <c r="G16" s="294"/>
      <c r="H16" s="295"/>
      <c r="I16" s="218"/>
      <c r="J16" s="303"/>
      <c r="K16" s="303"/>
      <c r="L16" s="303"/>
      <c r="M16" s="303"/>
      <c r="N16" s="303"/>
      <c r="O16" s="303"/>
      <c r="P16" s="304"/>
      <c r="Q16" s="293"/>
      <c r="R16" s="294"/>
      <c r="S16" s="294"/>
      <c r="T16" s="294"/>
      <c r="U16" s="294"/>
      <c r="V16" s="294"/>
      <c r="W16" s="294"/>
      <c r="X16" s="295"/>
      <c r="Y16" s="300"/>
      <c r="Z16" s="301"/>
      <c r="AA16" s="301"/>
      <c r="AB16" s="301"/>
      <c r="AC16" s="301"/>
      <c r="AD16" s="301"/>
      <c r="AE16" s="301"/>
      <c r="AF16" s="301"/>
      <c r="AG16" s="301"/>
      <c r="AH16" s="301"/>
      <c r="AI16" s="301"/>
      <c r="AJ16" s="301"/>
      <c r="AK16" s="301"/>
      <c r="AL16" s="302"/>
    </row>
    <row r="17" spans="1:38" s="4" customFormat="1" ht="29.25" customHeight="1">
      <c r="A17" s="290"/>
      <c r="B17" s="291"/>
      <c r="C17" s="291"/>
      <c r="D17" s="291"/>
      <c r="E17" s="291"/>
      <c r="F17" s="291"/>
      <c r="G17" s="291"/>
      <c r="H17" s="292"/>
      <c r="I17" s="296"/>
      <c r="J17" s="291"/>
      <c r="K17" s="291"/>
      <c r="L17" s="291"/>
      <c r="M17" s="291"/>
      <c r="N17" s="291"/>
      <c r="O17" s="291"/>
      <c r="P17" s="292"/>
      <c r="Q17" s="290"/>
      <c r="R17" s="291"/>
      <c r="S17" s="291"/>
      <c r="T17" s="291"/>
      <c r="U17" s="291"/>
      <c r="V17" s="291"/>
      <c r="W17" s="291"/>
      <c r="X17" s="292"/>
      <c r="Y17" s="297"/>
      <c r="Z17" s="298"/>
      <c r="AA17" s="298"/>
      <c r="AB17" s="298"/>
      <c r="AC17" s="298"/>
      <c r="AD17" s="298"/>
      <c r="AE17" s="298"/>
      <c r="AF17" s="298"/>
      <c r="AG17" s="298"/>
      <c r="AH17" s="298"/>
      <c r="AI17" s="298"/>
      <c r="AJ17" s="298"/>
      <c r="AK17" s="298"/>
      <c r="AL17" s="299"/>
    </row>
    <row r="18" spans="1:38" s="4" customFormat="1" ht="29.25" customHeight="1">
      <c r="A18" s="293"/>
      <c r="B18" s="294"/>
      <c r="C18" s="294"/>
      <c r="D18" s="294"/>
      <c r="E18" s="294"/>
      <c r="F18" s="294"/>
      <c r="G18" s="294"/>
      <c r="H18" s="295"/>
      <c r="I18" s="218"/>
      <c r="J18" s="303"/>
      <c r="K18" s="303"/>
      <c r="L18" s="303"/>
      <c r="M18" s="303"/>
      <c r="N18" s="303"/>
      <c r="O18" s="303"/>
      <c r="P18" s="304"/>
      <c r="Q18" s="293"/>
      <c r="R18" s="294"/>
      <c r="S18" s="294"/>
      <c r="T18" s="294"/>
      <c r="U18" s="294"/>
      <c r="V18" s="294"/>
      <c r="W18" s="294"/>
      <c r="X18" s="295"/>
      <c r="Y18" s="300"/>
      <c r="Z18" s="301"/>
      <c r="AA18" s="301"/>
      <c r="AB18" s="301"/>
      <c r="AC18" s="301"/>
      <c r="AD18" s="301"/>
      <c r="AE18" s="301"/>
      <c r="AF18" s="301"/>
      <c r="AG18" s="301"/>
      <c r="AH18" s="301"/>
      <c r="AI18" s="301"/>
      <c r="AJ18" s="301"/>
      <c r="AK18" s="301"/>
      <c r="AL18" s="302"/>
    </row>
    <row r="19" spans="1:38" s="4" customFormat="1" ht="29.25" customHeight="1">
      <c r="A19" s="290"/>
      <c r="B19" s="291"/>
      <c r="C19" s="291"/>
      <c r="D19" s="291"/>
      <c r="E19" s="291"/>
      <c r="F19" s="291"/>
      <c r="G19" s="291"/>
      <c r="H19" s="292"/>
      <c r="I19" s="296"/>
      <c r="J19" s="291"/>
      <c r="K19" s="291"/>
      <c r="L19" s="291"/>
      <c r="M19" s="291"/>
      <c r="N19" s="291"/>
      <c r="O19" s="291"/>
      <c r="P19" s="292"/>
      <c r="Q19" s="290"/>
      <c r="R19" s="291"/>
      <c r="S19" s="291"/>
      <c r="T19" s="291"/>
      <c r="U19" s="291"/>
      <c r="V19" s="291"/>
      <c r="W19" s="291"/>
      <c r="X19" s="292"/>
      <c r="Y19" s="297"/>
      <c r="Z19" s="298"/>
      <c r="AA19" s="298"/>
      <c r="AB19" s="298"/>
      <c r="AC19" s="298"/>
      <c r="AD19" s="298"/>
      <c r="AE19" s="298"/>
      <c r="AF19" s="298"/>
      <c r="AG19" s="298"/>
      <c r="AH19" s="298"/>
      <c r="AI19" s="298"/>
      <c r="AJ19" s="298"/>
      <c r="AK19" s="298"/>
      <c r="AL19" s="299"/>
    </row>
    <row r="20" spans="1:38" s="4" customFormat="1" ht="29.25" customHeight="1">
      <c r="A20" s="293"/>
      <c r="B20" s="294"/>
      <c r="C20" s="294"/>
      <c r="D20" s="294"/>
      <c r="E20" s="294"/>
      <c r="F20" s="294"/>
      <c r="G20" s="294"/>
      <c r="H20" s="295"/>
      <c r="I20" s="218"/>
      <c r="J20" s="303"/>
      <c r="K20" s="303"/>
      <c r="L20" s="303"/>
      <c r="M20" s="303"/>
      <c r="N20" s="303"/>
      <c r="O20" s="303"/>
      <c r="P20" s="304"/>
      <c r="Q20" s="293"/>
      <c r="R20" s="294"/>
      <c r="S20" s="294"/>
      <c r="T20" s="294"/>
      <c r="U20" s="294"/>
      <c r="V20" s="294"/>
      <c r="W20" s="294"/>
      <c r="X20" s="295"/>
      <c r="Y20" s="300"/>
      <c r="Z20" s="301"/>
      <c r="AA20" s="301"/>
      <c r="AB20" s="301"/>
      <c r="AC20" s="301"/>
      <c r="AD20" s="301"/>
      <c r="AE20" s="301"/>
      <c r="AF20" s="301"/>
      <c r="AG20" s="301"/>
      <c r="AH20" s="301"/>
      <c r="AI20" s="301"/>
      <c r="AJ20" s="301"/>
      <c r="AK20" s="301"/>
      <c r="AL20" s="302"/>
    </row>
    <row r="21" spans="1:38" s="4" customFormat="1" ht="29.25" customHeight="1">
      <c r="A21" s="290"/>
      <c r="B21" s="291"/>
      <c r="C21" s="291"/>
      <c r="D21" s="291"/>
      <c r="E21" s="291"/>
      <c r="F21" s="291"/>
      <c r="G21" s="291"/>
      <c r="H21" s="292"/>
      <c r="I21" s="296"/>
      <c r="J21" s="291"/>
      <c r="K21" s="291"/>
      <c r="L21" s="291"/>
      <c r="M21" s="291"/>
      <c r="N21" s="291"/>
      <c r="O21" s="291"/>
      <c r="P21" s="292"/>
      <c r="Q21" s="290"/>
      <c r="R21" s="291"/>
      <c r="S21" s="291"/>
      <c r="T21" s="291"/>
      <c r="U21" s="291"/>
      <c r="V21" s="291"/>
      <c r="W21" s="291"/>
      <c r="X21" s="292"/>
      <c r="Y21" s="297"/>
      <c r="Z21" s="298"/>
      <c r="AA21" s="298"/>
      <c r="AB21" s="298"/>
      <c r="AC21" s="298"/>
      <c r="AD21" s="298"/>
      <c r="AE21" s="298"/>
      <c r="AF21" s="298"/>
      <c r="AG21" s="298"/>
      <c r="AH21" s="298"/>
      <c r="AI21" s="298"/>
      <c r="AJ21" s="298"/>
      <c r="AK21" s="298"/>
      <c r="AL21" s="299"/>
    </row>
    <row r="22" spans="1:38" s="4" customFormat="1" ht="29.25" customHeight="1">
      <c r="A22" s="293"/>
      <c r="B22" s="294"/>
      <c r="C22" s="294"/>
      <c r="D22" s="294"/>
      <c r="E22" s="294"/>
      <c r="F22" s="294"/>
      <c r="G22" s="294"/>
      <c r="H22" s="295"/>
      <c r="I22" s="218"/>
      <c r="J22" s="303"/>
      <c r="K22" s="303"/>
      <c r="L22" s="303"/>
      <c r="M22" s="303"/>
      <c r="N22" s="303"/>
      <c r="O22" s="303"/>
      <c r="P22" s="304"/>
      <c r="Q22" s="293"/>
      <c r="R22" s="294"/>
      <c r="S22" s="294"/>
      <c r="T22" s="294"/>
      <c r="U22" s="294"/>
      <c r="V22" s="294"/>
      <c r="W22" s="294"/>
      <c r="X22" s="295"/>
      <c r="Y22" s="300"/>
      <c r="Z22" s="301"/>
      <c r="AA22" s="301"/>
      <c r="AB22" s="301"/>
      <c r="AC22" s="301"/>
      <c r="AD22" s="301"/>
      <c r="AE22" s="301"/>
      <c r="AF22" s="301"/>
      <c r="AG22" s="301"/>
      <c r="AH22" s="301"/>
      <c r="AI22" s="301"/>
      <c r="AJ22" s="301"/>
      <c r="AK22" s="301"/>
      <c r="AL22" s="302"/>
    </row>
    <row r="23" spans="1:38" s="4" customFormat="1" ht="29.25" customHeight="1">
      <c r="A23" s="290"/>
      <c r="B23" s="291"/>
      <c r="C23" s="291"/>
      <c r="D23" s="291"/>
      <c r="E23" s="291"/>
      <c r="F23" s="291"/>
      <c r="G23" s="291"/>
      <c r="H23" s="292"/>
      <c r="I23" s="296"/>
      <c r="J23" s="291"/>
      <c r="K23" s="291"/>
      <c r="L23" s="291"/>
      <c r="M23" s="291"/>
      <c r="N23" s="291"/>
      <c r="O23" s="291"/>
      <c r="P23" s="292"/>
      <c r="Q23" s="290"/>
      <c r="R23" s="291"/>
      <c r="S23" s="291"/>
      <c r="T23" s="291"/>
      <c r="U23" s="291"/>
      <c r="V23" s="291"/>
      <c r="W23" s="291"/>
      <c r="X23" s="292"/>
      <c r="Y23" s="297"/>
      <c r="Z23" s="298"/>
      <c r="AA23" s="298"/>
      <c r="AB23" s="298"/>
      <c r="AC23" s="298"/>
      <c r="AD23" s="298"/>
      <c r="AE23" s="298"/>
      <c r="AF23" s="298"/>
      <c r="AG23" s="298"/>
      <c r="AH23" s="298"/>
      <c r="AI23" s="298"/>
      <c r="AJ23" s="298"/>
      <c r="AK23" s="298"/>
      <c r="AL23" s="299"/>
    </row>
    <row r="24" spans="1:38" s="4" customFormat="1" ht="29.25" customHeight="1">
      <c r="A24" s="293"/>
      <c r="B24" s="294"/>
      <c r="C24" s="294"/>
      <c r="D24" s="294"/>
      <c r="E24" s="294"/>
      <c r="F24" s="294"/>
      <c r="G24" s="294"/>
      <c r="H24" s="295"/>
      <c r="I24" s="218"/>
      <c r="J24" s="303"/>
      <c r="K24" s="303"/>
      <c r="L24" s="303"/>
      <c r="M24" s="303"/>
      <c r="N24" s="303"/>
      <c r="O24" s="303"/>
      <c r="P24" s="304"/>
      <c r="Q24" s="293"/>
      <c r="R24" s="294"/>
      <c r="S24" s="294"/>
      <c r="T24" s="294"/>
      <c r="U24" s="294"/>
      <c r="V24" s="294"/>
      <c r="W24" s="294"/>
      <c r="X24" s="295"/>
      <c r="Y24" s="300"/>
      <c r="Z24" s="301"/>
      <c r="AA24" s="301"/>
      <c r="AB24" s="301"/>
      <c r="AC24" s="301"/>
      <c r="AD24" s="301"/>
      <c r="AE24" s="301"/>
      <c r="AF24" s="301"/>
      <c r="AG24" s="301"/>
      <c r="AH24" s="301"/>
      <c r="AI24" s="301"/>
      <c r="AJ24" s="301"/>
      <c r="AK24" s="301"/>
      <c r="AL24" s="302"/>
    </row>
    <row r="25" spans="1:38" s="4" customFormat="1" ht="29.25" customHeight="1">
      <c r="A25" s="290"/>
      <c r="B25" s="291"/>
      <c r="C25" s="291"/>
      <c r="D25" s="291"/>
      <c r="E25" s="291"/>
      <c r="F25" s="291"/>
      <c r="G25" s="291"/>
      <c r="H25" s="292"/>
      <c r="I25" s="296"/>
      <c r="J25" s="291"/>
      <c r="K25" s="291"/>
      <c r="L25" s="291"/>
      <c r="M25" s="291"/>
      <c r="N25" s="291"/>
      <c r="O25" s="291"/>
      <c r="P25" s="292"/>
      <c r="Q25" s="290"/>
      <c r="R25" s="291"/>
      <c r="S25" s="291"/>
      <c r="T25" s="291"/>
      <c r="U25" s="291"/>
      <c r="V25" s="291"/>
      <c r="W25" s="291"/>
      <c r="X25" s="292"/>
      <c r="Y25" s="297"/>
      <c r="Z25" s="298"/>
      <c r="AA25" s="298"/>
      <c r="AB25" s="298"/>
      <c r="AC25" s="298"/>
      <c r="AD25" s="298"/>
      <c r="AE25" s="298"/>
      <c r="AF25" s="298"/>
      <c r="AG25" s="298"/>
      <c r="AH25" s="298"/>
      <c r="AI25" s="298"/>
      <c r="AJ25" s="298"/>
      <c r="AK25" s="298"/>
      <c r="AL25" s="299"/>
    </row>
    <row r="26" spans="1:38" s="4" customFormat="1" ht="29.25" customHeight="1">
      <c r="A26" s="293"/>
      <c r="B26" s="294"/>
      <c r="C26" s="294"/>
      <c r="D26" s="294"/>
      <c r="E26" s="294"/>
      <c r="F26" s="294"/>
      <c r="G26" s="294"/>
      <c r="H26" s="295"/>
      <c r="I26" s="218"/>
      <c r="J26" s="303"/>
      <c r="K26" s="303"/>
      <c r="L26" s="303"/>
      <c r="M26" s="303"/>
      <c r="N26" s="303"/>
      <c r="O26" s="303"/>
      <c r="P26" s="304"/>
      <c r="Q26" s="293"/>
      <c r="R26" s="294"/>
      <c r="S26" s="294"/>
      <c r="T26" s="294"/>
      <c r="U26" s="294"/>
      <c r="V26" s="294"/>
      <c r="W26" s="294"/>
      <c r="X26" s="295"/>
      <c r="Y26" s="300"/>
      <c r="Z26" s="301"/>
      <c r="AA26" s="301"/>
      <c r="AB26" s="301"/>
      <c r="AC26" s="301"/>
      <c r="AD26" s="301"/>
      <c r="AE26" s="301"/>
      <c r="AF26" s="301"/>
      <c r="AG26" s="301"/>
      <c r="AH26" s="301"/>
      <c r="AI26" s="301"/>
      <c r="AJ26" s="301"/>
      <c r="AK26" s="301"/>
      <c r="AL26" s="302"/>
    </row>
    <row r="27" spans="1:38" s="4" customFormat="1" ht="29.25" customHeight="1">
      <c r="A27" s="290"/>
      <c r="B27" s="291"/>
      <c r="C27" s="291"/>
      <c r="D27" s="291"/>
      <c r="E27" s="291"/>
      <c r="F27" s="291"/>
      <c r="G27" s="291"/>
      <c r="H27" s="292"/>
      <c r="I27" s="296"/>
      <c r="J27" s="291"/>
      <c r="K27" s="291"/>
      <c r="L27" s="291"/>
      <c r="M27" s="291"/>
      <c r="N27" s="291"/>
      <c r="O27" s="291"/>
      <c r="P27" s="292"/>
      <c r="Q27" s="290"/>
      <c r="R27" s="291"/>
      <c r="S27" s="291"/>
      <c r="T27" s="291"/>
      <c r="U27" s="291"/>
      <c r="V27" s="291"/>
      <c r="W27" s="291"/>
      <c r="X27" s="292"/>
      <c r="Y27" s="297"/>
      <c r="Z27" s="298"/>
      <c r="AA27" s="298"/>
      <c r="AB27" s="298"/>
      <c r="AC27" s="298"/>
      <c r="AD27" s="298"/>
      <c r="AE27" s="298"/>
      <c r="AF27" s="298"/>
      <c r="AG27" s="298"/>
      <c r="AH27" s="298"/>
      <c r="AI27" s="298"/>
      <c r="AJ27" s="298"/>
      <c r="AK27" s="298"/>
      <c r="AL27" s="299"/>
    </row>
    <row r="28" spans="1:38" s="4" customFormat="1" ht="29.25" customHeight="1">
      <c r="A28" s="293"/>
      <c r="B28" s="294"/>
      <c r="C28" s="294"/>
      <c r="D28" s="294"/>
      <c r="E28" s="294"/>
      <c r="F28" s="294"/>
      <c r="G28" s="294"/>
      <c r="H28" s="295"/>
      <c r="I28" s="218"/>
      <c r="J28" s="303"/>
      <c r="K28" s="303"/>
      <c r="L28" s="303"/>
      <c r="M28" s="303"/>
      <c r="N28" s="303"/>
      <c r="O28" s="303"/>
      <c r="P28" s="304"/>
      <c r="Q28" s="293"/>
      <c r="R28" s="294"/>
      <c r="S28" s="294"/>
      <c r="T28" s="294"/>
      <c r="U28" s="294"/>
      <c r="V28" s="294"/>
      <c r="W28" s="294"/>
      <c r="X28" s="295"/>
      <c r="Y28" s="300"/>
      <c r="Z28" s="301"/>
      <c r="AA28" s="301"/>
      <c r="AB28" s="301"/>
      <c r="AC28" s="301"/>
      <c r="AD28" s="301"/>
      <c r="AE28" s="301"/>
      <c r="AF28" s="301"/>
      <c r="AG28" s="301"/>
      <c r="AH28" s="301"/>
      <c r="AI28" s="301"/>
      <c r="AJ28" s="301"/>
      <c r="AK28" s="301"/>
      <c r="AL28" s="302"/>
    </row>
    <row r="29" spans="1:38" s="4" customFormat="1" ht="29.25" customHeight="1">
      <c r="A29" s="290"/>
      <c r="B29" s="291"/>
      <c r="C29" s="291"/>
      <c r="D29" s="291"/>
      <c r="E29" s="291"/>
      <c r="F29" s="291"/>
      <c r="G29" s="291"/>
      <c r="H29" s="292"/>
      <c r="I29" s="296"/>
      <c r="J29" s="291"/>
      <c r="K29" s="291"/>
      <c r="L29" s="291"/>
      <c r="M29" s="291"/>
      <c r="N29" s="291"/>
      <c r="O29" s="291"/>
      <c r="P29" s="292"/>
      <c r="Q29" s="290"/>
      <c r="R29" s="291"/>
      <c r="S29" s="291"/>
      <c r="T29" s="291"/>
      <c r="U29" s="291"/>
      <c r="V29" s="291"/>
      <c r="W29" s="291"/>
      <c r="X29" s="292"/>
      <c r="Y29" s="297"/>
      <c r="Z29" s="298"/>
      <c r="AA29" s="298"/>
      <c r="AB29" s="298"/>
      <c r="AC29" s="298"/>
      <c r="AD29" s="298"/>
      <c r="AE29" s="298"/>
      <c r="AF29" s="298"/>
      <c r="AG29" s="298"/>
      <c r="AH29" s="298"/>
      <c r="AI29" s="298"/>
      <c r="AJ29" s="298"/>
      <c r="AK29" s="298"/>
      <c r="AL29" s="299"/>
    </row>
    <row r="30" spans="1:38" s="4" customFormat="1" ht="29.25" customHeight="1">
      <c r="A30" s="293"/>
      <c r="B30" s="294"/>
      <c r="C30" s="294"/>
      <c r="D30" s="294"/>
      <c r="E30" s="294"/>
      <c r="F30" s="294"/>
      <c r="G30" s="294"/>
      <c r="H30" s="295"/>
      <c r="I30" s="218"/>
      <c r="J30" s="303"/>
      <c r="K30" s="303"/>
      <c r="L30" s="303"/>
      <c r="M30" s="303"/>
      <c r="N30" s="303"/>
      <c r="O30" s="303"/>
      <c r="P30" s="304"/>
      <c r="Q30" s="293"/>
      <c r="R30" s="294"/>
      <c r="S30" s="294"/>
      <c r="T30" s="294"/>
      <c r="U30" s="294"/>
      <c r="V30" s="294"/>
      <c r="W30" s="294"/>
      <c r="X30" s="295"/>
      <c r="Y30" s="300"/>
      <c r="Z30" s="301"/>
      <c r="AA30" s="301"/>
      <c r="AB30" s="301"/>
      <c r="AC30" s="301"/>
      <c r="AD30" s="301"/>
      <c r="AE30" s="301"/>
      <c r="AF30" s="301"/>
      <c r="AG30" s="301"/>
      <c r="AH30" s="301"/>
      <c r="AI30" s="301"/>
      <c r="AJ30" s="301"/>
      <c r="AK30" s="301"/>
      <c r="AL30" s="302"/>
    </row>
    <row r="31" spans="1:38" s="4" customFormat="1" ht="29.25" customHeight="1">
      <c r="A31" s="290"/>
      <c r="B31" s="291"/>
      <c r="C31" s="291"/>
      <c r="D31" s="291"/>
      <c r="E31" s="291"/>
      <c r="F31" s="291"/>
      <c r="G31" s="291"/>
      <c r="H31" s="292"/>
      <c r="I31" s="296"/>
      <c r="J31" s="291"/>
      <c r="K31" s="291"/>
      <c r="L31" s="291"/>
      <c r="M31" s="291"/>
      <c r="N31" s="291"/>
      <c r="O31" s="291"/>
      <c r="P31" s="292"/>
      <c r="Q31" s="290"/>
      <c r="R31" s="291"/>
      <c r="S31" s="291"/>
      <c r="T31" s="291"/>
      <c r="U31" s="291"/>
      <c r="V31" s="291"/>
      <c r="W31" s="291"/>
      <c r="X31" s="292"/>
      <c r="Y31" s="297"/>
      <c r="Z31" s="298"/>
      <c r="AA31" s="298"/>
      <c r="AB31" s="298"/>
      <c r="AC31" s="298"/>
      <c r="AD31" s="298"/>
      <c r="AE31" s="298"/>
      <c r="AF31" s="298"/>
      <c r="AG31" s="298"/>
      <c r="AH31" s="298"/>
      <c r="AI31" s="298"/>
      <c r="AJ31" s="298"/>
      <c r="AK31" s="298"/>
      <c r="AL31" s="299"/>
    </row>
    <row r="32" spans="1:38" s="4" customFormat="1" ht="29.25" customHeight="1">
      <c r="A32" s="293"/>
      <c r="B32" s="294"/>
      <c r="C32" s="294"/>
      <c r="D32" s="294"/>
      <c r="E32" s="294"/>
      <c r="F32" s="294"/>
      <c r="G32" s="294"/>
      <c r="H32" s="295"/>
      <c r="I32" s="218"/>
      <c r="J32" s="303"/>
      <c r="K32" s="303"/>
      <c r="L32" s="303"/>
      <c r="M32" s="303"/>
      <c r="N32" s="303"/>
      <c r="O32" s="303"/>
      <c r="P32" s="304"/>
      <c r="Q32" s="293"/>
      <c r="R32" s="294"/>
      <c r="S32" s="294"/>
      <c r="T32" s="294"/>
      <c r="U32" s="294"/>
      <c r="V32" s="294"/>
      <c r="W32" s="294"/>
      <c r="X32" s="295"/>
      <c r="Y32" s="300"/>
      <c r="Z32" s="301"/>
      <c r="AA32" s="301"/>
      <c r="AB32" s="301"/>
      <c r="AC32" s="301"/>
      <c r="AD32" s="301"/>
      <c r="AE32" s="301"/>
      <c r="AF32" s="301"/>
      <c r="AG32" s="301"/>
      <c r="AH32" s="301"/>
      <c r="AI32" s="301"/>
      <c r="AJ32" s="301"/>
      <c r="AK32" s="301"/>
      <c r="AL32" s="302"/>
    </row>
    <row r="33" spans="1:38" s="4" customFormat="1" ht="29.25" customHeight="1">
      <c r="A33" s="290"/>
      <c r="B33" s="291"/>
      <c r="C33" s="291"/>
      <c r="D33" s="291"/>
      <c r="E33" s="291"/>
      <c r="F33" s="291"/>
      <c r="G33" s="291"/>
      <c r="H33" s="292"/>
      <c r="I33" s="296"/>
      <c r="J33" s="291"/>
      <c r="K33" s="291"/>
      <c r="L33" s="291"/>
      <c r="M33" s="291"/>
      <c r="N33" s="291"/>
      <c r="O33" s="291"/>
      <c r="P33" s="292"/>
      <c r="Q33" s="290"/>
      <c r="R33" s="291"/>
      <c r="S33" s="291"/>
      <c r="T33" s="291"/>
      <c r="U33" s="291"/>
      <c r="V33" s="291"/>
      <c r="W33" s="291"/>
      <c r="X33" s="292"/>
      <c r="Y33" s="297"/>
      <c r="Z33" s="298"/>
      <c r="AA33" s="298"/>
      <c r="AB33" s="298"/>
      <c r="AC33" s="298"/>
      <c r="AD33" s="298"/>
      <c r="AE33" s="298"/>
      <c r="AF33" s="298"/>
      <c r="AG33" s="298"/>
      <c r="AH33" s="298"/>
      <c r="AI33" s="298"/>
      <c r="AJ33" s="298"/>
      <c r="AK33" s="298"/>
      <c r="AL33" s="299"/>
    </row>
    <row r="34" spans="1:38" s="4" customFormat="1" ht="29.25" customHeight="1">
      <c r="A34" s="293"/>
      <c r="B34" s="294"/>
      <c r="C34" s="294"/>
      <c r="D34" s="294"/>
      <c r="E34" s="294"/>
      <c r="F34" s="294"/>
      <c r="G34" s="294"/>
      <c r="H34" s="295"/>
      <c r="I34" s="218"/>
      <c r="J34" s="303"/>
      <c r="K34" s="303"/>
      <c r="L34" s="303"/>
      <c r="M34" s="303"/>
      <c r="N34" s="303"/>
      <c r="O34" s="303"/>
      <c r="P34" s="304"/>
      <c r="Q34" s="293"/>
      <c r="R34" s="294"/>
      <c r="S34" s="294"/>
      <c r="T34" s="294"/>
      <c r="U34" s="294"/>
      <c r="V34" s="294"/>
      <c r="W34" s="294"/>
      <c r="X34" s="295"/>
      <c r="Y34" s="300"/>
      <c r="Z34" s="301"/>
      <c r="AA34" s="301"/>
      <c r="AB34" s="301"/>
      <c r="AC34" s="301"/>
      <c r="AD34" s="301"/>
      <c r="AE34" s="301"/>
      <c r="AF34" s="301"/>
      <c r="AG34" s="301"/>
      <c r="AH34" s="301"/>
      <c r="AI34" s="301"/>
      <c r="AJ34" s="301"/>
      <c r="AK34" s="301"/>
      <c r="AL34" s="302"/>
    </row>
  </sheetData>
  <mergeCells count="65">
    <mergeCell ref="T7:Y7"/>
    <mergeCell ref="AA7:AK7"/>
    <mergeCell ref="T9:Y9"/>
    <mergeCell ref="AA9:AK9"/>
    <mergeCell ref="AA1:AK1"/>
    <mergeCell ref="A3:AL3"/>
    <mergeCell ref="I14:P14"/>
    <mergeCell ref="A13:H14"/>
    <mergeCell ref="Q13:X14"/>
    <mergeCell ref="Y13:AL14"/>
    <mergeCell ref="I12:P12"/>
    <mergeCell ref="Q12:X12"/>
    <mergeCell ref="Y12:AL12"/>
    <mergeCell ref="I13:P13"/>
    <mergeCell ref="A12:H12"/>
    <mergeCell ref="A17:H18"/>
    <mergeCell ref="I17:P17"/>
    <mergeCell ref="Q17:X18"/>
    <mergeCell ref="Y17:AL18"/>
    <mergeCell ref="I18:P18"/>
    <mergeCell ref="A15:H16"/>
    <mergeCell ref="I15:P15"/>
    <mergeCell ref="Q15:X16"/>
    <mergeCell ref="Y15:AL16"/>
    <mergeCell ref="I16:P16"/>
    <mergeCell ref="A21:H22"/>
    <mergeCell ref="I21:P21"/>
    <mergeCell ref="Q21:X22"/>
    <mergeCell ref="Y21:AL22"/>
    <mergeCell ref="I22:P22"/>
    <mergeCell ref="A19:H20"/>
    <mergeCell ref="I19:P19"/>
    <mergeCell ref="Q19:X20"/>
    <mergeCell ref="Y19:AL20"/>
    <mergeCell ref="I20:P20"/>
    <mergeCell ref="A25:H26"/>
    <mergeCell ref="I25:P25"/>
    <mergeCell ref="Q25:X26"/>
    <mergeCell ref="Y25:AL26"/>
    <mergeCell ref="I26:P26"/>
    <mergeCell ref="A23:H24"/>
    <mergeCell ref="I23:P23"/>
    <mergeCell ref="Q23:X24"/>
    <mergeCell ref="Y23:AL24"/>
    <mergeCell ref="I24:P24"/>
    <mergeCell ref="A29:H30"/>
    <mergeCell ref="I29:P29"/>
    <mergeCell ref="Q29:X30"/>
    <mergeCell ref="Y29:AL30"/>
    <mergeCell ref="I30:P30"/>
    <mergeCell ref="A27:H28"/>
    <mergeCell ref="I27:P27"/>
    <mergeCell ref="Q27:X28"/>
    <mergeCell ref="Y27:AL28"/>
    <mergeCell ref="I28:P28"/>
    <mergeCell ref="A33:H34"/>
    <mergeCell ref="I33:P33"/>
    <mergeCell ref="Q33:X34"/>
    <mergeCell ref="Y33:AL34"/>
    <mergeCell ref="I34:P34"/>
    <mergeCell ref="A31:H32"/>
    <mergeCell ref="I31:P31"/>
    <mergeCell ref="Q31:X32"/>
    <mergeCell ref="Y31:AL32"/>
    <mergeCell ref="I32:P32"/>
  </mergeCells>
  <phoneticPr fontId="2"/>
  <printOptions horizontalCentered="1"/>
  <pageMargins left="0.39370078740157483" right="0.39370078740157483" top="0.39370078740157483" bottom="0.15748031496062992" header="0.19685039370078741" footer="0.15748031496062992"/>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O130"/>
  <sheetViews>
    <sheetView showZeros="0" view="pageBreakPreview" zoomScaleNormal="100" zoomScaleSheetLayoutView="100" workbookViewId="0">
      <selection activeCell="I19" sqref="I19:I30"/>
    </sheetView>
  </sheetViews>
  <sheetFormatPr defaultRowHeight="13.5"/>
  <cols>
    <col min="1" max="1" width="3.25" style="18" customWidth="1"/>
    <col min="2" max="2" width="6.625" style="18" customWidth="1"/>
    <col min="3" max="3" width="10.125" style="18" customWidth="1"/>
    <col min="4" max="4" width="3.5" style="18" customWidth="1"/>
    <col min="5" max="5" width="15.875" style="18" customWidth="1"/>
    <col min="6" max="6" width="5" style="18" customWidth="1"/>
    <col min="7" max="7" width="12.875" style="18" customWidth="1"/>
    <col min="8" max="8" width="3.375" style="18" customWidth="1"/>
    <col min="9" max="9" width="15.125" style="18" customWidth="1"/>
    <col min="10" max="10" width="4.875" style="18" customWidth="1"/>
    <col min="11" max="11" width="9" style="18"/>
    <col min="12" max="12" width="11.5" style="18" customWidth="1"/>
    <col min="13" max="14" width="4.125" style="18" customWidth="1"/>
    <col min="15" max="16384" width="9" style="18"/>
  </cols>
  <sheetData>
    <row r="1" spans="1:15" ht="16.5" customHeight="1">
      <c r="A1" s="45" t="s">
        <v>133</v>
      </c>
      <c r="B1" s="45"/>
      <c r="C1" s="45"/>
      <c r="D1" s="45"/>
      <c r="E1" s="45"/>
      <c r="F1" s="45"/>
      <c r="G1" s="45"/>
      <c r="H1" s="45"/>
      <c r="J1" s="45"/>
      <c r="K1" s="44"/>
      <c r="L1" s="44"/>
    </row>
    <row r="2" spans="1:15" ht="16.5" customHeight="1">
      <c r="B2" s="45"/>
      <c r="C2" s="45"/>
      <c r="D2" s="45"/>
      <c r="E2" s="45"/>
      <c r="F2" s="45"/>
      <c r="G2" s="45"/>
      <c r="H2" s="45"/>
      <c r="I2" s="45"/>
      <c r="J2" s="45"/>
      <c r="K2" s="44"/>
      <c r="L2" s="44"/>
    </row>
    <row r="3" spans="1:15" ht="16.5" customHeight="1">
      <c r="B3" s="45" t="s">
        <v>131</v>
      </c>
      <c r="C3" s="45"/>
      <c r="D3" s="45"/>
      <c r="E3" s="45"/>
      <c r="F3" s="45"/>
      <c r="G3" s="45"/>
      <c r="H3" s="45"/>
      <c r="I3" s="45"/>
      <c r="J3" s="45"/>
      <c r="K3" s="44"/>
      <c r="L3" s="44"/>
    </row>
    <row r="4" spans="1:15" ht="16.5" customHeight="1">
      <c r="B4" s="52"/>
      <c r="C4" s="47" t="s">
        <v>130</v>
      </c>
      <c r="E4" s="51"/>
      <c r="F4" s="49" t="s">
        <v>129</v>
      </c>
      <c r="G4" s="47" t="s">
        <v>128</v>
      </c>
      <c r="I4" s="51"/>
      <c r="J4" s="49" t="s">
        <v>127</v>
      </c>
      <c r="K4" s="44"/>
      <c r="L4" s="44"/>
    </row>
    <row r="5" spans="1:15" ht="16.5" customHeight="1">
      <c r="B5" s="52"/>
      <c r="C5" s="47" t="s">
        <v>126</v>
      </c>
      <c r="E5" s="51"/>
      <c r="F5" s="49" t="s">
        <v>125</v>
      </c>
      <c r="G5" s="47" t="s">
        <v>124</v>
      </c>
      <c r="I5" s="50"/>
      <c r="J5" s="49" t="s">
        <v>123</v>
      </c>
      <c r="K5" s="44"/>
      <c r="L5" s="44"/>
    </row>
    <row r="6" spans="1:15" ht="16.5" customHeight="1">
      <c r="B6" s="45"/>
      <c r="C6" s="45"/>
      <c r="D6" s="45"/>
      <c r="E6" s="44"/>
      <c r="F6" s="44"/>
      <c r="G6" s="45"/>
      <c r="H6" s="45"/>
      <c r="I6" s="45"/>
      <c r="J6" s="45"/>
      <c r="K6" s="44"/>
      <c r="L6" s="44"/>
    </row>
    <row r="7" spans="1:15" ht="16.5" customHeight="1">
      <c r="B7" s="45" t="s">
        <v>122</v>
      </c>
      <c r="C7" s="45"/>
      <c r="D7" s="45"/>
      <c r="E7" s="44"/>
      <c r="F7" s="44"/>
      <c r="G7" s="45"/>
      <c r="H7" s="45"/>
      <c r="I7" s="45"/>
      <c r="J7" s="45"/>
      <c r="K7" s="44"/>
      <c r="L7" s="44"/>
    </row>
    <row r="8" spans="1:15" ht="16.5" customHeight="1">
      <c r="B8" s="45"/>
      <c r="C8" s="47" t="s">
        <v>121</v>
      </c>
      <c r="D8" s="46"/>
      <c r="E8" s="47" t="s">
        <v>120</v>
      </c>
      <c r="F8" s="48"/>
      <c r="G8" s="47" t="s">
        <v>119</v>
      </c>
      <c r="H8" s="46"/>
      <c r="I8" s="45"/>
      <c r="J8" s="45"/>
      <c r="K8" s="44"/>
      <c r="L8" s="44"/>
      <c r="N8" s="18" t="s">
        <v>132</v>
      </c>
    </row>
    <row r="9" spans="1:15" ht="16.5" customHeight="1">
      <c r="B9" s="45"/>
      <c r="C9" s="45"/>
      <c r="D9" s="45"/>
      <c r="E9" s="45"/>
      <c r="F9" s="45"/>
      <c r="G9" s="45"/>
      <c r="H9" s="45"/>
      <c r="I9" s="45"/>
      <c r="J9" s="45"/>
      <c r="K9" s="44"/>
      <c r="L9" s="44"/>
    </row>
    <row r="10" spans="1:15" ht="16.5" customHeight="1">
      <c r="B10" s="45" t="s">
        <v>118</v>
      </c>
      <c r="C10" s="45"/>
      <c r="D10" s="45"/>
      <c r="E10" s="45"/>
      <c r="F10" s="45" t="s">
        <v>265</v>
      </c>
      <c r="G10" s="45"/>
      <c r="H10" s="45"/>
      <c r="I10" s="45"/>
      <c r="J10" s="45"/>
      <c r="K10" s="44"/>
      <c r="L10" s="44"/>
    </row>
    <row r="11" spans="1:15" ht="16.5" customHeight="1">
      <c r="B11" s="319" t="s">
        <v>99</v>
      </c>
      <c r="C11" s="320"/>
      <c r="D11" s="321"/>
      <c r="E11" s="325" t="s">
        <v>266</v>
      </c>
      <c r="F11" s="138"/>
      <c r="G11" s="320" t="s">
        <v>98</v>
      </c>
      <c r="H11" s="320"/>
      <c r="I11" s="319" t="s">
        <v>97</v>
      </c>
      <c r="J11" s="321"/>
      <c r="K11" s="320" t="s">
        <v>116</v>
      </c>
      <c r="L11" s="321"/>
      <c r="N11" s="53"/>
    </row>
    <row r="12" spans="1:15" ht="16.5" customHeight="1">
      <c r="B12" s="322"/>
      <c r="C12" s="323"/>
      <c r="D12" s="324"/>
      <c r="E12" s="326"/>
      <c r="F12" s="139"/>
      <c r="G12" s="323"/>
      <c r="H12" s="323"/>
      <c r="I12" s="322"/>
      <c r="J12" s="324"/>
      <c r="K12" s="323"/>
      <c r="L12" s="324"/>
    </row>
    <row r="13" spans="1:15" ht="16.5" customHeight="1">
      <c r="B13" s="327" t="s">
        <v>264</v>
      </c>
      <c r="C13" s="328"/>
      <c r="D13" s="155"/>
      <c r="E13" s="40"/>
      <c r="F13" s="155"/>
      <c r="G13" s="154"/>
      <c r="H13" s="153" t="s">
        <v>94</v>
      </c>
      <c r="I13" s="369">
        <f>SUM(G13:G18)/3.3</f>
        <v>0</v>
      </c>
      <c r="J13" s="372" t="s">
        <v>93</v>
      </c>
      <c r="K13" s="329" t="s">
        <v>245</v>
      </c>
      <c r="L13" s="330"/>
      <c r="O13" s="18" t="s">
        <v>263</v>
      </c>
    </row>
    <row r="14" spans="1:15" ht="16.5" customHeight="1">
      <c r="B14" s="311" t="s">
        <v>262</v>
      </c>
      <c r="C14" s="312"/>
      <c r="D14" s="29"/>
      <c r="E14" s="40"/>
      <c r="F14" s="29"/>
      <c r="G14" s="150"/>
      <c r="H14" s="27" t="s">
        <v>94</v>
      </c>
      <c r="I14" s="370"/>
      <c r="J14" s="373"/>
      <c r="K14" s="313" t="s">
        <v>245</v>
      </c>
      <c r="L14" s="314"/>
    </row>
    <row r="15" spans="1:15" ht="16.5" customHeight="1">
      <c r="B15" s="311" t="s">
        <v>261</v>
      </c>
      <c r="C15" s="312"/>
      <c r="D15" s="29"/>
      <c r="E15" s="40"/>
      <c r="F15" s="29"/>
      <c r="G15" s="150"/>
      <c r="H15" s="27" t="s">
        <v>94</v>
      </c>
      <c r="I15" s="370"/>
      <c r="J15" s="373"/>
      <c r="K15" s="313" t="s">
        <v>245</v>
      </c>
      <c r="L15" s="314"/>
    </row>
    <row r="16" spans="1:15" ht="16.5" customHeight="1">
      <c r="B16" s="311" t="s">
        <v>260</v>
      </c>
      <c r="C16" s="312"/>
      <c r="D16" s="29"/>
      <c r="E16" s="40"/>
      <c r="F16" s="29"/>
      <c r="G16" s="150"/>
      <c r="H16" s="27" t="s">
        <v>94</v>
      </c>
      <c r="I16" s="370"/>
      <c r="J16" s="373"/>
      <c r="K16" s="313" t="s">
        <v>245</v>
      </c>
      <c r="L16" s="314"/>
    </row>
    <row r="17" spans="2:12" ht="16.5" customHeight="1">
      <c r="B17" s="315" t="s">
        <v>259</v>
      </c>
      <c r="C17" s="316"/>
      <c r="D17" s="140"/>
      <c r="E17" s="40"/>
      <c r="F17" s="140"/>
      <c r="G17" s="149"/>
      <c r="H17" s="39" t="s">
        <v>94</v>
      </c>
      <c r="I17" s="370"/>
      <c r="J17" s="373"/>
      <c r="K17" s="313" t="s">
        <v>245</v>
      </c>
      <c r="L17" s="314"/>
    </row>
    <row r="18" spans="2:12" ht="16.5" customHeight="1">
      <c r="B18" s="317" t="s">
        <v>258</v>
      </c>
      <c r="C18" s="318"/>
      <c r="D18" s="144"/>
      <c r="E18" s="37"/>
      <c r="F18" s="144"/>
      <c r="G18" s="151"/>
      <c r="H18" s="22" t="s">
        <v>94</v>
      </c>
      <c r="I18" s="371"/>
      <c r="J18" s="374"/>
      <c r="K18" s="335" t="s">
        <v>245</v>
      </c>
      <c r="L18" s="336"/>
    </row>
    <row r="19" spans="2:12" ht="16.5" customHeight="1">
      <c r="B19" s="311" t="s">
        <v>257</v>
      </c>
      <c r="C19" s="312"/>
      <c r="D19" s="29"/>
      <c r="E19" s="152"/>
      <c r="F19" s="29"/>
      <c r="G19" s="150"/>
      <c r="H19" s="27" t="s">
        <v>94</v>
      </c>
      <c r="I19" s="369">
        <f>SUM(G19:G30)/1.98</f>
        <v>0</v>
      </c>
      <c r="J19" s="372" t="s">
        <v>93</v>
      </c>
      <c r="K19" s="313" t="s">
        <v>245</v>
      </c>
      <c r="L19" s="314"/>
    </row>
    <row r="20" spans="2:12" ht="16.5" customHeight="1">
      <c r="B20" s="315" t="s">
        <v>256</v>
      </c>
      <c r="C20" s="316"/>
      <c r="D20" s="140"/>
      <c r="E20" s="40"/>
      <c r="F20" s="140"/>
      <c r="G20" s="149"/>
      <c r="H20" s="39" t="s">
        <v>94</v>
      </c>
      <c r="I20" s="370"/>
      <c r="J20" s="373"/>
      <c r="K20" s="313" t="s">
        <v>245</v>
      </c>
      <c r="L20" s="314"/>
    </row>
    <row r="21" spans="2:12" ht="16.5" customHeight="1">
      <c r="B21" s="315" t="s">
        <v>255</v>
      </c>
      <c r="C21" s="316"/>
      <c r="D21" s="140"/>
      <c r="E21" s="40"/>
      <c r="F21" s="140"/>
      <c r="G21" s="149"/>
      <c r="H21" s="39" t="s">
        <v>94</v>
      </c>
      <c r="I21" s="370"/>
      <c r="J21" s="373"/>
      <c r="K21" s="313" t="s">
        <v>245</v>
      </c>
      <c r="L21" s="314"/>
    </row>
    <row r="22" spans="2:12" ht="16.5" customHeight="1">
      <c r="B22" s="315" t="s">
        <v>254</v>
      </c>
      <c r="C22" s="316"/>
      <c r="D22" s="140"/>
      <c r="E22" s="40"/>
      <c r="F22" s="140"/>
      <c r="G22" s="149"/>
      <c r="H22" s="39" t="s">
        <v>94</v>
      </c>
      <c r="I22" s="370"/>
      <c r="J22" s="373"/>
      <c r="K22" s="313" t="s">
        <v>245</v>
      </c>
      <c r="L22" s="314"/>
    </row>
    <row r="23" spans="2:12" ht="16.5" customHeight="1">
      <c r="B23" s="315" t="s">
        <v>253</v>
      </c>
      <c r="C23" s="316"/>
      <c r="D23" s="140"/>
      <c r="E23" s="40"/>
      <c r="F23" s="140"/>
      <c r="G23" s="149"/>
      <c r="H23" s="39" t="s">
        <v>94</v>
      </c>
      <c r="I23" s="370"/>
      <c r="J23" s="373"/>
      <c r="K23" s="313" t="s">
        <v>245</v>
      </c>
      <c r="L23" s="314"/>
    </row>
    <row r="24" spans="2:12" ht="16.5" customHeight="1">
      <c r="B24" s="315" t="s">
        <v>252</v>
      </c>
      <c r="C24" s="316"/>
      <c r="D24" s="140"/>
      <c r="E24" s="40"/>
      <c r="F24" s="140"/>
      <c r="G24" s="149"/>
      <c r="H24" s="39" t="s">
        <v>94</v>
      </c>
      <c r="I24" s="370"/>
      <c r="J24" s="373"/>
      <c r="K24" s="313" t="s">
        <v>245</v>
      </c>
      <c r="L24" s="314"/>
    </row>
    <row r="25" spans="2:12" ht="16.5" customHeight="1">
      <c r="B25" s="315" t="s">
        <v>251</v>
      </c>
      <c r="C25" s="316"/>
      <c r="D25" s="140"/>
      <c r="E25" s="40"/>
      <c r="F25" s="140"/>
      <c r="G25" s="149"/>
      <c r="H25" s="39" t="s">
        <v>94</v>
      </c>
      <c r="I25" s="370"/>
      <c r="J25" s="373"/>
      <c r="K25" s="313" t="s">
        <v>245</v>
      </c>
      <c r="L25" s="314"/>
    </row>
    <row r="26" spans="2:12" ht="16.5" customHeight="1">
      <c r="B26" s="315" t="s">
        <v>250</v>
      </c>
      <c r="C26" s="316"/>
      <c r="D26" s="140"/>
      <c r="E26" s="40"/>
      <c r="F26" s="140"/>
      <c r="G26" s="149"/>
      <c r="H26" s="39" t="s">
        <v>94</v>
      </c>
      <c r="I26" s="370"/>
      <c r="J26" s="373"/>
      <c r="K26" s="313" t="s">
        <v>245</v>
      </c>
      <c r="L26" s="314"/>
    </row>
    <row r="27" spans="2:12" ht="16.5" customHeight="1">
      <c r="B27" s="315" t="s">
        <v>249</v>
      </c>
      <c r="C27" s="316"/>
      <c r="D27" s="140"/>
      <c r="E27" s="40"/>
      <c r="F27" s="140"/>
      <c r="G27" s="149"/>
      <c r="H27" s="39" t="s">
        <v>94</v>
      </c>
      <c r="I27" s="370"/>
      <c r="J27" s="373"/>
      <c r="K27" s="313" t="s">
        <v>245</v>
      </c>
      <c r="L27" s="314"/>
    </row>
    <row r="28" spans="2:12" ht="16.5" customHeight="1">
      <c r="B28" s="315" t="s">
        <v>248</v>
      </c>
      <c r="C28" s="316"/>
      <c r="D28" s="140"/>
      <c r="E28" s="40"/>
      <c r="F28" s="140"/>
      <c r="G28" s="149"/>
      <c r="H28" s="39" t="s">
        <v>94</v>
      </c>
      <c r="I28" s="370"/>
      <c r="J28" s="373"/>
      <c r="K28" s="313" t="s">
        <v>245</v>
      </c>
      <c r="L28" s="314"/>
    </row>
    <row r="29" spans="2:12" ht="16.5" customHeight="1">
      <c r="B29" s="315" t="s">
        <v>247</v>
      </c>
      <c r="C29" s="316"/>
      <c r="D29" s="140"/>
      <c r="E29" s="40"/>
      <c r="F29" s="140"/>
      <c r="G29" s="149"/>
      <c r="H29" s="39" t="s">
        <v>94</v>
      </c>
      <c r="I29" s="370"/>
      <c r="J29" s="373"/>
      <c r="K29" s="313" t="s">
        <v>245</v>
      </c>
      <c r="L29" s="314"/>
    </row>
    <row r="30" spans="2:12" ht="16.5" customHeight="1">
      <c r="B30" s="317" t="s">
        <v>246</v>
      </c>
      <c r="C30" s="318"/>
      <c r="D30" s="144"/>
      <c r="E30" s="37"/>
      <c r="F30" s="144"/>
      <c r="G30" s="151"/>
      <c r="H30" s="22" t="s">
        <v>94</v>
      </c>
      <c r="I30" s="371"/>
      <c r="J30" s="374"/>
      <c r="K30" s="335" t="s">
        <v>245</v>
      </c>
      <c r="L30" s="336"/>
    </row>
    <row r="31" spans="2:12" ht="16.5" customHeight="1">
      <c r="B31" s="311" t="s">
        <v>244</v>
      </c>
      <c r="C31" s="312"/>
      <c r="D31" s="29"/>
      <c r="E31" s="152"/>
      <c r="F31" s="29"/>
      <c r="G31" s="150"/>
      <c r="H31" s="27" t="s">
        <v>94</v>
      </c>
      <c r="I31" s="369">
        <f>SUM(G31:G33)/1.98</f>
        <v>0</v>
      </c>
      <c r="J31" s="372" t="s">
        <v>243</v>
      </c>
      <c r="K31" s="313"/>
      <c r="L31" s="314"/>
    </row>
    <row r="32" spans="2:12" ht="16.5" customHeight="1">
      <c r="B32" s="315" t="s">
        <v>242</v>
      </c>
      <c r="C32" s="316"/>
      <c r="D32" s="140"/>
      <c r="E32" s="40"/>
      <c r="F32" s="140"/>
      <c r="G32" s="149"/>
      <c r="H32" s="39" t="s">
        <v>94</v>
      </c>
      <c r="I32" s="370"/>
      <c r="J32" s="373"/>
      <c r="K32" s="313"/>
      <c r="L32" s="314"/>
    </row>
    <row r="33" spans="2:12" ht="16.5" customHeight="1">
      <c r="B33" s="317" t="s">
        <v>241</v>
      </c>
      <c r="C33" s="318"/>
      <c r="D33" s="144"/>
      <c r="E33" s="37"/>
      <c r="F33" s="144"/>
      <c r="G33" s="151"/>
      <c r="H33" s="22" t="s">
        <v>94</v>
      </c>
      <c r="I33" s="371"/>
      <c r="J33" s="374"/>
      <c r="K33" s="335"/>
      <c r="L33" s="336"/>
    </row>
    <row r="34" spans="2:12" ht="16.5" customHeight="1">
      <c r="B34" s="311" t="s">
        <v>115</v>
      </c>
      <c r="C34" s="312"/>
      <c r="D34" s="29"/>
      <c r="E34" s="43"/>
      <c r="F34" s="29"/>
      <c r="G34" s="150"/>
      <c r="H34" s="27" t="s">
        <v>94</v>
      </c>
      <c r="I34" s="337"/>
      <c r="J34" s="338"/>
      <c r="K34" s="333"/>
      <c r="L34" s="334"/>
    </row>
    <row r="35" spans="2:12" ht="16.5" customHeight="1">
      <c r="B35" s="331" t="s">
        <v>240</v>
      </c>
      <c r="C35" s="332"/>
      <c r="D35" s="29"/>
      <c r="E35" s="43"/>
      <c r="F35" s="29"/>
      <c r="G35" s="150"/>
      <c r="H35" s="27" t="s">
        <v>94</v>
      </c>
      <c r="I35" s="337"/>
      <c r="J35" s="338"/>
      <c r="K35" s="333"/>
      <c r="L35" s="334"/>
    </row>
    <row r="36" spans="2:12" ht="16.5" customHeight="1">
      <c r="B36" s="331" t="s">
        <v>239</v>
      </c>
      <c r="C36" s="332"/>
      <c r="D36" s="29"/>
      <c r="E36" s="43"/>
      <c r="F36" s="29"/>
      <c r="G36" s="150"/>
      <c r="H36" s="27" t="s">
        <v>94</v>
      </c>
      <c r="I36" s="337"/>
      <c r="J36" s="338"/>
      <c r="K36" s="333"/>
      <c r="L36" s="334"/>
    </row>
    <row r="37" spans="2:12" ht="16.5" customHeight="1">
      <c r="B37" s="331" t="s">
        <v>238</v>
      </c>
      <c r="C37" s="332"/>
      <c r="D37" s="29"/>
      <c r="E37" s="43"/>
      <c r="F37" s="29"/>
      <c r="G37" s="150"/>
      <c r="H37" s="27" t="s">
        <v>94</v>
      </c>
      <c r="I37" s="337"/>
      <c r="J37" s="338"/>
      <c r="K37" s="333"/>
      <c r="L37" s="334"/>
    </row>
    <row r="38" spans="2:12" ht="16.5" customHeight="1">
      <c r="B38" s="315" t="s">
        <v>114</v>
      </c>
      <c r="C38" s="316"/>
      <c r="D38" s="140"/>
      <c r="E38" s="42"/>
      <c r="F38" s="140"/>
      <c r="G38" s="149"/>
      <c r="H38" s="39" t="s">
        <v>94</v>
      </c>
      <c r="I38" s="339"/>
      <c r="J38" s="340"/>
      <c r="K38" s="333"/>
      <c r="L38" s="334"/>
    </row>
    <row r="39" spans="2:12" ht="16.5" customHeight="1">
      <c r="B39" s="315" t="s">
        <v>113</v>
      </c>
      <c r="C39" s="316"/>
      <c r="D39" s="140"/>
      <c r="E39" s="42"/>
      <c r="F39" s="140"/>
      <c r="G39" s="149"/>
      <c r="H39" s="39" t="s">
        <v>94</v>
      </c>
      <c r="I39" s="339"/>
      <c r="J39" s="340"/>
      <c r="K39" s="333"/>
      <c r="L39" s="334"/>
    </row>
    <row r="40" spans="2:12" ht="16.5" customHeight="1">
      <c r="B40" s="331" t="s">
        <v>112</v>
      </c>
      <c r="C40" s="332"/>
      <c r="D40" s="41"/>
      <c r="E40" s="42"/>
      <c r="F40" s="140"/>
      <c r="G40" s="149"/>
      <c r="H40" s="39" t="s">
        <v>94</v>
      </c>
      <c r="I40" s="339"/>
      <c r="J40" s="340"/>
      <c r="K40" s="333"/>
      <c r="L40" s="334"/>
    </row>
    <row r="41" spans="2:12" ht="16.5" customHeight="1">
      <c r="B41" s="315" t="s">
        <v>111</v>
      </c>
      <c r="C41" s="316"/>
      <c r="D41" s="140"/>
      <c r="E41" s="42"/>
      <c r="F41" s="140"/>
      <c r="G41" s="149"/>
      <c r="H41" s="39" t="s">
        <v>94</v>
      </c>
      <c r="I41" s="339"/>
      <c r="J41" s="340"/>
      <c r="K41" s="333"/>
      <c r="L41" s="334"/>
    </row>
    <row r="42" spans="2:12" ht="16.5" customHeight="1">
      <c r="B42" s="315" t="s">
        <v>110</v>
      </c>
      <c r="C42" s="316"/>
      <c r="D42" s="140"/>
      <c r="E42" s="42"/>
      <c r="F42" s="140"/>
      <c r="G42" s="149"/>
      <c r="H42" s="39" t="s">
        <v>94</v>
      </c>
      <c r="I42" s="339"/>
      <c r="J42" s="340"/>
      <c r="K42" s="333"/>
      <c r="L42" s="334"/>
    </row>
    <row r="43" spans="2:12" ht="16.5" customHeight="1">
      <c r="B43" s="315" t="s">
        <v>109</v>
      </c>
      <c r="C43" s="316"/>
      <c r="D43" s="140"/>
      <c r="E43" s="42"/>
      <c r="F43" s="140"/>
      <c r="G43" s="149"/>
      <c r="H43" s="39" t="s">
        <v>94</v>
      </c>
      <c r="I43" s="339"/>
      <c r="J43" s="340"/>
      <c r="K43" s="333"/>
      <c r="L43" s="334"/>
    </row>
    <row r="44" spans="2:12" ht="16.5" customHeight="1">
      <c r="B44" s="315" t="s">
        <v>108</v>
      </c>
      <c r="C44" s="316"/>
      <c r="D44" s="140"/>
      <c r="E44" s="42"/>
      <c r="F44" s="140"/>
      <c r="G44" s="149"/>
      <c r="H44" s="39" t="s">
        <v>94</v>
      </c>
      <c r="I44" s="339"/>
      <c r="J44" s="340"/>
      <c r="K44" s="333"/>
      <c r="L44" s="334"/>
    </row>
    <row r="45" spans="2:12" ht="16.5" customHeight="1">
      <c r="B45" s="331" t="s">
        <v>107</v>
      </c>
      <c r="C45" s="332"/>
      <c r="D45" s="41"/>
      <c r="E45" s="42"/>
      <c r="F45" s="140"/>
      <c r="G45" s="149"/>
      <c r="H45" s="39" t="s">
        <v>94</v>
      </c>
      <c r="I45" s="339"/>
      <c r="J45" s="340"/>
      <c r="K45" s="333"/>
      <c r="L45" s="334"/>
    </row>
    <row r="46" spans="2:12" ht="16.5" customHeight="1">
      <c r="B46" s="331" t="s">
        <v>106</v>
      </c>
      <c r="C46" s="332"/>
      <c r="D46" s="41"/>
      <c r="E46" s="40"/>
      <c r="F46" s="36"/>
      <c r="G46" s="148"/>
      <c r="H46" s="39" t="s">
        <v>94</v>
      </c>
      <c r="I46" s="341"/>
      <c r="J46" s="342"/>
      <c r="K46" s="333"/>
      <c r="L46" s="334"/>
    </row>
    <row r="47" spans="2:12" ht="16.5" customHeight="1">
      <c r="B47" s="331" t="s">
        <v>105</v>
      </c>
      <c r="C47" s="332"/>
      <c r="D47" s="41"/>
      <c r="E47" s="40"/>
      <c r="F47" s="36"/>
      <c r="G47" s="148"/>
      <c r="H47" s="39" t="s">
        <v>94</v>
      </c>
      <c r="I47" s="341"/>
      <c r="J47" s="342"/>
      <c r="K47" s="333"/>
      <c r="L47" s="334"/>
    </row>
    <row r="48" spans="2:12" ht="16.5" customHeight="1">
      <c r="B48" s="331" t="s">
        <v>104</v>
      </c>
      <c r="C48" s="332"/>
      <c r="D48" s="41"/>
      <c r="E48" s="40"/>
      <c r="F48" s="36"/>
      <c r="G48" s="148"/>
      <c r="H48" s="39" t="s">
        <v>94</v>
      </c>
      <c r="I48" s="341"/>
      <c r="J48" s="342"/>
      <c r="K48" s="333"/>
      <c r="L48" s="334"/>
    </row>
    <row r="49" spans="2:12" ht="16.5" customHeight="1">
      <c r="B49" s="331" t="s">
        <v>103</v>
      </c>
      <c r="C49" s="332"/>
      <c r="D49" s="41"/>
      <c r="E49" s="40"/>
      <c r="F49" s="36"/>
      <c r="G49" s="148"/>
      <c r="H49" s="39" t="s">
        <v>94</v>
      </c>
      <c r="I49" s="341"/>
      <c r="J49" s="342"/>
      <c r="K49" s="333"/>
      <c r="L49" s="334"/>
    </row>
    <row r="50" spans="2:12" ht="16.5" customHeight="1">
      <c r="B50" s="343" t="s">
        <v>102</v>
      </c>
      <c r="C50" s="344"/>
      <c r="D50" s="38"/>
      <c r="E50" s="37"/>
      <c r="F50" s="36"/>
      <c r="G50" s="147">
        <f>I5-SUM(G13:G49)</f>
        <v>0</v>
      </c>
      <c r="H50" s="35" t="s">
        <v>94</v>
      </c>
      <c r="I50" s="341"/>
      <c r="J50" s="342"/>
      <c r="K50" s="347"/>
      <c r="L50" s="348"/>
    </row>
    <row r="51" spans="2:12" ht="16.5" customHeight="1">
      <c r="B51" s="349" t="s">
        <v>101</v>
      </c>
      <c r="C51" s="350"/>
      <c r="D51" s="33"/>
      <c r="E51" s="34"/>
      <c r="F51" s="33"/>
      <c r="G51" s="146">
        <f>SUM(G13:G50)</f>
        <v>0</v>
      </c>
      <c r="H51" s="32" t="s">
        <v>94</v>
      </c>
      <c r="I51" s="351"/>
      <c r="J51" s="352"/>
      <c r="K51" s="353"/>
      <c r="L51" s="354"/>
    </row>
    <row r="52" spans="2:12" ht="16.5" customHeight="1">
      <c r="G52" s="18" t="str">
        <f>IF(G51&gt;I5,"建物面積を超過しています","")</f>
        <v/>
      </c>
    </row>
    <row r="53" spans="2:12" ht="16.5" customHeight="1">
      <c r="B53" s="31" t="s">
        <v>100</v>
      </c>
      <c r="C53" s="31"/>
      <c r="D53" s="31"/>
      <c r="E53" s="31"/>
      <c r="F53" s="31"/>
      <c r="G53" s="31"/>
      <c r="H53" s="31"/>
      <c r="I53" s="31"/>
      <c r="J53" s="31"/>
    </row>
    <row r="54" spans="2:12" ht="16.5" customHeight="1" thickBot="1">
      <c r="B54" s="355" t="s">
        <v>99</v>
      </c>
      <c r="C54" s="356"/>
      <c r="D54" s="141"/>
      <c r="E54" s="359"/>
      <c r="F54" s="138"/>
      <c r="G54" s="320" t="s">
        <v>98</v>
      </c>
      <c r="H54" s="320"/>
      <c r="I54" s="319" t="s">
        <v>97</v>
      </c>
      <c r="J54" s="321"/>
    </row>
    <row r="55" spans="2:12" ht="16.5" customHeight="1">
      <c r="B55" s="357"/>
      <c r="C55" s="358"/>
      <c r="D55" s="139"/>
      <c r="E55" s="360"/>
      <c r="F55" s="139"/>
      <c r="G55" s="323"/>
      <c r="H55" s="323"/>
      <c r="I55" s="322"/>
      <c r="J55" s="324"/>
    </row>
    <row r="56" spans="2:12" ht="16.5" customHeight="1">
      <c r="B56" s="361" t="s">
        <v>96</v>
      </c>
      <c r="C56" s="362"/>
      <c r="D56" s="142"/>
      <c r="E56" s="30"/>
      <c r="F56" s="29"/>
      <c r="G56" s="28"/>
      <c r="H56" s="27" t="s">
        <v>94</v>
      </c>
      <c r="I56" s="26"/>
      <c r="J56" s="25" t="s">
        <v>93</v>
      </c>
    </row>
    <row r="57" spans="2:12" ht="16.5" customHeight="1">
      <c r="B57" s="363" t="s">
        <v>95</v>
      </c>
      <c r="C57" s="364"/>
      <c r="D57" s="143"/>
      <c r="E57" s="24"/>
      <c r="F57" s="144"/>
      <c r="G57" s="23"/>
      <c r="H57" s="22" t="s">
        <v>94</v>
      </c>
      <c r="I57" s="21">
        <f>G57/3.3</f>
        <v>0</v>
      </c>
      <c r="J57" s="20" t="s">
        <v>93</v>
      </c>
    </row>
    <row r="58" spans="2:12" ht="16.5" customHeight="1"/>
    <row r="59" spans="2:12" ht="16.5" customHeight="1">
      <c r="B59" s="18" t="s">
        <v>92</v>
      </c>
    </row>
    <row r="60" spans="2:12" ht="16.5" customHeight="1">
      <c r="B60" s="319" t="s">
        <v>91</v>
      </c>
      <c r="C60" s="320"/>
      <c r="D60" s="321"/>
      <c r="E60" s="345" t="s">
        <v>90</v>
      </c>
      <c r="F60" s="345"/>
      <c r="G60" s="346" t="s">
        <v>91</v>
      </c>
      <c r="H60" s="346"/>
      <c r="I60" s="345" t="s">
        <v>90</v>
      </c>
      <c r="J60" s="345"/>
    </row>
    <row r="61" spans="2:12" ht="16.5" customHeight="1">
      <c r="B61" s="322"/>
      <c r="C61" s="323"/>
      <c r="D61" s="324"/>
      <c r="E61" s="345"/>
      <c r="F61" s="345"/>
      <c r="G61" s="346"/>
      <c r="H61" s="346"/>
      <c r="I61" s="345"/>
      <c r="J61" s="345"/>
    </row>
    <row r="62" spans="2:12" ht="16.5" customHeight="1">
      <c r="B62" s="365"/>
      <c r="C62" s="366"/>
      <c r="D62" s="367"/>
      <c r="E62" s="137"/>
      <c r="F62" s="19" t="s">
        <v>89</v>
      </c>
      <c r="G62" s="368"/>
      <c r="H62" s="368"/>
      <c r="I62" s="137"/>
      <c r="J62" s="19" t="s">
        <v>89</v>
      </c>
    </row>
    <row r="63" spans="2:12" ht="16.5" customHeight="1">
      <c r="B63" s="365"/>
      <c r="C63" s="366"/>
      <c r="D63" s="367"/>
      <c r="E63" s="137"/>
      <c r="F63" s="19" t="s">
        <v>89</v>
      </c>
      <c r="G63" s="368"/>
      <c r="H63" s="368"/>
      <c r="I63" s="137"/>
      <c r="J63" s="19" t="s">
        <v>89</v>
      </c>
    </row>
    <row r="64" spans="2:12" ht="16.5" customHeight="1">
      <c r="B64" s="365"/>
      <c r="C64" s="366"/>
      <c r="D64" s="367"/>
      <c r="E64" s="137"/>
      <c r="F64" s="19" t="s">
        <v>89</v>
      </c>
      <c r="G64" s="368"/>
      <c r="H64" s="368"/>
      <c r="I64" s="137"/>
      <c r="J64" s="19" t="s">
        <v>89</v>
      </c>
    </row>
    <row r="65" spans="1:15" ht="16.5" customHeight="1"/>
    <row r="66" spans="1:15" ht="16.5" customHeight="1">
      <c r="A66" s="45" t="s">
        <v>203</v>
      </c>
      <c r="B66" s="45"/>
      <c r="C66" s="45"/>
      <c r="D66" s="45"/>
      <c r="E66" s="45"/>
      <c r="F66" s="45"/>
      <c r="G66" s="45"/>
      <c r="H66" s="45"/>
      <c r="J66" s="45"/>
      <c r="K66" s="44"/>
      <c r="L66" s="44"/>
    </row>
    <row r="67" spans="1:15" ht="16.5" customHeight="1">
      <c r="B67" s="45"/>
      <c r="C67" s="45"/>
      <c r="D67" s="45"/>
      <c r="E67" s="45"/>
      <c r="F67" s="45"/>
      <c r="G67" s="45"/>
      <c r="H67" s="45"/>
      <c r="I67" s="45"/>
      <c r="J67" s="45"/>
      <c r="K67" s="44"/>
      <c r="L67" s="44"/>
    </row>
    <row r="68" spans="1:15" ht="16.5" customHeight="1">
      <c r="B68" s="45" t="s">
        <v>131</v>
      </c>
      <c r="C68" s="45"/>
      <c r="D68" s="45"/>
      <c r="E68" s="45"/>
      <c r="F68" s="45"/>
      <c r="G68" s="45"/>
      <c r="H68" s="45"/>
      <c r="I68" s="45"/>
      <c r="J68" s="45"/>
      <c r="K68" s="44"/>
      <c r="L68" s="44"/>
    </row>
    <row r="69" spans="1:15" ht="16.5" customHeight="1">
      <c r="B69" s="52"/>
      <c r="C69" s="47" t="s">
        <v>130</v>
      </c>
      <c r="E69" s="51"/>
      <c r="F69" s="49" t="s">
        <v>129</v>
      </c>
      <c r="G69" s="47" t="s">
        <v>128</v>
      </c>
      <c r="I69" s="51"/>
      <c r="J69" s="49" t="s">
        <v>127</v>
      </c>
      <c r="K69" s="44"/>
      <c r="L69" s="44"/>
    </row>
    <row r="70" spans="1:15" ht="16.5" customHeight="1">
      <c r="B70" s="52"/>
      <c r="C70" s="47" t="s">
        <v>126</v>
      </c>
      <c r="E70" s="51"/>
      <c r="F70" s="49" t="s">
        <v>125</v>
      </c>
      <c r="G70" s="47" t="s">
        <v>124</v>
      </c>
      <c r="I70" s="50"/>
      <c r="J70" s="49" t="s">
        <v>123</v>
      </c>
      <c r="K70" s="44"/>
      <c r="L70" s="44"/>
    </row>
    <row r="71" spans="1:15" ht="16.5" customHeight="1">
      <c r="B71" s="45"/>
      <c r="C71" s="45"/>
      <c r="D71" s="45"/>
      <c r="E71" s="44"/>
      <c r="F71" s="44"/>
      <c r="G71" s="45"/>
      <c r="H71" s="45"/>
      <c r="I71" s="45"/>
      <c r="J71" s="45"/>
      <c r="K71" s="44"/>
      <c r="L71" s="44"/>
    </row>
    <row r="72" spans="1:15" ht="16.5" customHeight="1">
      <c r="B72" s="45" t="s">
        <v>122</v>
      </c>
      <c r="C72" s="45"/>
      <c r="D72" s="45"/>
      <c r="E72" s="44"/>
      <c r="F72" s="44"/>
      <c r="G72" s="45"/>
      <c r="H72" s="45"/>
      <c r="I72" s="45"/>
      <c r="J72" s="45"/>
      <c r="K72" s="44"/>
      <c r="L72" s="44"/>
    </row>
    <row r="73" spans="1:15" ht="16.5" customHeight="1">
      <c r="B73" s="45"/>
      <c r="C73" s="47" t="s">
        <v>121</v>
      </c>
      <c r="D73" s="46"/>
      <c r="E73" s="47" t="s">
        <v>120</v>
      </c>
      <c r="F73" s="48"/>
      <c r="G73" s="47" t="s">
        <v>119</v>
      </c>
      <c r="H73" s="46"/>
      <c r="I73" s="45"/>
      <c r="J73" s="45"/>
      <c r="K73" s="44"/>
      <c r="L73" s="44"/>
      <c r="N73" s="18" t="s">
        <v>132</v>
      </c>
    </row>
    <row r="74" spans="1:15" ht="16.5" customHeight="1">
      <c r="B74" s="45"/>
      <c r="C74" s="45"/>
      <c r="D74" s="45"/>
      <c r="E74" s="45"/>
      <c r="F74" s="45"/>
      <c r="G74" s="45"/>
      <c r="H74" s="45"/>
      <c r="I74" s="45"/>
      <c r="J74" s="45"/>
      <c r="K74" s="44"/>
      <c r="L74" s="44"/>
    </row>
    <row r="75" spans="1:15" ht="16.5" customHeight="1">
      <c r="B75" s="45" t="s">
        <v>118</v>
      </c>
      <c r="C75" s="45"/>
      <c r="D75" s="45"/>
      <c r="E75" s="45"/>
      <c r="F75" s="45" t="s">
        <v>265</v>
      </c>
      <c r="G75" s="45"/>
      <c r="H75" s="45"/>
      <c r="I75" s="45"/>
      <c r="J75" s="45"/>
      <c r="K75" s="44"/>
      <c r="L75" s="44"/>
    </row>
    <row r="76" spans="1:15" ht="16.5" customHeight="1" thickBot="1">
      <c r="B76" s="319" t="s">
        <v>99</v>
      </c>
      <c r="C76" s="320"/>
      <c r="D76" s="321"/>
      <c r="E76" s="359" t="s">
        <v>117</v>
      </c>
      <c r="F76" s="138"/>
      <c r="G76" s="320" t="s">
        <v>98</v>
      </c>
      <c r="H76" s="320"/>
      <c r="I76" s="319" t="s">
        <v>97</v>
      </c>
      <c r="J76" s="321"/>
      <c r="K76" s="320" t="s">
        <v>116</v>
      </c>
      <c r="L76" s="321"/>
      <c r="N76" s="53"/>
    </row>
    <row r="77" spans="1:15" ht="16.5" customHeight="1">
      <c r="B77" s="322"/>
      <c r="C77" s="323"/>
      <c r="D77" s="324"/>
      <c r="E77" s="360"/>
      <c r="F77" s="139"/>
      <c r="G77" s="323"/>
      <c r="H77" s="323"/>
      <c r="I77" s="322"/>
      <c r="J77" s="324"/>
      <c r="K77" s="323"/>
      <c r="L77" s="324"/>
    </row>
    <row r="78" spans="1:15" ht="16.5" customHeight="1">
      <c r="B78" s="327" t="s">
        <v>264</v>
      </c>
      <c r="C78" s="328"/>
      <c r="D78" s="155"/>
      <c r="E78" s="40"/>
      <c r="F78" s="155"/>
      <c r="G78" s="154"/>
      <c r="H78" s="153" t="s">
        <v>94</v>
      </c>
      <c r="I78" s="369">
        <f>SUM(G78:G83)/3.3</f>
        <v>0</v>
      </c>
      <c r="J78" s="372" t="s">
        <v>93</v>
      </c>
      <c r="K78" s="329" t="s">
        <v>245</v>
      </c>
      <c r="L78" s="330"/>
      <c r="O78" s="18" t="s">
        <v>263</v>
      </c>
    </row>
    <row r="79" spans="1:15" ht="16.5" customHeight="1">
      <c r="B79" s="311" t="s">
        <v>262</v>
      </c>
      <c r="C79" s="312"/>
      <c r="D79" s="29"/>
      <c r="E79" s="40"/>
      <c r="F79" s="29"/>
      <c r="G79" s="150"/>
      <c r="H79" s="27" t="s">
        <v>94</v>
      </c>
      <c r="I79" s="370"/>
      <c r="J79" s="373"/>
      <c r="K79" s="313" t="s">
        <v>245</v>
      </c>
      <c r="L79" s="314"/>
    </row>
    <row r="80" spans="1:15" ht="16.5" customHeight="1">
      <c r="B80" s="311" t="s">
        <v>261</v>
      </c>
      <c r="C80" s="312"/>
      <c r="D80" s="29"/>
      <c r="E80" s="40"/>
      <c r="F80" s="29"/>
      <c r="G80" s="150"/>
      <c r="H80" s="27" t="s">
        <v>94</v>
      </c>
      <c r="I80" s="370"/>
      <c r="J80" s="373"/>
      <c r="K80" s="313" t="s">
        <v>245</v>
      </c>
      <c r="L80" s="314"/>
    </row>
    <row r="81" spans="2:12" ht="16.5" customHeight="1">
      <c r="B81" s="311" t="s">
        <v>260</v>
      </c>
      <c r="C81" s="312"/>
      <c r="D81" s="29"/>
      <c r="E81" s="40"/>
      <c r="F81" s="29"/>
      <c r="G81" s="150"/>
      <c r="H81" s="27" t="s">
        <v>94</v>
      </c>
      <c r="I81" s="370"/>
      <c r="J81" s="373"/>
      <c r="K81" s="313" t="s">
        <v>245</v>
      </c>
      <c r="L81" s="314"/>
    </row>
    <row r="82" spans="2:12" ht="16.5" customHeight="1">
      <c r="B82" s="315" t="s">
        <v>259</v>
      </c>
      <c r="C82" s="316"/>
      <c r="D82" s="140"/>
      <c r="E82" s="40"/>
      <c r="F82" s="140"/>
      <c r="G82" s="149"/>
      <c r="H82" s="39" t="s">
        <v>94</v>
      </c>
      <c r="I82" s="370"/>
      <c r="J82" s="373"/>
      <c r="K82" s="313" t="s">
        <v>245</v>
      </c>
      <c r="L82" s="314"/>
    </row>
    <row r="83" spans="2:12" ht="16.5" customHeight="1">
      <c r="B83" s="317" t="s">
        <v>258</v>
      </c>
      <c r="C83" s="318"/>
      <c r="D83" s="144"/>
      <c r="E83" s="37"/>
      <c r="F83" s="144"/>
      <c r="G83" s="151"/>
      <c r="H83" s="22" t="s">
        <v>94</v>
      </c>
      <c r="I83" s="371"/>
      <c r="J83" s="374"/>
      <c r="K83" s="335" t="s">
        <v>245</v>
      </c>
      <c r="L83" s="336"/>
    </row>
    <row r="84" spans="2:12" ht="16.5" customHeight="1">
      <c r="B84" s="311" t="s">
        <v>257</v>
      </c>
      <c r="C84" s="312"/>
      <c r="D84" s="29"/>
      <c r="E84" s="152"/>
      <c r="F84" s="29"/>
      <c r="G84" s="150"/>
      <c r="H84" s="27" t="s">
        <v>94</v>
      </c>
      <c r="I84" s="369">
        <f>SUM(G84:G95)/1.98</f>
        <v>0</v>
      </c>
      <c r="J84" s="372" t="s">
        <v>93</v>
      </c>
      <c r="K84" s="313" t="s">
        <v>245</v>
      </c>
      <c r="L84" s="314"/>
    </row>
    <row r="85" spans="2:12" ht="16.5" customHeight="1">
      <c r="B85" s="315" t="s">
        <v>256</v>
      </c>
      <c r="C85" s="316"/>
      <c r="D85" s="140"/>
      <c r="E85" s="40"/>
      <c r="F85" s="140"/>
      <c r="G85" s="149"/>
      <c r="H85" s="39" t="s">
        <v>94</v>
      </c>
      <c r="I85" s="370"/>
      <c r="J85" s="373"/>
      <c r="K85" s="313" t="s">
        <v>245</v>
      </c>
      <c r="L85" s="314"/>
    </row>
    <row r="86" spans="2:12" ht="16.5" customHeight="1">
      <c r="B86" s="315" t="s">
        <v>255</v>
      </c>
      <c r="C86" s="316"/>
      <c r="D86" s="140"/>
      <c r="E86" s="40"/>
      <c r="F86" s="140"/>
      <c r="G86" s="149"/>
      <c r="H86" s="39" t="s">
        <v>94</v>
      </c>
      <c r="I86" s="370"/>
      <c r="J86" s="373"/>
      <c r="K86" s="313" t="s">
        <v>245</v>
      </c>
      <c r="L86" s="314"/>
    </row>
    <row r="87" spans="2:12" ht="16.5" customHeight="1">
      <c r="B87" s="315" t="s">
        <v>254</v>
      </c>
      <c r="C87" s="316"/>
      <c r="D87" s="140"/>
      <c r="E87" s="40"/>
      <c r="F87" s="140"/>
      <c r="G87" s="149"/>
      <c r="H87" s="39" t="s">
        <v>94</v>
      </c>
      <c r="I87" s="370"/>
      <c r="J87" s="373"/>
      <c r="K87" s="313" t="s">
        <v>245</v>
      </c>
      <c r="L87" s="314"/>
    </row>
    <row r="88" spans="2:12" ht="16.5" customHeight="1">
      <c r="B88" s="315" t="s">
        <v>253</v>
      </c>
      <c r="C88" s="316"/>
      <c r="D88" s="140"/>
      <c r="E88" s="40"/>
      <c r="F88" s="140"/>
      <c r="G88" s="149"/>
      <c r="H88" s="39" t="s">
        <v>94</v>
      </c>
      <c r="I88" s="370"/>
      <c r="J88" s="373"/>
      <c r="K88" s="313" t="s">
        <v>245</v>
      </c>
      <c r="L88" s="314"/>
    </row>
    <row r="89" spans="2:12" ht="16.5" customHeight="1">
      <c r="B89" s="315" t="s">
        <v>252</v>
      </c>
      <c r="C89" s="316"/>
      <c r="D89" s="140"/>
      <c r="E89" s="40"/>
      <c r="F89" s="140"/>
      <c r="G89" s="149"/>
      <c r="H89" s="39" t="s">
        <v>94</v>
      </c>
      <c r="I89" s="370"/>
      <c r="J89" s="373"/>
      <c r="K89" s="313" t="s">
        <v>245</v>
      </c>
      <c r="L89" s="314"/>
    </row>
    <row r="90" spans="2:12" ht="16.5" customHeight="1">
      <c r="B90" s="315" t="s">
        <v>251</v>
      </c>
      <c r="C90" s="316"/>
      <c r="D90" s="140"/>
      <c r="E90" s="40"/>
      <c r="F90" s="140"/>
      <c r="G90" s="149"/>
      <c r="H90" s="39" t="s">
        <v>94</v>
      </c>
      <c r="I90" s="370"/>
      <c r="J90" s="373"/>
      <c r="K90" s="313" t="s">
        <v>245</v>
      </c>
      <c r="L90" s="314"/>
    </row>
    <row r="91" spans="2:12" ht="16.5" customHeight="1">
      <c r="B91" s="315" t="s">
        <v>250</v>
      </c>
      <c r="C91" s="316"/>
      <c r="D91" s="140"/>
      <c r="E91" s="40"/>
      <c r="F91" s="140"/>
      <c r="G91" s="149"/>
      <c r="H91" s="39" t="s">
        <v>94</v>
      </c>
      <c r="I91" s="370"/>
      <c r="J91" s="373"/>
      <c r="K91" s="313" t="s">
        <v>245</v>
      </c>
      <c r="L91" s="314"/>
    </row>
    <row r="92" spans="2:12" ht="16.5" customHeight="1">
      <c r="B92" s="315" t="s">
        <v>249</v>
      </c>
      <c r="C92" s="316"/>
      <c r="D92" s="140"/>
      <c r="E92" s="40"/>
      <c r="F92" s="140"/>
      <c r="G92" s="149"/>
      <c r="H92" s="39" t="s">
        <v>94</v>
      </c>
      <c r="I92" s="370"/>
      <c r="J92" s="373"/>
      <c r="K92" s="313" t="s">
        <v>245</v>
      </c>
      <c r="L92" s="314"/>
    </row>
    <row r="93" spans="2:12" ht="16.5" customHeight="1">
      <c r="B93" s="315" t="s">
        <v>248</v>
      </c>
      <c r="C93" s="316"/>
      <c r="D93" s="140"/>
      <c r="E93" s="40"/>
      <c r="F93" s="140"/>
      <c r="G93" s="149"/>
      <c r="H93" s="39" t="s">
        <v>94</v>
      </c>
      <c r="I93" s="370"/>
      <c r="J93" s="373"/>
      <c r="K93" s="313" t="s">
        <v>245</v>
      </c>
      <c r="L93" s="314"/>
    </row>
    <row r="94" spans="2:12" ht="16.5" customHeight="1">
      <c r="B94" s="315" t="s">
        <v>247</v>
      </c>
      <c r="C94" s="316"/>
      <c r="D94" s="140"/>
      <c r="E94" s="40"/>
      <c r="F94" s="140"/>
      <c r="G94" s="149"/>
      <c r="H94" s="39" t="s">
        <v>94</v>
      </c>
      <c r="I94" s="370"/>
      <c r="J94" s="373"/>
      <c r="K94" s="313" t="s">
        <v>245</v>
      </c>
      <c r="L94" s="314"/>
    </row>
    <row r="95" spans="2:12" ht="16.5" customHeight="1">
      <c r="B95" s="317" t="s">
        <v>246</v>
      </c>
      <c r="C95" s="318"/>
      <c r="D95" s="144"/>
      <c r="E95" s="37"/>
      <c r="F95" s="144"/>
      <c r="G95" s="151"/>
      <c r="H95" s="22" t="s">
        <v>94</v>
      </c>
      <c r="I95" s="371"/>
      <c r="J95" s="374"/>
      <c r="K95" s="335" t="s">
        <v>245</v>
      </c>
      <c r="L95" s="336"/>
    </row>
    <row r="96" spans="2:12" ht="16.5" customHeight="1">
      <c r="B96" s="311" t="s">
        <v>244</v>
      </c>
      <c r="C96" s="312"/>
      <c r="D96" s="29"/>
      <c r="E96" s="152"/>
      <c r="F96" s="29"/>
      <c r="G96" s="150"/>
      <c r="H96" s="27" t="s">
        <v>94</v>
      </c>
      <c r="I96" s="369">
        <f>SUM(G96:G98)/1.98</f>
        <v>0</v>
      </c>
      <c r="J96" s="372" t="s">
        <v>243</v>
      </c>
      <c r="K96" s="313"/>
      <c r="L96" s="314"/>
    </row>
    <row r="97" spans="2:12" ht="16.5" customHeight="1">
      <c r="B97" s="315" t="s">
        <v>242</v>
      </c>
      <c r="C97" s="316"/>
      <c r="D97" s="140"/>
      <c r="E97" s="40"/>
      <c r="F97" s="140"/>
      <c r="G97" s="149"/>
      <c r="H97" s="39" t="s">
        <v>94</v>
      </c>
      <c r="I97" s="370"/>
      <c r="J97" s="373"/>
      <c r="K97" s="313"/>
      <c r="L97" s="314"/>
    </row>
    <row r="98" spans="2:12" ht="16.5" customHeight="1">
      <c r="B98" s="317" t="s">
        <v>241</v>
      </c>
      <c r="C98" s="318"/>
      <c r="D98" s="144"/>
      <c r="E98" s="37"/>
      <c r="F98" s="144"/>
      <c r="G98" s="151"/>
      <c r="H98" s="22" t="s">
        <v>94</v>
      </c>
      <c r="I98" s="371"/>
      <c r="J98" s="374"/>
      <c r="K98" s="335"/>
      <c r="L98" s="336"/>
    </row>
    <row r="99" spans="2:12" ht="16.5" customHeight="1">
      <c r="B99" s="311" t="s">
        <v>115</v>
      </c>
      <c r="C99" s="312"/>
      <c r="D99" s="29"/>
      <c r="E99" s="43"/>
      <c r="F99" s="29"/>
      <c r="G99" s="150"/>
      <c r="H99" s="27" t="s">
        <v>94</v>
      </c>
      <c r="I99" s="337"/>
      <c r="J99" s="338"/>
      <c r="K99" s="333"/>
      <c r="L99" s="334"/>
    </row>
    <row r="100" spans="2:12" ht="16.5" customHeight="1">
      <c r="B100" s="331" t="s">
        <v>240</v>
      </c>
      <c r="C100" s="332"/>
      <c r="D100" s="29"/>
      <c r="E100" s="43"/>
      <c r="F100" s="29"/>
      <c r="G100" s="150"/>
      <c r="H100" s="27" t="s">
        <v>94</v>
      </c>
      <c r="I100" s="337"/>
      <c r="J100" s="338"/>
      <c r="K100" s="333"/>
      <c r="L100" s="334"/>
    </row>
    <row r="101" spans="2:12" ht="16.5" customHeight="1">
      <c r="B101" s="331" t="s">
        <v>239</v>
      </c>
      <c r="C101" s="332"/>
      <c r="D101" s="29"/>
      <c r="E101" s="43"/>
      <c r="F101" s="29"/>
      <c r="G101" s="150"/>
      <c r="H101" s="27" t="s">
        <v>94</v>
      </c>
      <c r="I101" s="337"/>
      <c r="J101" s="338"/>
      <c r="K101" s="333"/>
      <c r="L101" s="334"/>
    </row>
    <row r="102" spans="2:12" ht="16.5" customHeight="1">
      <c r="B102" s="331" t="s">
        <v>238</v>
      </c>
      <c r="C102" s="332"/>
      <c r="D102" s="29"/>
      <c r="E102" s="43"/>
      <c r="F102" s="29"/>
      <c r="G102" s="150"/>
      <c r="H102" s="27" t="s">
        <v>94</v>
      </c>
      <c r="I102" s="337"/>
      <c r="J102" s="338"/>
      <c r="K102" s="333"/>
      <c r="L102" s="334"/>
    </row>
    <row r="103" spans="2:12" ht="16.5" customHeight="1">
      <c r="B103" s="315" t="s">
        <v>114</v>
      </c>
      <c r="C103" s="316"/>
      <c r="D103" s="140"/>
      <c r="E103" s="42"/>
      <c r="F103" s="140"/>
      <c r="G103" s="149"/>
      <c r="H103" s="39" t="s">
        <v>94</v>
      </c>
      <c r="I103" s="339"/>
      <c r="J103" s="340"/>
      <c r="K103" s="333"/>
      <c r="L103" s="334"/>
    </row>
    <row r="104" spans="2:12" ht="16.5" customHeight="1">
      <c r="B104" s="315" t="s">
        <v>113</v>
      </c>
      <c r="C104" s="316"/>
      <c r="D104" s="140"/>
      <c r="E104" s="42"/>
      <c r="F104" s="140"/>
      <c r="G104" s="149"/>
      <c r="H104" s="39" t="s">
        <v>94</v>
      </c>
      <c r="I104" s="339"/>
      <c r="J104" s="340"/>
      <c r="K104" s="333"/>
      <c r="L104" s="334"/>
    </row>
    <row r="105" spans="2:12" ht="16.5" customHeight="1">
      <c r="B105" s="331" t="s">
        <v>112</v>
      </c>
      <c r="C105" s="332"/>
      <c r="D105" s="41"/>
      <c r="E105" s="42"/>
      <c r="F105" s="140"/>
      <c r="G105" s="149"/>
      <c r="H105" s="39" t="s">
        <v>94</v>
      </c>
      <c r="I105" s="339"/>
      <c r="J105" s="340"/>
      <c r="K105" s="333"/>
      <c r="L105" s="334"/>
    </row>
    <row r="106" spans="2:12" ht="16.5" customHeight="1">
      <c r="B106" s="315" t="s">
        <v>111</v>
      </c>
      <c r="C106" s="316"/>
      <c r="D106" s="140"/>
      <c r="E106" s="42"/>
      <c r="F106" s="140"/>
      <c r="G106" s="149"/>
      <c r="H106" s="39" t="s">
        <v>94</v>
      </c>
      <c r="I106" s="339"/>
      <c r="J106" s="340"/>
      <c r="K106" s="333"/>
      <c r="L106" s="334"/>
    </row>
    <row r="107" spans="2:12" ht="16.5" customHeight="1">
      <c r="B107" s="315" t="s">
        <v>110</v>
      </c>
      <c r="C107" s="316"/>
      <c r="D107" s="140"/>
      <c r="E107" s="42"/>
      <c r="F107" s="140"/>
      <c r="G107" s="149"/>
      <c r="H107" s="39" t="s">
        <v>94</v>
      </c>
      <c r="I107" s="339"/>
      <c r="J107" s="340"/>
      <c r="K107" s="333"/>
      <c r="L107" s="334"/>
    </row>
    <row r="108" spans="2:12" ht="16.5" customHeight="1">
      <c r="B108" s="315" t="s">
        <v>109</v>
      </c>
      <c r="C108" s="316"/>
      <c r="D108" s="140"/>
      <c r="E108" s="42"/>
      <c r="F108" s="140"/>
      <c r="G108" s="149"/>
      <c r="H108" s="39" t="s">
        <v>94</v>
      </c>
      <c r="I108" s="339"/>
      <c r="J108" s="340"/>
      <c r="K108" s="333"/>
      <c r="L108" s="334"/>
    </row>
    <row r="109" spans="2:12" ht="16.5" customHeight="1">
      <c r="B109" s="315" t="s">
        <v>108</v>
      </c>
      <c r="C109" s="316"/>
      <c r="D109" s="140"/>
      <c r="E109" s="42"/>
      <c r="F109" s="140"/>
      <c r="G109" s="149"/>
      <c r="H109" s="39" t="s">
        <v>94</v>
      </c>
      <c r="I109" s="339"/>
      <c r="J109" s="340"/>
      <c r="K109" s="333"/>
      <c r="L109" s="334"/>
    </row>
    <row r="110" spans="2:12" ht="16.5" customHeight="1">
      <c r="B110" s="331" t="s">
        <v>107</v>
      </c>
      <c r="C110" s="332"/>
      <c r="D110" s="41"/>
      <c r="E110" s="42"/>
      <c r="F110" s="140"/>
      <c r="G110" s="149"/>
      <c r="H110" s="39" t="s">
        <v>94</v>
      </c>
      <c r="I110" s="339"/>
      <c r="J110" s="340"/>
      <c r="K110" s="333"/>
      <c r="L110" s="334"/>
    </row>
    <row r="111" spans="2:12" ht="16.5" customHeight="1">
      <c r="B111" s="331" t="s">
        <v>106</v>
      </c>
      <c r="C111" s="332"/>
      <c r="D111" s="41"/>
      <c r="E111" s="40"/>
      <c r="F111" s="36"/>
      <c r="G111" s="148"/>
      <c r="H111" s="39" t="s">
        <v>94</v>
      </c>
      <c r="I111" s="341"/>
      <c r="J111" s="342"/>
      <c r="K111" s="333"/>
      <c r="L111" s="334"/>
    </row>
    <row r="112" spans="2:12" ht="16.5" customHeight="1">
      <c r="B112" s="331" t="s">
        <v>105</v>
      </c>
      <c r="C112" s="332"/>
      <c r="D112" s="41"/>
      <c r="E112" s="40"/>
      <c r="F112" s="36"/>
      <c r="G112" s="148"/>
      <c r="H112" s="39" t="s">
        <v>94</v>
      </c>
      <c r="I112" s="341"/>
      <c r="J112" s="342"/>
      <c r="K112" s="333"/>
      <c r="L112" s="334"/>
    </row>
    <row r="113" spans="2:12" ht="16.5" customHeight="1">
      <c r="B113" s="331" t="s">
        <v>104</v>
      </c>
      <c r="C113" s="332"/>
      <c r="D113" s="41"/>
      <c r="E113" s="40"/>
      <c r="F113" s="36"/>
      <c r="G113" s="148"/>
      <c r="H113" s="39" t="s">
        <v>94</v>
      </c>
      <c r="I113" s="341"/>
      <c r="J113" s="342"/>
      <c r="K113" s="333"/>
      <c r="L113" s="334"/>
    </row>
    <row r="114" spans="2:12" ht="16.5" customHeight="1">
      <c r="B114" s="331" t="s">
        <v>103</v>
      </c>
      <c r="C114" s="332"/>
      <c r="D114" s="41"/>
      <c r="E114" s="40"/>
      <c r="F114" s="36"/>
      <c r="G114" s="148"/>
      <c r="H114" s="39" t="s">
        <v>94</v>
      </c>
      <c r="I114" s="341"/>
      <c r="J114" s="342"/>
      <c r="K114" s="333"/>
      <c r="L114" s="334"/>
    </row>
    <row r="115" spans="2:12" ht="16.5" customHeight="1">
      <c r="B115" s="343" t="s">
        <v>102</v>
      </c>
      <c r="C115" s="344"/>
      <c r="D115" s="38"/>
      <c r="E115" s="37"/>
      <c r="F115" s="36"/>
      <c r="G115" s="147">
        <f>I70-SUM(G78:G114)</f>
        <v>0</v>
      </c>
      <c r="H115" s="35" t="s">
        <v>94</v>
      </c>
      <c r="I115" s="341"/>
      <c r="J115" s="342"/>
      <c r="K115" s="347"/>
      <c r="L115" s="348"/>
    </row>
    <row r="116" spans="2:12" ht="16.5" customHeight="1">
      <c r="B116" s="349" t="s">
        <v>101</v>
      </c>
      <c r="C116" s="350"/>
      <c r="D116" s="33"/>
      <c r="E116" s="34"/>
      <c r="F116" s="33"/>
      <c r="G116" s="146">
        <f>SUM(G78:G115)</f>
        <v>0</v>
      </c>
      <c r="H116" s="32" t="s">
        <v>94</v>
      </c>
      <c r="I116" s="351"/>
      <c r="J116" s="352"/>
      <c r="K116" s="353"/>
      <c r="L116" s="354"/>
    </row>
    <row r="117" spans="2:12" ht="16.5" customHeight="1">
      <c r="G117" s="18" t="str">
        <f>IF(G116&gt;I70,"建物面積を超過しています","")</f>
        <v/>
      </c>
    </row>
    <row r="118" spans="2:12" ht="16.5" customHeight="1">
      <c r="B118" s="31" t="s">
        <v>100</v>
      </c>
      <c r="C118" s="31"/>
      <c r="D118" s="31"/>
      <c r="E118" s="31"/>
      <c r="F118" s="31"/>
      <c r="G118" s="31"/>
      <c r="H118" s="31"/>
      <c r="I118" s="31"/>
      <c r="J118" s="31"/>
    </row>
    <row r="119" spans="2:12" ht="16.5" customHeight="1" thickBot="1">
      <c r="B119" s="355" t="s">
        <v>99</v>
      </c>
      <c r="C119" s="356"/>
      <c r="D119" s="141"/>
      <c r="E119" s="359"/>
      <c r="F119" s="138"/>
      <c r="G119" s="320" t="s">
        <v>98</v>
      </c>
      <c r="H119" s="320"/>
      <c r="I119" s="319" t="s">
        <v>97</v>
      </c>
      <c r="J119" s="321"/>
    </row>
    <row r="120" spans="2:12" ht="16.5" customHeight="1">
      <c r="B120" s="357"/>
      <c r="C120" s="358"/>
      <c r="D120" s="139"/>
      <c r="E120" s="360"/>
      <c r="F120" s="139"/>
      <c r="G120" s="323"/>
      <c r="H120" s="323"/>
      <c r="I120" s="322"/>
      <c r="J120" s="324"/>
    </row>
    <row r="121" spans="2:12" ht="16.5" customHeight="1">
      <c r="B121" s="361" t="s">
        <v>96</v>
      </c>
      <c r="C121" s="362"/>
      <c r="D121" s="142"/>
      <c r="E121" s="30"/>
      <c r="F121" s="29"/>
      <c r="G121" s="28"/>
      <c r="H121" s="27" t="s">
        <v>94</v>
      </c>
      <c r="I121" s="26"/>
      <c r="J121" s="25" t="s">
        <v>93</v>
      </c>
    </row>
    <row r="122" spans="2:12" ht="16.5" customHeight="1">
      <c r="B122" s="363" t="s">
        <v>95</v>
      </c>
      <c r="C122" s="364"/>
      <c r="D122" s="143"/>
      <c r="E122" s="24"/>
      <c r="F122" s="144"/>
      <c r="G122" s="23"/>
      <c r="H122" s="22" t="s">
        <v>94</v>
      </c>
      <c r="I122" s="21">
        <f>G122/3.3</f>
        <v>0</v>
      </c>
      <c r="J122" s="20" t="s">
        <v>93</v>
      </c>
    </row>
    <row r="123" spans="2:12" ht="16.5" customHeight="1"/>
    <row r="124" spans="2:12" ht="16.5" customHeight="1">
      <c r="B124" s="18" t="s">
        <v>92</v>
      </c>
    </row>
    <row r="125" spans="2:12" ht="16.5" customHeight="1">
      <c r="B125" s="319" t="s">
        <v>91</v>
      </c>
      <c r="C125" s="320"/>
      <c r="D125" s="321"/>
      <c r="E125" s="345" t="s">
        <v>90</v>
      </c>
      <c r="F125" s="345"/>
      <c r="G125" s="346" t="s">
        <v>91</v>
      </c>
      <c r="H125" s="346"/>
      <c r="I125" s="345" t="s">
        <v>90</v>
      </c>
      <c r="J125" s="345"/>
    </row>
    <row r="126" spans="2:12" ht="16.5" customHeight="1">
      <c r="B126" s="322"/>
      <c r="C126" s="323"/>
      <c r="D126" s="324"/>
      <c r="E126" s="345"/>
      <c r="F126" s="345"/>
      <c r="G126" s="346"/>
      <c r="H126" s="346"/>
      <c r="I126" s="345"/>
      <c r="J126" s="345"/>
    </row>
    <row r="127" spans="2:12" ht="16.5" customHeight="1">
      <c r="B127" s="365"/>
      <c r="C127" s="366"/>
      <c r="D127" s="367"/>
      <c r="E127" s="137"/>
      <c r="F127" s="19" t="s">
        <v>89</v>
      </c>
      <c r="G127" s="368"/>
      <c r="H127" s="368"/>
      <c r="I127" s="137"/>
      <c r="J127" s="19" t="s">
        <v>89</v>
      </c>
    </row>
    <row r="128" spans="2:12" ht="16.5" customHeight="1">
      <c r="B128" s="365"/>
      <c r="C128" s="366"/>
      <c r="D128" s="367"/>
      <c r="E128" s="137"/>
      <c r="F128" s="19" t="s">
        <v>89</v>
      </c>
      <c r="G128" s="368"/>
      <c r="H128" s="368"/>
      <c r="I128" s="137"/>
      <c r="J128" s="19" t="s">
        <v>89</v>
      </c>
    </row>
    <row r="129" spans="2:10" ht="16.5" customHeight="1">
      <c r="B129" s="365"/>
      <c r="C129" s="366"/>
      <c r="D129" s="367"/>
      <c r="E129" s="137"/>
      <c r="F129" s="19" t="s">
        <v>89</v>
      </c>
      <c r="G129" s="368"/>
      <c r="H129" s="368"/>
      <c r="I129" s="137"/>
      <c r="J129" s="19" t="s">
        <v>89</v>
      </c>
    </row>
    <row r="130" spans="2:10" ht="16.5" customHeight="1"/>
  </sheetData>
  <mergeCells count="214">
    <mergeCell ref="B128:D128"/>
    <mergeCell ref="G128:H128"/>
    <mergeCell ref="B129:D129"/>
    <mergeCell ref="G129:H129"/>
    <mergeCell ref="B125:D126"/>
    <mergeCell ref="E125:F126"/>
    <mergeCell ref="G125:H126"/>
    <mergeCell ref="I125:J126"/>
    <mergeCell ref="B37:C37"/>
    <mergeCell ref="B102:C102"/>
    <mergeCell ref="I84:I95"/>
    <mergeCell ref="J84:J95"/>
    <mergeCell ref="B127:D127"/>
    <mergeCell ref="G127:H127"/>
    <mergeCell ref="B115:C115"/>
    <mergeCell ref="K115:L115"/>
    <mergeCell ref="B122:C122"/>
    <mergeCell ref="B119:C120"/>
    <mergeCell ref="E119:E120"/>
    <mergeCell ref="G119:H120"/>
    <mergeCell ref="I119:J120"/>
    <mergeCell ref="B121:C121"/>
    <mergeCell ref="B105:C105"/>
    <mergeCell ref="B116:C116"/>
    <mergeCell ref="K116:L116"/>
    <mergeCell ref="I99:J115"/>
    <mergeCell ref="I116:J116"/>
    <mergeCell ref="K95:L95"/>
    <mergeCell ref="K96:L96"/>
    <mergeCell ref="K97:L97"/>
    <mergeCell ref="B100:C100"/>
    <mergeCell ref="K100:L100"/>
    <mergeCell ref="B101:C101"/>
    <mergeCell ref="B112:C112"/>
    <mergeCell ref="K112:L112"/>
    <mergeCell ref="B113:C113"/>
    <mergeCell ref="K113:L113"/>
    <mergeCell ref="B114:C114"/>
    <mergeCell ref="K114:L114"/>
    <mergeCell ref="I96:I98"/>
    <mergeCell ref="J96:J98"/>
    <mergeCell ref="K102:L102"/>
    <mergeCell ref="B110:C110"/>
    <mergeCell ref="K110:L110"/>
    <mergeCell ref="B111:C111"/>
    <mergeCell ref="K111:L111"/>
    <mergeCell ref="B31:C31"/>
    <mergeCell ref="K31:L31"/>
    <mergeCell ref="B32:C32"/>
    <mergeCell ref="K32:L32"/>
    <mergeCell ref="B35:C35"/>
    <mergeCell ref="B36:C36"/>
    <mergeCell ref="K106:L106"/>
    <mergeCell ref="B107:C107"/>
    <mergeCell ref="K107:L107"/>
    <mergeCell ref="B108:C108"/>
    <mergeCell ref="K108:L108"/>
    <mergeCell ref="B109:C109"/>
    <mergeCell ref="K109:L109"/>
    <mergeCell ref="B106:C106"/>
    <mergeCell ref="K101:L101"/>
    <mergeCell ref="B103:C103"/>
    <mergeCell ref="K103:L103"/>
    <mergeCell ref="B104:C104"/>
    <mergeCell ref="K104:L104"/>
    <mergeCell ref="K105:L105"/>
    <mergeCell ref="B22:C22"/>
    <mergeCell ref="K22:L22"/>
    <mergeCell ref="B23:C23"/>
    <mergeCell ref="K23:L23"/>
    <mergeCell ref="B24:C24"/>
    <mergeCell ref="K24:L24"/>
    <mergeCell ref="K35:L35"/>
    <mergeCell ref="K36:L36"/>
    <mergeCell ref="B27:C27"/>
    <mergeCell ref="K27:L27"/>
    <mergeCell ref="B28:C28"/>
    <mergeCell ref="K28:L28"/>
    <mergeCell ref="B29:C29"/>
    <mergeCell ref="K29:L29"/>
    <mergeCell ref="B30:C30"/>
    <mergeCell ref="K30:L30"/>
    <mergeCell ref="I19:I30"/>
    <mergeCell ref="J19:J30"/>
    <mergeCell ref="I31:I33"/>
    <mergeCell ref="J31:J33"/>
    <mergeCell ref="B25:C25"/>
    <mergeCell ref="K25:L25"/>
    <mergeCell ref="B26:C26"/>
    <mergeCell ref="K26:L26"/>
    <mergeCell ref="K98:L98"/>
    <mergeCell ref="B99:C99"/>
    <mergeCell ref="K99:L99"/>
    <mergeCell ref="K93:L93"/>
    <mergeCell ref="K94:L94"/>
    <mergeCell ref="B96:C96"/>
    <mergeCell ref="K37:L37"/>
    <mergeCell ref="B97:C97"/>
    <mergeCell ref="B98:C98"/>
    <mergeCell ref="B88:C88"/>
    <mergeCell ref="K88:L88"/>
    <mergeCell ref="B89:C89"/>
    <mergeCell ref="K89:L89"/>
    <mergeCell ref="B91:C91"/>
    <mergeCell ref="K91:L91"/>
    <mergeCell ref="B92:C92"/>
    <mergeCell ref="K92:L92"/>
    <mergeCell ref="B94:C94"/>
    <mergeCell ref="B95:C95"/>
    <mergeCell ref="K86:L86"/>
    <mergeCell ref="B87:C87"/>
    <mergeCell ref="K87:L87"/>
    <mergeCell ref="B86:C86"/>
    <mergeCell ref="B82:C82"/>
    <mergeCell ref="K82:L82"/>
    <mergeCell ref="B83:C83"/>
    <mergeCell ref="K83:L83"/>
    <mergeCell ref="B84:C84"/>
    <mergeCell ref="B90:C90"/>
    <mergeCell ref="K90:L90"/>
    <mergeCell ref="K84:L84"/>
    <mergeCell ref="B85:C85"/>
    <mergeCell ref="K85:L85"/>
    <mergeCell ref="B80:C80"/>
    <mergeCell ref="K80:L80"/>
    <mergeCell ref="B81:C81"/>
    <mergeCell ref="K81:L81"/>
    <mergeCell ref="I78:I83"/>
    <mergeCell ref="J78:J83"/>
    <mergeCell ref="B79:C79"/>
    <mergeCell ref="K79:L79"/>
    <mergeCell ref="B93:C93"/>
    <mergeCell ref="K76:L77"/>
    <mergeCell ref="B78:C78"/>
    <mergeCell ref="K78:L78"/>
    <mergeCell ref="B54:C55"/>
    <mergeCell ref="E54:E55"/>
    <mergeCell ref="G54:H55"/>
    <mergeCell ref="I54:J55"/>
    <mergeCell ref="B56:C56"/>
    <mergeCell ref="B57:C57"/>
    <mergeCell ref="B60:D61"/>
    <mergeCell ref="B76:D77"/>
    <mergeCell ref="E76:E77"/>
    <mergeCell ref="G76:H77"/>
    <mergeCell ref="I76:J77"/>
    <mergeCell ref="B62:D62"/>
    <mergeCell ref="G62:H62"/>
    <mergeCell ref="B63:D63"/>
    <mergeCell ref="G63:H63"/>
    <mergeCell ref="B64:D64"/>
    <mergeCell ref="G64:H64"/>
    <mergeCell ref="E60:F61"/>
    <mergeCell ref="G60:H61"/>
    <mergeCell ref="I60:J61"/>
    <mergeCell ref="B46:C46"/>
    <mergeCell ref="B47:C47"/>
    <mergeCell ref="K50:L50"/>
    <mergeCell ref="B51:C51"/>
    <mergeCell ref="I51:J51"/>
    <mergeCell ref="K51:L51"/>
    <mergeCell ref="B48:C48"/>
    <mergeCell ref="B40:C40"/>
    <mergeCell ref="K40:L40"/>
    <mergeCell ref="B41:C41"/>
    <mergeCell ref="B49:C49"/>
    <mergeCell ref="B50:C50"/>
    <mergeCell ref="K46:L46"/>
    <mergeCell ref="K47:L47"/>
    <mergeCell ref="K48:L48"/>
    <mergeCell ref="K49:L49"/>
    <mergeCell ref="B45:C45"/>
    <mergeCell ref="K45:L45"/>
    <mergeCell ref="B19:C19"/>
    <mergeCell ref="K19:L19"/>
    <mergeCell ref="B33:C33"/>
    <mergeCell ref="K33:L33"/>
    <mergeCell ref="B20:C20"/>
    <mergeCell ref="K20:L20"/>
    <mergeCell ref="B21:C21"/>
    <mergeCell ref="K21:L21"/>
    <mergeCell ref="K41:L41"/>
    <mergeCell ref="B42:C42"/>
    <mergeCell ref="K42:L42"/>
    <mergeCell ref="B43:C43"/>
    <mergeCell ref="K43:L43"/>
    <mergeCell ref="B44:C44"/>
    <mergeCell ref="K44:L44"/>
    <mergeCell ref="B34:C34"/>
    <mergeCell ref="I34:J50"/>
    <mergeCell ref="K34:L34"/>
    <mergeCell ref="B38:C38"/>
    <mergeCell ref="K38:L38"/>
    <mergeCell ref="B39:C39"/>
    <mergeCell ref="K39:L39"/>
    <mergeCell ref="B16:C16"/>
    <mergeCell ref="K16:L16"/>
    <mergeCell ref="B14:C14"/>
    <mergeCell ref="B15:C15"/>
    <mergeCell ref="B17:C17"/>
    <mergeCell ref="B18:C18"/>
    <mergeCell ref="B11:D12"/>
    <mergeCell ref="E11:E12"/>
    <mergeCell ref="G11:H12"/>
    <mergeCell ref="I11:J12"/>
    <mergeCell ref="K11:L12"/>
    <mergeCell ref="B13:C13"/>
    <mergeCell ref="K13:L13"/>
    <mergeCell ref="K14:L14"/>
    <mergeCell ref="K15:L15"/>
    <mergeCell ref="K17:L17"/>
    <mergeCell ref="K18:L18"/>
    <mergeCell ref="J13:J18"/>
    <mergeCell ref="I13:I18"/>
  </mergeCells>
  <phoneticPr fontId="2"/>
  <pageMargins left="0.23622047244094491" right="0.23622047244094491" top="0.74803149606299213" bottom="0.74803149606299213" header="0.31496062992125984" footer="0.31496062992125984"/>
  <pageSetup paperSize="9" scale="96" fitToHeight="0" orientation="portrait" blackAndWhite="1" r:id="rId1"/>
  <rowBreaks count="3" manualBreakCount="3">
    <brk id="52" max="12" man="1"/>
    <brk id="65" max="16383" man="1"/>
    <brk id="117"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O130"/>
  <sheetViews>
    <sheetView showZeros="0" tabSelected="1" view="pageBreakPreview" topLeftCell="A4" zoomScaleNormal="100" zoomScaleSheetLayoutView="100" workbookViewId="0">
      <selection activeCell="P16" sqref="P16"/>
    </sheetView>
  </sheetViews>
  <sheetFormatPr defaultRowHeight="13.5"/>
  <cols>
    <col min="1" max="1" width="3.25" style="18" customWidth="1"/>
    <col min="2" max="2" width="6.625" style="18" customWidth="1"/>
    <col min="3" max="3" width="10.125" style="18" customWidth="1"/>
    <col min="4" max="4" width="3.5" style="18" customWidth="1"/>
    <col min="5" max="5" width="15.875" style="18" customWidth="1"/>
    <col min="6" max="6" width="5" style="18" customWidth="1"/>
    <col min="7" max="7" width="12.875" style="18" customWidth="1"/>
    <col min="8" max="8" width="3.375" style="18" customWidth="1"/>
    <col min="9" max="9" width="15.125" style="18" customWidth="1"/>
    <col min="10" max="10" width="4.875" style="18" customWidth="1"/>
    <col min="11" max="11" width="9" style="18"/>
    <col min="12" max="12" width="11.5" style="18" customWidth="1"/>
    <col min="13" max="14" width="4.125" style="18" customWidth="1"/>
    <col min="15" max="16384" width="9" style="18"/>
  </cols>
  <sheetData>
    <row r="1" spans="1:15" ht="16.5" customHeight="1">
      <c r="A1" s="45" t="s">
        <v>133</v>
      </c>
      <c r="B1" s="45"/>
      <c r="C1" s="45"/>
      <c r="D1" s="45"/>
      <c r="E1" s="45"/>
      <c r="F1" s="45"/>
      <c r="G1" s="45"/>
      <c r="H1" s="45"/>
      <c r="J1" s="45"/>
      <c r="K1" s="44"/>
      <c r="L1" s="44"/>
    </row>
    <row r="2" spans="1:15" ht="16.5" customHeight="1">
      <c r="B2" s="45"/>
      <c r="C2" s="45"/>
      <c r="D2" s="45"/>
      <c r="E2" s="45"/>
      <c r="F2" s="45"/>
      <c r="G2" s="45"/>
      <c r="H2" s="45"/>
      <c r="I2" s="45"/>
      <c r="J2" s="45"/>
      <c r="K2" s="44"/>
      <c r="L2" s="44"/>
    </row>
    <row r="3" spans="1:15" ht="16.5" customHeight="1">
      <c r="B3" s="45" t="s">
        <v>131</v>
      </c>
      <c r="C3" s="45"/>
      <c r="D3" s="45"/>
      <c r="E3" s="45"/>
      <c r="F3" s="45"/>
      <c r="G3" s="45"/>
      <c r="H3" s="45"/>
      <c r="I3" s="45"/>
      <c r="J3" s="45"/>
      <c r="K3" s="44"/>
      <c r="L3" s="44"/>
    </row>
    <row r="4" spans="1:15" ht="16.5" customHeight="1">
      <c r="B4" s="52"/>
      <c r="C4" s="47" t="s">
        <v>130</v>
      </c>
      <c r="E4" s="63" t="s">
        <v>136</v>
      </c>
      <c r="F4" s="61" t="s">
        <v>129</v>
      </c>
      <c r="G4" s="59" t="s">
        <v>128</v>
      </c>
      <c r="H4" s="54"/>
      <c r="I4" s="63">
        <v>2</v>
      </c>
      <c r="J4" s="61" t="s">
        <v>127</v>
      </c>
      <c r="K4" s="44"/>
      <c r="L4" s="44"/>
    </row>
    <row r="5" spans="1:15" ht="16.5" customHeight="1">
      <c r="B5" s="52"/>
      <c r="C5" s="47" t="s">
        <v>126</v>
      </c>
      <c r="E5" s="63">
        <v>1</v>
      </c>
      <c r="F5" s="61" t="s">
        <v>125</v>
      </c>
      <c r="G5" s="59" t="s">
        <v>124</v>
      </c>
      <c r="H5" s="54"/>
      <c r="I5" s="62">
        <v>1500</v>
      </c>
      <c r="J5" s="61" t="s">
        <v>123</v>
      </c>
      <c r="K5" s="44"/>
      <c r="L5" s="44"/>
    </row>
    <row r="6" spans="1:15" ht="16.5" customHeight="1">
      <c r="B6" s="45"/>
      <c r="C6" s="45"/>
      <c r="D6" s="45"/>
      <c r="E6" s="44"/>
      <c r="F6" s="44"/>
      <c r="G6" s="45"/>
      <c r="H6" s="45"/>
      <c r="I6" s="45"/>
      <c r="J6" s="45"/>
      <c r="K6" s="44"/>
      <c r="L6" s="44"/>
    </row>
    <row r="7" spans="1:15" ht="16.5" customHeight="1">
      <c r="B7" s="45" t="s">
        <v>122</v>
      </c>
      <c r="C7" s="45"/>
      <c r="D7" s="45"/>
      <c r="E7" s="44"/>
      <c r="F7" s="44"/>
      <c r="G7" s="45"/>
      <c r="H7" s="45"/>
      <c r="I7" s="45"/>
      <c r="J7" s="45"/>
      <c r="K7" s="44"/>
      <c r="L7" s="44"/>
    </row>
    <row r="8" spans="1:15" ht="16.5" customHeight="1">
      <c r="B8" s="45"/>
      <c r="C8" s="47" t="s">
        <v>121</v>
      </c>
      <c r="D8" s="60" t="s">
        <v>135</v>
      </c>
      <c r="E8" s="47" t="s">
        <v>120</v>
      </c>
      <c r="F8" s="48"/>
      <c r="G8" s="47" t="s">
        <v>119</v>
      </c>
      <c r="H8" s="46"/>
      <c r="I8" s="45"/>
      <c r="J8" s="45"/>
      <c r="K8" s="44"/>
      <c r="L8" s="44"/>
      <c r="N8" s="18" t="s">
        <v>132</v>
      </c>
    </row>
    <row r="9" spans="1:15" ht="16.5" customHeight="1">
      <c r="B9" s="45"/>
      <c r="C9" s="45"/>
      <c r="D9" s="45"/>
      <c r="E9" s="45"/>
      <c r="F9" s="45"/>
      <c r="G9" s="45"/>
      <c r="H9" s="45"/>
      <c r="I9" s="45"/>
      <c r="J9" s="45"/>
      <c r="K9" s="44"/>
      <c r="L9" s="44"/>
    </row>
    <row r="10" spans="1:15" ht="16.5" customHeight="1">
      <c r="B10" s="45" t="s">
        <v>118</v>
      </c>
      <c r="C10" s="45"/>
      <c r="D10" s="45"/>
      <c r="E10" s="45"/>
      <c r="F10" s="45" t="s">
        <v>265</v>
      </c>
      <c r="G10" s="45"/>
      <c r="H10" s="45"/>
      <c r="I10" s="45"/>
      <c r="J10" s="45"/>
      <c r="K10" s="44"/>
      <c r="L10" s="44"/>
    </row>
    <row r="11" spans="1:15" ht="16.5" customHeight="1">
      <c r="B11" s="319" t="s">
        <v>99</v>
      </c>
      <c r="C11" s="320"/>
      <c r="D11" s="321"/>
      <c r="E11" s="325" t="s">
        <v>266</v>
      </c>
      <c r="F11" s="138"/>
      <c r="G11" s="320" t="s">
        <v>98</v>
      </c>
      <c r="H11" s="320"/>
      <c r="I11" s="319" t="s">
        <v>97</v>
      </c>
      <c r="J11" s="321"/>
      <c r="K11" s="320" t="s">
        <v>116</v>
      </c>
      <c r="L11" s="321"/>
      <c r="N11" s="53"/>
    </row>
    <row r="12" spans="1:15" ht="16.5" customHeight="1">
      <c r="B12" s="322"/>
      <c r="C12" s="323"/>
      <c r="D12" s="324"/>
      <c r="E12" s="326"/>
      <c r="F12" s="139"/>
      <c r="G12" s="323"/>
      <c r="H12" s="323"/>
      <c r="I12" s="322"/>
      <c r="J12" s="324"/>
      <c r="K12" s="323"/>
      <c r="L12" s="324"/>
    </row>
    <row r="13" spans="1:15" ht="16.5" customHeight="1">
      <c r="B13" s="327" t="s">
        <v>264</v>
      </c>
      <c r="C13" s="328"/>
      <c r="D13" s="155"/>
      <c r="E13" s="40"/>
      <c r="F13" s="155"/>
      <c r="G13" s="163">
        <v>30.5</v>
      </c>
      <c r="H13" s="153" t="s">
        <v>94</v>
      </c>
      <c r="I13" s="369">
        <f>SUM(G13:G18)/3.3</f>
        <v>45.151515151515156</v>
      </c>
      <c r="J13" s="372" t="s">
        <v>93</v>
      </c>
      <c r="K13" s="375" t="s">
        <v>273</v>
      </c>
      <c r="L13" s="376"/>
      <c r="O13" s="18" t="s">
        <v>263</v>
      </c>
    </row>
    <row r="14" spans="1:15" ht="16.5" customHeight="1">
      <c r="B14" s="311" t="s">
        <v>262</v>
      </c>
      <c r="C14" s="312"/>
      <c r="D14" s="29"/>
      <c r="E14" s="40"/>
      <c r="F14" s="29"/>
      <c r="G14" s="158">
        <v>35.5</v>
      </c>
      <c r="H14" s="27" t="s">
        <v>94</v>
      </c>
      <c r="I14" s="370"/>
      <c r="J14" s="373"/>
      <c r="K14" s="377" t="s">
        <v>271</v>
      </c>
      <c r="L14" s="378"/>
    </row>
    <row r="15" spans="1:15" ht="16.5" customHeight="1">
      <c r="B15" s="311" t="s">
        <v>261</v>
      </c>
      <c r="C15" s="312"/>
      <c r="D15" s="29"/>
      <c r="E15" s="40"/>
      <c r="F15" s="29"/>
      <c r="G15" s="158"/>
      <c r="H15" s="27" t="s">
        <v>94</v>
      </c>
      <c r="I15" s="370"/>
      <c r="J15" s="373"/>
      <c r="K15" s="377"/>
      <c r="L15" s="378"/>
    </row>
    <row r="16" spans="1:15" ht="16.5" customHeight="1">
      <c r="B16" s="311" t="s">
        <v>260</v>
      </c>
      <c r="C16" s="312"/>
      <c r="D16" s="29"/>
      <c r="E16" s="40"/>
      <c r="F16" s="29"/>
      <c r="G16" s="158">
        <v>41.3</v>
      </c>
      <c r="H16" s="27" t="s">
        <v>94</v>
      </c>
      <c r="I16" s="370"/>
      <c r="J16" s="373"/>
      <c r="K16" s="379" t="s">
        <v>272</v>
      </c>
      <c r="L16" s="380"/>
    </row>
    <row r="17" spans="2:12" ht="16.5" customHeight="1">
      <c r="B17" s="315" t="s">
        <v>259</v>
      </c>
      <c r="C17" s="316"/>
      <c r="D17" s="140"/>
      <c r="E17" s="40"/>
      <c r="F17" s="140"/>
      <c r="G17" s="157">
        <v>41.7</v>
      </c>
      <c r="H17" s="39" t="s">
        <v>94</v>
      </c>
      <c r="I17" s="370"/>
      <c r="J17" s="373"/>
      <c r="K17" s="379" t="s">
        <v>271</v>
      </c>
      <c r="L17" s="380"/>
    </row>
    <row r="18" spans="2:12" ht="16.5" customHeight="1">
      <c r="B18" s="317" t="s">
        <v>258</v>
      </c>
      <c r="C18" s="318"/>
      <c r="D18" s="144"/>
      <c r="E18" s="37"/>
      <c r="F18" s="144"/>
      <c r="G18" s="159"/>
      <c r="H18" s="22" t="s">
        <v>94</v>
      </c>
      <c r="I18" s="371"/>
      <c r="J18" s="374"/>
      <c r="K18" s="335"/>
      <c r="L18" s="336"/>
    </row>
    <row r="19" spans="2:12" ht="16.5" customHeight="1">
      <c r="B19" s="311" t="s">
        <v>257</v>
      </c>
      <c r="C19" s="312"/>
      <c r="D19" s="29"/>
      <c r="E19" s="152"/>
      <c r="F19" s="29"/>
      <c r="G19" s="158">
        <v>45.5</v>
      </c>
      <c r="H19" s="27" t="s">
        <v>94</v>
      </c>
      <c r="I19" s="369">
        <f>SUM(G19:G30)/1.98</f>
        <v>210.95959595959599</v>
      </c>
      <c r="J19" s="372" t="s">
        <v>93</v>
      </c>
      <c r="K19" s="377" t="s">
        <v>270</v>
      </c>
      <c r="L19" s="378"/>
    </row>
    <row r="20" spans="2:12" ht="16.5" customHeight="1">
      <c r="B20" s="315" t="s">
        <v>256</v>
      </c>
      <c r="C20" s="316"/>
      <c r="D20" s="140"/>
      <c r="E20" s="40"/>
      <c r="F20" s="140"/>
      <c r="G20" s="157">
        <v>45.5</v>
      </c>
      <c r="H20" s="39" t="s">
        <v>94</v>
      </c>
      <c r="I20" s="370"/>
      <c r="J20" s="373"/>
      <c r="K20" s="377" t="s">
        <v>270</v>
      </c>
      <c r="L20" s="378"/>
    </row>
    <row r="21" spans="2:12" ht="16.5" customHeight="1">
      <c r="B21" s="315" t="s">
        <v>255</v>
      </c>
      <c r="C21" s="316"/>
      <c r="D21" s="140"/>
      <c r="E21" s="40"/>
      <c r="F21" s="140"/>
      <c r="G21" s="157">
        <v>52.25</v>
      </c>
      <c r="H21" s="39" t="s">
        <v>94</v>
      </c>
      <c r="I21" s="370"/>
      <c r="J21" s="373"/>
      <c r="K21" s="377" t="s">
        <v>269</v>
      </c>
      <c r="L21" s="378"/>
    </row>
    <row r="22" spans="2:12" ht="16.5" customHeight="1">
      <c r="B22" s="315" t="s">
        <v>254</v>
      </c>
      <c r="C22" s="316"/>
      <c r="D22" s="140"/>
      <c r="E22" s="40"/>
      <c r="F22" s="140"/>
      <c r="G22" s="157">
        <v>52.25</v>
      </c>
      <c r="H22" s="39" t="s">
        <v>94</v>
      </c>
      <c r="I22" s="370"/>
      <c r="J22" s="373"/>
      <c r="K22" s="377" t="s">
        <v>269</v>
      </c>
      <c r="L22" s="378"/>
    </row>
    <row r="23" spans="2:12" ht="16.5" customHeight="1">
      <c r="B23" s="315" t="s">
        <v>253</v>
      </c>
      <c r="C23" s="316"/>
      <c r="D23" s="140"/>
      <c r="E23" s="40"/>
      <c r="F23" s="140"/>
      <c r="G23" s="157">
        <v>55.55</v>
      </c>
      <c r="H23" s="39" t="s">
        <v>94</v>
      </c>
      <c r="I23" s="370"/>
      <c r="J23" s="373"/>
      <c r="K23" s="377" t="s">
        <v>268</v>
      </c>
      <c r="L23" s="378"/>
    </row>
    <row r="24" spans="2:12" ht="16.5" customHeight="1">
      <c r="B24" s="315" t="s">
        <v>252</v>
      </c>
      <c r="C24" s="316"/>
      <c r="D24" s="140"/>
      <c r="E24" s="40"/>
      <c r="F24" s="140"/>
      <c r="G24" s="157">
        <v>55.55</v>
      </c>
      <c r="H24" s="39" t="s">
        <v>94</v>
      </c>
      <c r="I24" s="370"/>
      <c r="J24" s="373"/>
      <c r="K24" s="377" t="s">
        <v>268</v>
      </c>
      <c r="L24" s="378"/>
    </row>
    <row r="25" spans="2:12" ht="16.5" customHeight="1">
      <c r="B25" s="315" t="s">
        <v>251</v>
      </c>
      <c r="C25" s="316"/>
      <c r="D25" s="140"/>
      <c r="E25" s="40"/>
      <c r="F25" s="140"/>
      <c r="G25" s="157">
        <v>55.55</v>
      </c>
      <c r="H25" s="39" t="s">
        <v>94</v>
      </c>
      <c r="I25" s="370"/>
      <c r="J25" s="373"/>
      <c r="K25" s="377" t="s">
        <v>267</v>
      </c>
      <c r="L25" s="378"/>
    </row>
    <row r="26" spans="2:12" ht="16.5" customHeight="1">
      <c r="B26" s="315" t="s">
        <v>250</v>
      </c>
      <c r="C26" s="316"/>
      <c r="D26" s="140"/>
      <c r="E26" s="40"/>
      <c r="F26" s="140"/>
      <c r="G26" s="157">
        <v>55.55</v>
      </c>
      <c r="H26" s="39" t="s">
        <v>94</v>
      </c>
      <c r="I26" s="370"/>
      <c r="J26" s="373"/>
      <c r="K26" s="379" t="s">
        <v>267</v>
      </c>
      <c r="L26" s="380"/>
    </row>
    <row r="27" spans="2:12" ht="16.5" customHeight="1">
      <c r="B27" s="315" t="s">
        <v>249</v>
      </c>
      <c r="C27" s="316"/>
      <c r="D27" s="140"/>
      <c r="E27" s="40"/>
      <c r="F27" s="140"/>
      <c r="G27" s="149"/>
      <c r="H27" s="39" t="s">
        <v>94</v>
      </c>
      <c r="I27" s="370"/>
      <c r="J27" s="373"/>
      <c r="K27" s="313"/>
      <c r="L27" s="314"/>
    </row>
    <row r="28" spans="2:12" ht="16.5" customHeight="1">
      <c r="B28" s="315" t="s">
        <v>248</v>
      </c>
      <c r="C28" s="316"/>
      <c r="D28" s="140"/>
      <c r="E28" s="40"/>
      <c r="F28" s="140"/>
      <c r="G28" s="149"/>
      <c r="H28" s="39" t="s">
        <v>94</v>
      </c>
      <c r="I28" s="370"/>
      <c r="J28" s="373"/>
      <c r="K28" s="313"/>
      <c r="L28" s="314"/>
    </row>
    <row r="29" spans="2:12" ht="16.5" customHeight="1">
      <c r="B29" s="315" t="s">
        <v>247</v>
      </c>
      <c r="C29" s="316"/>
      <c r="D29" s="140"/>
      <c r="E29" s="40"/>
      <c r="F29" s="140"/>
      <c r="G29" s="149"/>
      <c r="H29" s="39" t="s">
        <v>94</v>
      </c>
      <c r="I29" s="370"/>
      <c r="J29" s="373"/>
      <c r="K29" s="313"/>
      <c r="L29" s="314"/>
    </row>
    <row r="30" spans="2:12" ht="16.5" customHeight="1">
      <c r="B30" s="317" t="s">
        <v>246</v>
      </c>
      <c r="C30" s="318"/>
      <c r="D30" s="144"/>
      <c r="E30" s="37"/>
      <c r="F30" s="144"/>
      <c r="G30" s="151"/>
      <c r="H30" s="22" t="s">
        <v>94</v>
      </c>
      <c r="I30" s="371"/>
      <c r="J30" s="374"/>
      <c r="K30" s="335"/>
      <c r="L30" s="336"/>
    </row>
    <row r="31" spans="2:12" ht="16.5" customHeight="1">
      <c r="B31" s="311" t="s">
        <v>244</v>
      </c>
      <c r="C31" s="312"/>
      <c r="D31" s="29"/>
      <c r="E31" s="152"/>
      <c r="F31" s="29"/>
      <c r="G31" s="158">
        <v>155.5</v>
      </c>
      <c r="H31" s="27" t="s">
        <v>94</v>
      </c>
      <c r="I31" s="369">
        <f>SUM(G31:G33)/1.98</f>
        <v>78.535353535353536</v>
      </c>
      <c r="J31" s="372" t="s">
        <v>243</v>
      </c>
      <c r="K31" s="313"/>
      <c r="L31" s="314"/>
    </row>
    <row r="32" spans="2:12" ht="16.5" customHeight="1">
      <c r="B32" s="315" t="s">
        <v>242</v>
      </c>
      <c r="C32" s="316"/>
      <c r="D32" s="140"/>
      <c r="E32" s="40"/>
      <c r="F32" s="140"/>
      <c r="G32" s="149"/>
      <c r="H32" s="39" t="s">
        <v>94</v>
      </c>
      <c r="I32" s="370"/>
      <c r="J32" s="373"/>
      <c r="K32" s="313"/>
      <c r="L32" s="314"/>
    </row>
    <row r="33" spans="2:12" ht="16.5" customHeight="1">
      <c r="B33" s="317" t="s">
        <v>241</v>
      </c>
      <c r="C33" s="318"/>
      <c r="D33" s="144"/>
      <c r="E33" s="37"/>
      <c r="F33" s="144"/>
      <c r="G33" s="151"/>
      <c r="H33" s="22" t="s">
        <v>94</v>
      </c>
      <c r="I33" s="371"/>
      <c r="J33" s="374"/>
      <c r="K33" s="335"/>
      <c r="L33" s="336"/>
    </row>
    <row r="34" spans="2:12" ht="16.5" customHeight="1">
      <c r="B34" s="311" t="s">
        <v>115</v>
      </c>
      <c r="C34" s="312"/>
      <c r="D34" s="29"/>
      <c r="E34" s="58">
        <v>1</v>
      </c>
      <c r="F34" s="29"/>
      <c r="G34" s="158">
        <v>20</v>
      </c>
      <c r="H34" s="27" t="s">
        <v>94</v>
      </c>
      <c r="I34" s="337"/>
      <c r="J34" s="338"/>
      <c r="K34" s="333"/>
      <c r="L34" s="334"/>
    </row>
    <row r="35" spans="2:12" ht="16.5" customHeight="1">
      <c r="B35" s="331" t="s">
        <v>240</v>
      </c>
      <c r="C35" s="332"/>
      <c r="D35" s="29"/>
      <c r="E35" s="58">
        <v>1</v>
      </c>
      <c r="F35" s="29"/>
      <c r="G35" s="158">
        <v>30</v>
      </c>
      <c r="H35" s="27" t="s">
        <v>94</v>
      </c>
      <c r="I35" s="337"/>
      <c r="J35" s="338"/>
      <c r="K35" s="333"/>
      <c r="L35" s="334"/>
    </row>
    <row r="36" spans="2:12" ht="16.5" customHeight="1">
      <c r="B36" s="331" t="s">
        <v>239</v>
      </c>
      <c r="C36" s="332"/>
      <c r="D36" s="29"/>
      <c r="E36" s="58">
        <v>1</v>
      </c>
      <c r="F36" s="29"/>
      <c r="G36" s="158">
        <v>30</v>
      </c>
      <c r="H36" s="27" t="s">
        <v>94</v>
      </c>
      <c r="I36" s="337"/>
      <c r="J36" s="338"/>
      <c r="K36" s="333"/>
      <c r="L36" s="334"/>
    </row>
    <row r="37" spans="2:12" ht="16.5" customHeight="1">
      <c r="B37" s="331" t="s">
        <v>238</v>
      </c>
      <c r="C37" s="332"/>
      <c r="D37" s="29"/>
      <c r="E37" s="58">
        <v>1</v>
      </c>
      <c r="F37" s="29"/>
      <c r="G37" s="158">
        <v>15</v>
      </c>
      <c r="H37" s="27" t="s">
        <v>94</v>
      </c>
      <c r="I37" s="337"/>
      <c r="J37" s="338"/>
      <c r="K37" s="333"/>
      <c r="L37" s="334"/>
    </row>
    <row r="38" spans="2:12" ht="16.5" customHeight="1">
      <c r="B38" s="315" t="s">
        <v>114</v>
      </c>
      <c r="C38" s="316"/>
      <c r="D38" s="140"/>
      <c r="E38" s="57">
        <v>1</v>
      </c>
      <c r="F38" s="140"/>
      <c r="G38" s="157">
        <v>45.5</v>
      </c>
      <c r="H38" s="39" t="s">
        <v>94</v>
      </c>
      <c r="I38" s="339"/>
      <c r="J38" s="340"/>
      <c r="K38" s="333"/>
      <c r="L38" s="334"/>
    </row>
    <row r="39" spans="2:12" ht="16.5" customHeight="1">
      <c r="B39" s="315" t="s">
        <v>113</v>
      </c>
      <c r="C39" s="316"/>
      <c r="D39" s="140"/>
      <c r="E39" s="57">
        <v>4</v>
      </c>
      <c r="F39" s="140"/>
      <c r="G39" s="157">
        <v>11.1</v>
      </c>
      <c r="H39" s="39" t="s">
        <v>94</v>
      </c>
      <c r="I39" s="339"/>
      <c r="J39" s="340"/>
      <c r="K39" s="333"/>
      <c r="L39" s="334"/>
    </row>
    <row r="40" spans="2:12" ht="16.5" customHeight="1">
      <c r="B40" s="331" t="s">
        <v>112</v>
      </c>
      <c r="C40" s="332"/>
      <c r="D40" s="41"/>
      <c r="E40" s="57">
        <v>2</v>
      </c>
      <c r="F40" s="140"/>
      <c r="G40" s="157">
        <v>8.8000000000000007</v>
      </c>
      <c r="H40" s="39" t="s">
        <v>94</v>
      </c>
      <c r="I40" s="339"/>
      <c r="J40" s="340"/>
      <c r="K40" s="333"/>
      <c r="L40" s="334"/>
    </row>
    <row r="41" spans="2:12" ht="16.5" customHeight="1">
      <c r="B41" s="315" t="s">
        <v>111</v>
      </c>
      <c r="C41" s="316"/>
      <c r="D41" s="140"/>
      <c r="E41" s="57">
        <v>1</v>
      </c>
      <c r="F41" s="140"/>
      <c r="G41" s="157">
        <v>9.1</v>
      </c>
      <c r="H41" s="39" t="s">
        <v>94</v>
      </c>
      <c r="I41" s="339"/>
      <c r="J41" s="340"/>
      <c r="K41" s="333"/>
      <c r="L41" s="334"/>
    </row>
    <row r="42" spans="2:12" ht="16.5" customHeight="1">
      <c r="B42" s="315" t="s">
        <v>110</v>
      </c>
      <c r="C42" s="316"/>
      <c r="D42" s="140"/>
      <c r="E42" s="57">
        <v>1</v>
      </c>
      <c r="F42" s="140"/>
      <c r="G42" s="157">
        <v>40.1</v>
      </c>
      <c r="H42" s="39" t="s">
        <v>94</v>
      </c>
      <c r="I42" s="339"/>
      <c r="J42" s="340"/>
      <c r="K42" s="333"/>
      <c r="L42" s="334"/>
    </row>
    <row r="43" spans="2:12" ht="16.5" customHeight="1">
      <c r="B43" s="315" t="s">
        <v>109</v>
      </c>
      <c r="C43" s="316"/>
      <c r="D43" s="140"/>
      <c r="E43" s="57">
        <v>1</v>
      </c>
      <c r="F43" s="140"/>
      <c r="G43" s="157">
        <v>30.5</v>
      </c>
      <c r="H43" s="39" t="s">
        <v>94</v>
      </c>
      <c r="I43" s="339"/>
      <c r="J43" s="340"/>
      <c r="K43" s="333"/>
      <c r="L43" s="334"/>
    </row>
    <row r="44" spans="2:12" ht="16.5" customHeight="1">
      <c r="B44" s="315" t="s">
        <v>108</v>
      </c>
      <c r="C44" s="316"/>
      <c r="D44" s="140"/>
      <c r="E44" s="57">
        <v>2</v>
      </c>
      <c r="F44" s="140"/>
      <c r="G44" s="157">
        <v>41</v>
      </c>
      <c r="H44" s="39" t="s">
        <v>94</v>
      </c>
      <c r="I44" s="339"/>
      <c r="J44" s="340"/>
      <c r="K44" s="333"/>
      <c r="L44" s="334"/>
    </row>
    <row r="45" spans="2:12" ht="16.5" customHeight="1">
      <c r="B45" s="331" t="s">
        <v>107</v>
      </c>
      <c r="C45" s="332"/>
      <c r="D45" s="41"/>
      <c r="E45" s="57">
        <v>1</v>
      </c>
      <c r="F45" s="140"/>
      <c r="G45" s="157">
        <v>41</v>
      </c>
      <c r="H45" s="39" t="s">
        <v>94</v>
      </c>
      <c r="I45" s="339"/>
      <c r="J45" s="340"/>
      <c r="K45" s="333"/>
      <c r="L45" s="334"/>
    </row>
    <row r="46" spans="2:12" ht="16.5" customHeight="1">
      <c r="B46" s="331" t="s">
        <v>106</v>
      </c>
      <c r="C46" s="332"/>
      <c r="D46" s="41"/>
      <c r="E46" s="40"/>
      <c r="F46" s="36"/>
      <c r="G46" s="156">
        <v>200</v>
      </c>
      <c r="H46" s="39" t="s">
        <v>94</v>
      </c>
      <c r="I46" s="341"/>
      <c r="J46" s="342"/>
      <c r="K46" s="333"/>
      <c r="L46" s="334"/>
    </row>
    <row r="47" spans="2:12" ht="16.5" customHeight="1">
      <c r="B47" s="331" t="s">
        <v>105</v>
      </c>
      <c r="C47" s="332"/>
      <c r="D47" s="41"/>
      <c r="E47" s="40"/>
      <c r="F47" s="36"/>
      <c r="G47" s="156">
        <v>70</v>
      </c>
      <c r="H47" s="39" t="s">
        <v>94</v>
      </c>
      <c r="I47" s="341"/>
      <c r="J47" s="342"/>
      <c r="K47" s="333"/>
      <c r="L47" s="334"/>
    </row>
    <row r="48" spans="2:12" ht="16.5" customHeight="1">
      <c r="B48" s="331" t="s">
        <v>104</v>
      </c>
      <c r="C48" s="332"/>
      <c r="D48" s="41"/>
      <c r="E48" s="40"/>
      <c r="F48" s="36"/>
      <c r="G48" s="156">
        <v>20</v>
      </c>
      <c r="H48" s="39" t="s">
        <v>94</v>
      </c>
      <c r="I48" s="341"/>
      <c r="J48" s="342"/>
      <c r="K48" s="333"/>
      <c r="L48" s="334"/>
    </row>
    <row r="49" spans="2:12" ht="16.5" customHeight="1">
      <c r="B49" s="331" t="s">
        <v>103</v>
      </c>
      <c r="C49" s="332"/>
      <c r="D49" s="41"/>
      <c r="E49" s="40"/>
      <c r="F49" s="36"/>
      <c r="G49" s="156">
        <v>20</v>
      </c>
      <c r="H49" s="39" t="s">
        <v>94</v>
      </c>
      <c r="I49" s="341"/>
      <c r="J49" s="342"/>
      <c r="K49" s="333"/>
      <c r="L49" s="334"/>
    </row>
    <row r="50" spans="2:12" ht="16.5" customHeight="1">
      <c r="B50" s="343" t="s">
        <v>102</v>
      </c>
      <c r="C50" s="344"/>
      <c r="D50" s="38"/>
      <c r="E50" s="37"/>
      <c r="F50" s="36"/>
      <c r="G50" s="147">
        <f>I5-SUM(G13:G49)</f>
        <v>145.69999999999982</v>
      </c>
      <c r="H50" s="35" t="s">
        <v>94</v>
      </c>
      <c r="I50" s="341"/>
      <c r="J50" s="342"/>
      <c r="K50" s="347"/>
      <c r="L50" s="348"/>
    </row>
    <row r="51" spans="2:12" ht="16.5" customHeight="1">
      <c r="B51" s="349" t="s">
        <v>101</v>
      </c>
      <c r="C51" s="350"/>
      <c r="D51" s="33"/>
      <c r="E51" s="34"/>
      <c r="F51" s="33"/>
      <c r="G51" s="146">
        <f>SUM(G13:G50)</f>
        <v>1500</v>
      </c>
      <c r="H51" s="32" t="s">
        <v>94</v>
      </c>
      <c r="I51" s="351"/>
      <c r="J51" s="352"/>
      <c r="K51" s="353"/>
      <c r="L51" s="354"/>
    </row>
    <row r="52" spans="2:12" ht="16.5" customHeight="1">
      <c r="G52" s="18" t="str">
        <f>IF(G51&gt;I5,"建物面積を超過しています","")</f>
        <v/>
      </c>
    </row>
    <row r="53" spans="2:12" ht="16.5" customHeight="1">
      <c r="B53" s="31" t="s">
        <v>100</v>
      </c>
      <c r="C53" s="31"/>
      <c r="D53" s="31"/>
      <c r="E53" s="31"/>
      <c r="F53" s="31"/>
      <c r="G53" s="31"/>
      <c r="H53" s="31"/>
      <c r="I53" s="31"/>
      <c r="J53" s="31"/>
    </row>
    <row r="54" spans="2:12" ht="16.5" customHeight="1" thickBot="1">
      <c r="B54" s="355" t="s">
        <v>99</v>
      </c>
      <c r="C54" s="356"/>
      <c r="D54" s="141"/>
      <c r="E54" s="359"/>
      <c r="F54" s="138"/>
      <c r="G54" s="320" t="s">
        <v>98</v>
      </c>
      <c r="H54" s="320"/>
      <c r="I54" s="319" t="s">
        <v>97</v>
      </c>
      <c r="J54" s="321"/>
    </row>
    <row r="55" spans="2:12" ht="16.5" customHeight="1">
      <c r="B55" s="357"/>
      <c r="C55" s="358"/>
      <c r="D55" s="139"/>
      <c r="E55" s="360"/>
      <c r="F55" s="139"/>
      <c r="G55" s="323"/>
      <c r="H55" s="323"/>
      <c r="I55" s="322"/>
      <c r="J55" s="324"/>
    </row>
    <row r="56" spans="2:12" ht="16.5" customHeight="1">
      <c r="B56" s="361" t="s">
        <v>96</v>
      </c>
      <c r="C56" s="362"/>
      <c r="D56" s="142"/>
      <c r="E56" s="30"/>
      <c r="F56" s="29"/>
      <c r="G56" s="56">
        <v>1500</v>
      </c>
      <c r="H56" s="27" t="s">
        <v>94</v>
      </c>
      <c r="I56" s="26"/>
      <c r="J56" s="25" t="s">
        <v>93</v>
      </c>
    </row>
    <row r="57" spans="2:12" ht="16.5" customHeight="1">
      <c r="B57" s="363" t="s">
        <v>95</v>
      </c>
      <c r="C57" s="364"/>
      <c r="D57" s="143"/>
      <c r="E57" s="24"/>
      <c r="F57" s="144"/>
      <c r="G57" s="55">
        <v>300</v>
      </c>
      <c r="H57" s="22" t="s">
        <v>94</v>
      </c>
      <c r="I57" s="21">
        <f>G57/3.3</f>
        <v>90.909090909090921</v>
      </c>
      <c r="J57" s="20" t="s">
        <v>93</v>
      </c>
    </row>
    <row r="58" spans="2:12" ht="16.5" customHeight="1"/>
    <row r="59" spans="2:12" ht="16.5" customHeight="1">
      <c r="B59" s="18" t="s">
        <v>92</v>
      </c>
    </row>
    <row r="60" spans="2:12" ht="16.5" customHeight="1">
      <c r="B60" s="319" t="s">
        <v>91</v>
      </c>
      <c r="C60" s="320"/>
      <c r="D60" s="321"/>
      <c r="E60" s="345" t="s">
        <v>90</v>
      </c>
      <c r="F60" s="345"/>
      <c r="G60" s="346" t="s">
        <v>91</v>
      </c>
      <c r="H60" s="346"/>
      <c r="I60" s="345" t="s">
        <v>90</v>
      </c>
      <c r="J60" s="345"/>
    </row>
    <row r="61" spans="2:12" ht="16.5" customHeight="1">
      <c r="B61" s="322"/>
      <c r="C61" s="323"/>
      <c r="D61" s="324"/>
      <c r="E61" s="345"/>
      <c r="F61" s="345"/>
      <c r="G61" s="346"/>
      <c r="H61" s="346"/>
      <c r="I61" s="345"/>
      <c r="J61" s="345"/>
    </row>
    <row r="62" spans="2:12" ht="16.5" customHeight="1">
      <c r="B62" s="381" t="s">
        <v>134</v>
      </c>
      <c r="C62" s="382"/>
      <c r="D62" s="383"/>
      <c r="E62" s="145">
        <v>1</v>
      </c>
      <c r="F62" s="19" t="s">
        <v>89</v>
      </c>
      <c r="G62" s="368"/>
      <c r="H62" s="368"/>
      <c r="I62" s="137"/>
      <c r="J62" s="19" t="s">
        <v>89</v>
      </c>
    </row>
    <row r="63" spans="2:12" ht="16.5" customHeight="1">
      <c r="B63" s="365"/>
      <c r="C63" s="366"/>
      <c r="D63" s="367"/>
      <c r="E63" s="137"/>
      <c r="F63" s="19" t="s">
        <v>89</v>
      </c>
      <c r="G63" s="368"/>
      <c r="H63" s="368"/>
      <c r="I63" s="137"/>
      <c r="J63" s="19" t="s">
        <v>89</v>
      </c>
    </row>
    <row r="64" spans="2:12" ht="16.5" customHeight="1">
      <c r="B64" s="365"/>
      <c r="C64" s="366"/>
      <c r="D64" s="367"/>
      <c r="E64" s="137"/>
      <c r="F64" s="19" t="s">
        <v>89</v>
      </c>
      <c r="G64" s="368"/>
      <c r="H64" s="368"/>
      <c r="I64" s="137"/>
      <c r="J64" s="19" t="s">
        <v>89</v>
      </c>
    </row>
    <row r="65" spans="1:15" ht="16.5" customHeight="1"/>
    <row r="66" spans="1:15" ht="16.5" customHeight="1">
      <c r="A66" s="45" t="s">
        <v>203</v>
      </c>
      <c r="B66" s="45"/>
      <c r="C66" s="45"/>
      <c r="D66" s="45"/>
      <c r="E66" s="45"/>
      <c r="F66" s="45"/>
      <c r="G66" s="45"/>
      <c r="H66" s="45"/>
      <c r="J66" s="45"/>
      <c r="K66" s="44"/>
      <c r="L66" s="44"/>
    </row>
    <row r="67" spans="1:15" ht="16.5" customHeight="1">
      <c r="B67" s="45"/>
      <c r="C67" s="45"/>
      <c r="D67" s="45"/>
      <c r="E67" s="45"/>
      <c r="F67" s="45"/>
      <c r="G67" s="45"/>
      <c r="H67" s="45"/>
      <c r="I67" s="45"/>
      <c r="J67" s="45"/>
      <c r="K67" s="44"/>
      <c r="L67" s="44"/>
    </row>
    <row r="68" spans="1:15" ht="16.5" customHeight="1">
      <c r="B68" s="45" t="s">
        <v>131</v>
      </c>
      <c r="C68" s="45"/>
      <c r="D68" s="45"/>
      <c r="E68" s="45"/>
      <c r="F68" s="45"/>
      <c r="G68" s="45"/>
      <c r="H68" s="45"/>
      <c r="I68" s="45"/>
      <c r="J68" s="45"/>
      <c r="K68" s="44"/>
      <c r="L68" s="44"/>
    </row>
    <row r="69" spans="1:15" ht="16.5" customHeight="1">
      <c r="B69" s="52"/>
      <c r="C69" s="47" t="s">
        <v>130</v>
      </c>
      <c r="E69" s="63" t="s">
        <v>136</v>
      </c>
      <c r="F69" s="49" t="s">
        <v>129</v>
      </c>
      <c r="G69" s="47" t="s">
        <v>128</v>
      </c>
      <c r="I69" s="63">
        <v>2</v>
      </c>
      <c r="J69" s="49" t="s">
        <v>127</v>
      </c>
      <c r="K69" s="44"/>
      <c r="L69" s="44"/>
    </row>
    <row r="70" spans="1:15" ht="16.5" customHeight="1">
      <c r="B70" s="52"/>
      <c r="C70" s="47" t="s">
        <v>126</v>
      </c>
      <c r="E70" s="63">
        <v>1</v>
      </c>
      <c r="F70" s="49" t="s">
        <v>125</v>
      </c>
      <c r="G70" s="47" t="s">
        <v>124</v>
      </c>
      <c r="I70" s="62">
        <v>1500</v>
      </c>
      <c r="J70" s="49" t="s">
        <v>123</v>
      </c>
      <c r="K70" s="44"/>
      <c r="L70" s="44"/>
    </row>
    <row r="71" spans="1:15" ht="16.5" customHeight="1">
      <c r="B71" s="45"/>
      <c r="C71" s="45"/>
      <c r="D71" s="45"/>
      <c r="E71" s="44"/>
      <c r="F71" s="44"/>
      <c r="G71" s="45"/>
      <c r="H71" s="45"/>
      <c r="I71" s="45"/>
      <c r="J71" s="45"/>
      <c r="K71" s="44"/>
      <c r="L71" s="44"/>
    </row>
    <row r="72" spans="1:15" ht="16.5" customHeight="1">
      <c r="B72" s="45" t="s">
        <v>122</v>
      </c>
      <c r="C72" s="45"/>
      <c r="D72" s="45"/>
      <c r="E72" s="44"/>
      <c r="F72" s="44"/>
      <c r="G72" s="45"/>
      <c r="H72" s="45"/>
      <c r="I72" s="45"/>
      <c r="J72" s="45"/>
      <c r="K72" s="44"/>
      <c r="L72" s="44"/>
    </row>
    <row r="73" spans="1:15" ht="16.5" customHeight="1">
      <c r="B73" s="45"/>
      <c r="C73" s="47" t="s">
        <v>121</v>
      </c>
      <c r="D73" s="60" t="s">
        <v>135</v>
      </c>
      <c r="E73" s="47" t="s">
        <v>120</v>
      </c>
      <c r="F73" s="48"/>
      <c r="G73" s="47" t="s">
        <v>119</v>
      </c>
      <c r="H73" s="46"/>
      <c r="I73" s="45"/>
      <c r="J73" s="45"/>
      <c r="K73" s="44"/>
      <c r="L73" s="44"/>
      <c r="N73" s="18" t="s">
        <v>132</v>
      </c>
    </row>
    <row r="74" spans="1:15" ht="16.5" customHeight="1">
      <c r="B74" s="45"/>
      <c r="C74" s="45"/>
      <c r="D74" s="45"/>
      <c r="E74" s="45"/>
      <c r="F74" s="45"/>
      <c r="G74" s="45"/>
      <c r="H74" s="45"/>
      <c r="I74" s="45"/>
      <c r="J74" s="45"/>
      <c r="K74" s="44"/>
      <c r="L74" s="44"/>
    </row>
    <row r="75" spans="1:15" ht="16.5" customHeight="1">
      <c r="B75" s="45" t="s">
        <v>118</v>
      </c>
      <c r="C75" s="45"/>
      <c r="D75" s="45"/>
      <c r="E75" s="45"/>
      <c r="F75" s="45" t="s">
        <v>265</v>
      </c>
      <c r="G75" s="45"/>
      <c r="H75" s="45"/>
      <c r="I75" s="45"/>
      <c r="J75" s="45"/>
      <c r="K75" s="44"/>
      <c r="L75" s="44"/>
    </row>
    <row r="76" spans="1:15" ht="16.5" customHeight="1">
      <c r="B76" s="319" t="s">
        <v>99</v>
      </c>
      <c r="C76" s="320"/>
      <c r="D76" s="321"/>
      <c r="E76" s="325" t="s">
        <v>266</v>
      </c>
      <c r="F76" s="138"/>
      <c r="G76" s="320" t="s">
        <v>98</v>
      </c>
      <c r="H76" s="320"/>
      <c r="I76" s="319" t="s">
        <v>97</v>
      </c>
      <c r="J76" s="321"/>
      <c r="K76" s="320" t="s">
        <v>116</v>
      </c>
      <c r="L76" s="321"/>
      <c r="N76" s="53"/>
    </row>
    <row r="77" spans="1:15" ht="16.5" customHeight="1">
      <c r="B77" s="322"/>
      <c r="C77" s="323"/>
      <c r="D77" s="324"/>
      <c r="E77" s="326"/>
      <c r="F77" s="139"/>
      <c r="G77" s="323"/>
      <c r="H77" s="323"/>
      <c r="I77" s="322"/>
      <c r="J77" s="324"/>
      <c r="K77" s="323"/>
      <c r="L77" s="324"/>
    </row>
    <row r="78" spans="1:15" ht="16.5" customHeight="1">
      <c r="B78" s="327" t="s">
        <v>264</v>
      </c>
      <c r="C78" s="328"/>
      <c r="D78" s="155"/>
      <c r="E78" s="40"/>
      <c r="F78" s="155"/>
      <c r="G78" s="163">
        <v>30.5</v>
      </c>
      <c r="H78" s="153" t="s">
        <v>94</v>
      </c>
      <c r="I78" s="369">
        <f>SUM(G78:G83)/3.3</f>
        <v>47.575757575757578</v>
      </c>
      <c r="J78" s="372" t="s">
        <v>93</v>
      </c>
      <c r="K78" s="375" t="s">
        <v>273</v>
      </c>
      <c r="L78" s="376"/>
      <c r="O78" s="18" t="s">
        <v>263</v>
      </c>
    </row>
    <row r="79" spans="1:15" ht="16.5" customHeight="1">
      <c r="B79" s="311" t="s">
        <v>262</v>
      </c>
      <c r="C79" s="312"/>
      <c r="D79" s="29"/>
      <c r="E79" s="40"/>
      <c r="F79" s="29"/>
      <c r="G79" s="158">
        <v>35.5</v>
      </c>
      <c r="H79" s="27" t="s">
        <v>94</v>
      </c>
      <c r="I79" s="370"/>
      <c r="J79" s="373"/>
      <c r="K79" s="377" t="s">
        <v>271</v>
      </c>
      <c r="L79" s="378"/>
    </row>
    <row r="80" spans="1:15" ht="16.5" customHeight="1">
      <c r="B80" s="311" t="s">
        <v>261</v>
      </c>
      <c r="C80" s="312"/>
      <c r="D80" s="29"/>
      <c r="E80" s="40"/>
      <c r="F80" s="29"/>
      <c r="G80" s="150"/>
      <c r="H80" s="27" t="s">
        <v>94</v>
      </c>
      <c r="I80" s="370"/>
      <c r="J80" s="373"/>
      <c r="K80" s="313"/>
      <c r="L80" s="314"/>
    </row>
    <row r="81" spans="2:12" ht="16.5" customHeight="1">
      <c r="B81" s="311" t="s">
        <v>260</v>
      </c>
      <c r="C81" s="312"/>
      <c r="D81" s="29"/>
      <c r="E81" s="40"/>
      <c r="F81" s="29"/>
      <c r="G81" s="161">
        <v>45.5</v>
      </c>
      <c r="H81" s="27" t="s">
        <v>94</v>
      </c>
      <c r="I81" s="370"/>
      <c r="J81" s="373"/>
      <c r="K81" s="384" t="s">
        <v>272</v>
      </c>
      <c r="L81" s="385"/>
    </row>
    <row r="82" spans="2:12" ht="16.5" customHeight="1">
      <c r="B82" s="315" t="s">
        <v>259</v>
      </c>
      <c r="C82" s="316"/>
      <c r="D82" s="140"/>
      <c r="E82" s="40"/>
      <c r="F82" s="140"/>
      <c r="G82" s="160">
        <v>45.5</v>
      </c>
      <c r="H82" s="39" t="s">
        <v>94</v>
      </c>
      <c r="I82" s="370"/>
      <c r="J82" s="373"/>
      <c r="K82" s="384" t="s">
        <v>271</v>
      </c>
      <c r="L82" s="385"/>
    </row>
    <row r="83" spans="2:12" ht="16.5" customHeight="1">
      <c r="B83" s="317" t="s">
        <v>258</v>
      </c>
      <c r="C83" s="318"/>
      <c r="D83" s="144"/>
      <c r="E83" s="37"/>
      <c r="F83" s="144"/>
      <c r="G83" s="162"/>
      <c r="H83" s="22" t="s">
        <v>94</v>
      </c>
      <c r="I83" s="371"/>
      <c r="J83" s="374"/>
      <c r="K83" s="386"/>
      <c r="L83" s="387"/>
    </row>
    <row r="84" spans="2:12" ht="16.5" customHeight="1">
      <c r="B84" s="311" t="s">
        <v>257</v>
      </c>
      <c r="C84" s="312"/>
      <c r="D84" s="29"/>
      <c r="E84" s="152"/>
      <c r="F84" s="29"/>
      <c r="G84" s="161">
        <v>41.3</v>
      </c>
      <c r="H84" s="27" t="s">
        <v>94</v>
      </c>
      <c r="I84" s="369">
        <f>SUM(G84:G95)/1.98</f>
        <v>206.91919191919195</v>
      </c>
      <c r="J84" s="372" t="s">
        <v>93</v>
      </c>
      <c r="K84" s="388" t="s">
        <v>270</v>
      </c>
      <c r="L84" s="389"/>
    </row>
    <row r="85" spans="2:12" ht="16.5" customHeight="1">
      <c r="B85" s="315" t="s">
        <v>256</v>
      </c>
      <c r="C85" s="316"/>
      <c r="D85" s="140"/>
      <c r="E85" s="40"/>
      <c r="F85" s="140"/>
      <c r="G85" s="160">
        <v>41.7</v>
      </c>
      <c r="H85" s="39" t="s">
        <v>94</v>
      </c>
      <c r="I85" s="370"/>
      <c r="J85" s="373"/>
      <c r="K85" s="388" t="s">
        <v>270</v>
      </c>
      <c r="L85" s="389"/>
    </row>
    <row r="86" spans="2:12" ht="16.5" customHeight="1">
      <c r="B86" s="315" t="s">
        <v>255</v>
      </c>
      <c r="C86" s="316"/>
      <c r="D86" s="140"/>
      <c r="E86" s="40"/>
      <c r="F86" s="140"/>
      <c r="G86" s="157">
        <v>52.25</v>
      </c>
      <c r="H86" s="39" t="s">
        <v>94</v>
      </c>
      <c r="I86" s="370"/>
      <c r="J86" s="373"/>
      <c r="K86" s="377" t="s">
        <v>269</v>
      </c>
      <c r="L86" s="378"/>
    </row>
    <row r="87" spans="2:12" ht="16.5" customHeight="1">
      <c r="B87" s="315" t="s">
        <v>254</v>
      </c>
      <c r="C87" s="316"/>
      <c r="D87" s="140"/>
      <c r="E87" s="40"/>
      <c r="F87" s="140"/>
      <c r="G87" s="157">
        <v>52.25</v>
      </c>
      <c r="H87" s="39" t="s">
        <v>94</v>
      </c>
      <c r="I87" s="370"/>
      <c r="J87" s="373"/>
      <c r="K87" s="377" t="s">
        <v>269</v>
      </c>
      <c r="L87" s="378"/>
    </row>
    <row r="88" spans="2:12" ht="16.5" customHeight="1">
      <c r="B88" s="315" t="s">
        <v>253</v>
      </c>
      <c r="C88" s="316"/>
      <c r="D88" s="140"/>
      <c r="E88" s="40"/>
      <c r="F88" s="140"/>
      <c r="G88" s="157">
        <v>55.55</v>
      </c>
      <c r="H88" s="39" t="s">
        <v>94</v>
      </c>
      <c r="I88" s="370"/>
      <c r="J88" s="373"/>
      <c r="K88" s="377" t="s">
        <v>268</v>
      </c>
      <c r="L88" s="378"/>
    </row>
    <row r="89" spans="2:12" ht="16.5" customHeight="1">
      <c r="B89" s="315" t="s">
        <v>252</v>
      </c>
      <c r="C89" s="316"/>
      <c r="D89" s="140"/>
      <c r="E89" s="40"/>
      <c r="F89" s="140"/>
      <c r="G89" s="157">
        <v>55.55</v>
      </c>
      <c r="H89" s="39" t="s">
        <v>94</v>
      </c>
      <c r="I89" s="370"/>
      <c r="J89" s="373"/>
      <c r="K89" s="377" t="s">
        <v>268</v>
      </c>
      <c r="L89" s="378"/>
    </row>
    <row r="90" spans="2:12" ht="16.5" customHeight="1">
      <c r="B90" s="315" t="s">
        <v>251</v>
      </c>
      <c r="C90" s="316"/>
      <c r="D90" s="140"/>
      <c r="E90" s="40"/>
      <c r="F90" s="140"/>
      <c r="G90" s="157">
        <v>55.55</v>
      </c>
      <c r="H90" s="39" t="s">
        <v>94</v>
      </c>
      <c r="I90" s="370"/>
      <c r="J90" s="373"/>
      <c r="K90" s="379" t="s">
        <v>267</v>
      </c>
      <c r="L90" s="380"/>
    </row>
    <row r="91" spans="2:12" ht="16.5" customHeight="1">
      <c r="B91" s="315" t="s">
        <v>250</v>
      </c>
      <c r="C91" s="316"/>
      <c r="D91" s="140"/>
      <c r="E91" s="40"/>
      <c r="F91" s="140"/>
      <c r="G91" s="157">
        <v>55.55</v>
      </c>
      <c r="H91" s="39" t="s">
        <v>94</v>
      </c>
      <c r="I91" s="370"/>
      <c r="J91" s="373"/>
      <c r="K91" s="379" t="s">
        <v>267</v>
      </c>
      <c r="L91" s="380"/>
    </row>
    <row r="92" spans="2:12" ht="16.5" customHeight="1">
      <c r="B92" s="315" t="s">
        <v>249</v>
      </c>
      <c r="C92" s="316"/>
      <c r="D92" s="140"/>
      <c r="E92" s="40"/>
      <c r="F92" s="140"/>
      <c r="G92" s="157"/>
      <c r="H92" s="39" t="s">
        <v>94</v>
      </c>
      <c r="I92" s="370"/>
      <c r="J92" s="373"/>
      <c r="K92" s="313"/>
      <c r="L92" s="314"/>
    </row>
    <row r="93" spans="2:12" ht="16.5" customHeight="1">
      <c r="B93" s="315" t="s">
        <v>248</v>
      </c>
      <c r="C93" s="316"/>
      <c r="D93" s="140"/>
      <c r="E93" s="40"/>
      <c r="F93" s="140"/>
      <c r="G93" s="157"/>
      <c r="H93" s="39" t="s">
        <v>94</v>
      </c>
      <c r="I93" s="370"/>
      <c r="J93" s="373"/>
      <c r="K93" s="313"/>
      <c r="L93" s="314"/>
    </row>
    <row r="94" spans="2:12" ht="16.5" customHeight="1">
      <c r="B94" s="315" t="s">
        <v>247</v>
      </c>
      <c r="C94" s="316"/>
      <c r="D94" s="140"/>
      <c r="E94" s="40"/>
      <c r="F94" s="140"/>
      <c r="G94" s="157"/>
      <c r="H94" s="39" t="s">
        <v>94</v>
      </c>
      <c r="I94" s="370"/>
      <c r="J94" s="373"/>
      <c r="K94" s="313"/>
      <c r="L94" s="314"/>
    </row>
    <row r="95" spans="2:12" ht="16.5" customHeight="1">
      <c r="B95" s="317" t="s">
        <v>246</v>
      </c>
      <c r="C95" s="318"/>
      <c r="D95" s="144"/>
      <c r="E95" s="37"/>
      <c r="F95" s="144"/>
      <c r="G95" s="159"/>
      <c r="H95" s="22" t="s">
        <v>94</v>
      </c>
      <c r="I95" s="371"/>
      <c r="J95" s="374"/>
      <c r="K95" s="335"/>
      <c r="L95" s="336"/>
    </row>
    <row r="96" spans="2:12" ht="16.5" customHeight="1">
      <c r="B96" s="311" t="s">
        <v>244</v>
      </c>
      <c r="C96" s="312"/>
      <c r="D96" s="29"/>
      <c r="E96" s="152"/>
      <c r="F96" s="29"/>
      <c r="G96" s="158">
        <v>155.5</v>
      </c>
      <c r="H96" s="27" t="s">
        <v>94</v>
      </c>
      <c r="I96" s="369">
        <f>SUM(G96:G98)/1.98</f>
        <v>78.535353535353536</v>
      </c>
      <c r="J96" s="372" t="s">
        <v>243</v>
      </c>
      <c r="K96" s="313"/>
      <c r="L96" s="314"/>
    </row>
    <row r="97" spans="2:12" ht="16.5" customHeight="1">
      <c r="B97" s="315" t="s">
        <v>242</v>
      </c>
      <c r="C97" s="316"/>
      <c r="D97" s="140"/>
      <c r="E97" s="40"/>
      <c r="F97" s="140"/>
      <c r="G97" s="157"/>
      <c r="H97" s="39" t="s">
        <v>94</v>
      </c>
      <c r="I97" s="370"/>
      <c r="J97" s="373"/>
      <c r="K97" s="313"/>
      <c r="L97" s="314"/>
    </row>
    <row r="98" spans="2:12" ht="16.5" customHeight="1">
      <c r="B98" s="317" t="s">
        <v>241</v>
      </c>
      <c r="C98" s="318"/>
      <c r="D98" s="144"/>
      <c r="E98" s="37"/>
      <c r="F98" s="144"/>
      <c r="G98" s="159"/>
      <c r="H98" s="22" t="s">
        <v>94</v>
      </c>
      <c r="I98" s="371"/>
      <c r="J98" s="374"/>
      <c r="K98" s="335"/>
      <c r="L98" s="336"/>
    </row>
    <row r="99" spans="2:12" ht="16.5" customHeight="1">
      <c r="B99" s="311" t="s">
        <v>115</v>
      </c>
      <c r="C99" s="312"/>
      <c r="D99" s="29"/>
      <c r="E99" s="58">
        <v>1</v>
      </c>
      <c r="F99" s="29"/>
      <c r="G99" s="158">
        <v>20</v>
      </c>
      <c r="H99" s="27" t="s">
        <v>94</v>
      </c>
      <c r="I99" s="337"/>
      <c r="J99" s="338"/>
      <c r="K99" s="333"/>
      <c r="L99" s="334"/>
    </row>
    <row r="100" spans="2:12" ht="16.5" customHeight="1">
      <c r="B100" s="331" t="s">
        <v>240</v>
      </c>
      <c r="C100" s="332"/>
      <c r="D100" s="29"/>
      <c r="E100" s="58">
        <v>1</v>
      </c>
      <c r="F100" s="29"/>
      <c r="G100" s="158">
        <v>30</v>
      </c>
      <c r="H100" s="27" t="s">
        <v>94</v>
      </c>
      <c r="I100" s="337"/>
      <c r="J100" s="338"/>
      <c r="K100" s="333"/>
      <c r="L100" s="334"/>
    </row>
    <row r="101" spans="2:12" ht="16.5" customHeight="1">
      <c r="B101" s="331" t="s">
        <v>239</v>
      </c>
      <c r="C101" s="332"/>
      <c r="D101" s="29"/>
      <c r="E101" s="58">
        <v>1</v>
      </c>
      <c r="F101" s="29"/>
      <c r="G101" s="158">
        <v>30</v>
      </c>
      <c r="H101" s="27" t="s">
        <v>94</v>
      </c>
      <c r="I101" s="337"/>
      <c r="J101" s="338"/>
      <c r="K101" s="333"/>
      <c r="L101" s="334"/>
    </row>
    <row r="102" spans="2:12" ht="16.5" customHeight="1">
      <c r="B102" s="331" t="s">
        <v>238</v>
      </c>
      <c r="C102" s="332"/>
      <c r="D102" s="29"/>
      <c r="E102" s="58">
        <v>1</v>
      </c>
      <c r="F102" s="29"/>
      <c r="G102" s="158">
        <v>15</v>
      </c>
      <c r="H102" s="27" t="s">
        <v>94</v>
      </c>
      <c r="I102" s="337"/>
      <c r="J102" s="338"/>
      <c r="K102" s="333"/>
      <c r="L102" s="334"/>
    </row>
    <row r="103" spans="2:12" ht="16.5" customHeight="1">
      <c r="B103" s="315" t="s">
        <v>114</v>
      </c>
      <c r="C103" s="316"/>
      <c r="D103" s="140"/>
      <c r="E103" s="57">
        <v>1</v>
      </c>
      <c r="F103" s="140"/>
      <c r="G103" s="157">
        <v>45.5</v>
      </c>
      <c r="H103" s="39" t="s">
        <v>94</v>
      </c>
      <c r="I103" s="339"/>
      <c r="J103" s="340"/>
      <c r="K103" s="333"/>
      <c r="L103" s="334"/>
    </row>
    <row r="104" spans="2:12" ht="16.5" customHeight="1">
      <c r="B104" s="315" t="s">
        <v>113</v>
      </c>
      <c r="C104" s="316"/>
      <c r="D104" s="140"/>
      <c r="E104" s="57">
        <v>4</v>
      </c>
      <c r="F104" s="140"/>
      <c r="G104" s="157">
        <v>11.1</v>
      </c>
      <c r="H104" s="39" t="s">
        <v>94</v>
      </c>
      <c r="I104" s="339"/>
      <c r="J104" s="340"/>
      <c r="K104" s="333"/>
      <c r="L104" s="334"/>
    </row>
    <row r="105" spans="2:12" ht="16.5" customHeight="1">
      <c r="B105" s="331" t="s">
        <v>112</v>
      </c>
      <c r="C105" s="332"/>
      <c r="D105" s="41"/>
      <c r="E105" s="57">
        <v>2</v>
      </c>
      <c r="F105" s="140"/>
      <c r="G105" s="157">
        <v>8.8000000000000007</v>
      </c>
      <c r="H105" s="39" t="s">
        <v>94</v>
      </c>
      <c r="I105" s="339"/>
      <c r="J105" s="340"/>
      <c r="K105" s="333"/>
      <c r="L105" s="334"/>
    </row>
    <row r="106" spans="2:12" ht="16.5" customHeight="1">
      <c r="B106" s="315" t="s">
        <v>111</v>
      </c>
      <c r="C106" s="316"/>
      <c r="D106" s="140"/>
      <c r="E106" s="57">
        <v>1</v>
      </c>
      <c r="F106" s="140"/>
      <c r="G106" s="157">
        <v>9.1</v>
      </c>
      <c r="H106" s="39" t="s">
        <v>94</v>
      </c>
      <c r="I106" s="339"/>
      <c r="J106" s="340"/>
      <c r="K106" s="333"/>
      <c r="L106" s="334"/>
    </row>
    <row r="107" spans="2:12" ht="16.5" customHeight="1">
      <c r="B107" s="315" t="s">
        <v>110</v>
      </c>
      <c r="C107" s="316"/>
      <c r="D107" s="140"/>
      <c r="E107" s="57">
        <v>1</v>
      </c>
      <c r="F107" s="140"/>
      <c r="G107" s="157">
        <v>40.1</v>
      </c>
      <c r="H107" s="39" t="s">
        <v>94</v>
      </c>
      <c r="I107" s="339"/>
      <c r="J107" s="340"/>
      <c r="K107" s="333"/>
      <c r="L107" s="334"/>
    </row>
    <row r="108" spans="2:12" ht="16.5" customHeight="1">
      <c r="B108" s="315" t="s">
        <v>109</v>
      </c>
      <c r="C108" s="316"/>
      <c r="D108" s="140"/>
      <c r="E108" s="57">
        <v>1</v>
      </c>
      <c r="F108" s="140"/>
      <c r="G108" s="157">
        <v>30.5</v>
      </c>
      <c r="H108" s="39" t="s">
        <v>94</v>
      </c>
      <c r="I108" s="339"/>
      <c r="J108" s="340"/>
      <c r="K108" s="333"/>
      <c r="L108" s="334"/>
    </row>
    <row r="109" spans="2:12" ht="16.5" customHeight="1">
      <c r="B109" s="315" t="s">
        <v>108</v>
      </c>
      <c r="C109" s="316"/>
      <c r="D109" s="140"/>
      <c r="E109" s="57">
        <v>2</v>
      </c>
      <c r="F109" s="140"/>
      <c r="G109" s="157">
        <v>41</v>
      </c>
      <c r="H109" s="39" t="s">
        <v>94</v>
      </c>
      <c r="I109" s="339"/>
      <c r="J109" s="340"/>
      <c r="K109" s="333"/>
      <c r="L109" s="334"/>
    </row>
    <row r="110" spans="2:12" ht="16.5" customHeight="1">
      <c r="B110" s="331" t="s">
        <v>107</v>
      </c>
      <c r="C110" s="332"/>
      <c r="D110" s="41"/>
      <c r="E110" s="57">
        <v>1</v>
      </c>
      <c r="F110" s="140"/>
      <c r="G110" s="157">
        <v>41</v>
      </c>
      <c r="H110" s="39" t="s">
        <v>94</v>
      </c>
      <c r="I110" s="339"/>
      <c r="J110" s="340"/>
      <c r="K110" s="333"/>
      <c r="L110" s="334"/>
    </row>
    <row r="111" spans="2:12" ht="16.5" customHeight="1">
      <c r="B111" s="331" t="s">
        <v>106</v>
      </c>
      <c r="C111" s="332"/>
      <c r="D111" s="41"/>
      <c r="E111" s="40"/>
      <c r="F111" s="36"/>
      <c r="G111" s="156">
        <v>200</v>
      </c>
      <c r="H111" s="39" t="s">
        <v>94</v>
      </c>
      <c r="I111" s="341"/>
      <c r="J111" s="342"/>
      <c r="K111" s="333"/>
      <c r="L111" s="334"/>
    </row>
    <row r="112" spans="2:12" ht="16.5" customHeight="1">
      <c r="B112" s="331" t="s">
        <v>105</v>
      </c>
      <c r="C112" s="332"/>
      <c r="D112" s="41"/>
      <c r="E112" s="40"/>
      <c r="F112" s="36"/>
      <c r="G112" s="156">
        <v>70</v>
      </c>
      <c r="H112" s="39" t="s">
        <v>94</v>
      </c>
      <c r="I112" s="341"/>
      <c r="J112" s="342"/>
      <c r="K112" s="333"/>
      <c r="L112" s="334"/>
    </row>
    <row r="113" spans="2:12" ht="16.5" customHeight="1">
      <c r="B113" s="331" t="s">
        <v>104</v>
      </c>
      <c r="C113" s="332"/>
      <c r="D113" s="41"/>
      <c r="E113" s="40"/>
      <c r="F113" s="36"/>
      <c r="G113" s="156">
        <v>20</v>
      </c>
      <c r="H113" s="39" t="s">
        <v>94</v>
      </c>
      <c r="I113" s="341"/>
      <c r="J113" s="342"/>
      <c r="K113" s="333"/>
      <c r="L113" s="334"/>
    </row>
    <row r="114" spans="2:12" ht="16.5" customHeight="1">
      <c r="B114" s="331" t="s">
        <v>103</v>
      </c>
      <c r="C114" s="332"/>
      <c r="D114" s="41"/>
      <c r="E114" s="40"/>
      <c r="F114" s="36"/>
      <c r="G114" s="156">
        <v>20</v>
      </c>
      <c r="H114" s="39" t="s">
        <v>94</v>
      </c>
      <c r="I114" s="341"/>
      <c r="J114" s="342"/>
      <c r="K114" s="333"/>
      <c r="L114" s="334"/>
    </row>
    <row r="115" spans="2:12" ht="16.5" customHeight="1">
      <c r="B115" s="343" t="s">
        <v>102</v>
      </c>
      <c r="C115" s="344"/>
      <c r="D115" s="38"/>
      <c r="E115" s="37"/>
      <c r="F115" s="36"/>
      <c r="G115" s="147">
        <f>I70-SUM(G78:G114)</f>
        <v>145.69999999999982</v>
      </c>
      <c r="H115" s="35" t="s">
        <v>94</v>
      </c>
      <c r="I115" s="341"/>
      <c r="J115" s="342"/>
      <c r="K115" s="347"/>
      <c r="L115" s="348"/>
    </row>
    <row r="116" spans="2:12" ht="16.5" customHeight="1">
      <c r="B116" s="349" t="s">
        <v>101</v>
      </c>
      <c r="C116" s="350"/>
      <c r="D116" s="33"/>
      <c r="E116" s="34"/>
      <c r="F116" s="33"/>
      <c r="G116" s="146">
        <f>SUM(G78:G115)</f>
        <v>1500</v>
      </c>
      <c r="H116" s="32" t="s">
        <v>94</v>
      </c>
      <c r="I116" s="351"/>
      <c r="J116" s="352"/>
      <c r="K116" s="353"/>
      <c r="L116" s="354"/>
    </row>
    <row r="117" spans="2:12" ht="16.5" customHeight="1">
      <c r="G117" s="18" t="str">
        <f>IF(G116&gt;I70,"建物面積を超過しています","")</f>
        <v/>
      </c>
    </row>
    <row r="118" spans="2:12" ht="16.5" customHeight="1">
      <c r="B118" s="31" t="s">
        <v>100</v>
      </c>
      <c r="C118" s="31"/>
      <c r="D118" s="31"/>
      <c r="E118" s="31"/>
      <c r="F118" s="31"/>
      <c r="G118" s="31"/>
      <c r="H118" s="31"/>
      <c r="I118" s="31"/>
      <c r="J118" s="31"/>
    </row>
    <row r="119" spans="2:12" ht="16.5" customHeight="1" thickBot="1">
      <c r="B119" s="355" t="s">
        <v>99</v>
      </c>
      <c r="C119" s="356"/>
      <c r="D119" s="141"/>
      <c r="E119" s="359"/>
      <c r="F119" s="138"/>
      <c r="G119" s="320" t="s">
        <v>98</v>
      </c>
      <c r="H119" s="320"/>
      <c r="I119" s="319" t="s">
        <v>97</v>
      </c>
      <c r="J119" s="321"/>
    </row>
    <row r="120" spans="2:12" ht="16.5" customHeight="1">
      <c r="B120" s="357"/>
      <c r="C120" s="358"/>
      <c r="D120" s="139"/>
      <c r="E120" s="360"/>
      <c r="F120" s="139"/>
      <c r="G120" s="323"/>
      <c r="H120" s="323"/>
      <c r="I120" s="322"/>
      <c r="J120" s="324"/>
    </row>
    <row r="121" spans="2:12" ht="16.5" customHeight="1">
      <c r="B121" s="361" t="s">
        <v>96</v>
      </c>
      <c r="C121" s="362"/>
      <c r="D121" s="142"/>
      <c r="E121" s="30"/>
      <c r="F121" s="29"/>
      <c r="G121" s="56">
        <v>1500</v>
      </c>
      <c r="H121" s="27" t="s">
        <v>94</v>
      </c>
      <c r="I121" s="26"/>
      <c r="J121" s="25" t="s">
        <v>93</v>
      </c>
    </row>
    <row r="122" spans="2:12" ht="16.5" customHeight="1">
      <c r="B122" s="363" t="s">
        <v>95</v>
      </c>
      <c r="C122" s="364"/>
      <c r="D122" s="143"/>
      <c r="E122" s="24"/>
      <c r="F122" s="144"/>
      <c r="G122" s="55">
        <v>300</v>
      </c>
      <c r="H122" s="22" t="s">
        <v>94</v>
      </c>
      <c r="I122" s="21">
        <f>G122/3.3</f>
        <v>90.909090909090921</v>
      </c>
      <c r="J122" s="20" t="s">
        <v>93</v>
      </c>
    </row>
    <row r="123" spans="2:12" ht="16.5" customHeight="1"/>
    <row r="124" spans="2:12" ht="16.5" customHeight="1">
      <c r="B124" s="18" t="s">
        <v>92</v>
      </c>
    </row>
    <row r="125" spans="2:12" ht="16.5" customHeight="1">
      <c r="B125" s="319" t="s">
        <v>91</v>
      </c>
      <c r="C125" s="320"/>
      <c r="D125" s="321"/>
      <c r="E125" s="345" t="s">
        <v>90</v>
      </c>
      <c r="F125" s="345"/>
      <c r="G125" s="346" t="s">
        <v>91</v>
      </c>
      <c r="H125" s="346"/>
      <c r="I125" s="345" t="s">
        <v>90</v>
      </c>
      <c r="J125" s="345"/>
    </row>
    <row r="126" spans="2:12" ht="16.5" customHeight="1">
      <c r="B126" s="322"/>
      <c r="C126" s="323"/>
      <c r="D126" s="324"/>
      <c r="E126" s="345"/>
      <c r="F126" s="345"/>
      <c r="G126" s="346"/>
      <c r="H126" s="346"/>
      <c r="I126" s="345"/>
      <c r="J126" s="345"/>
    </row>
    <row r="127" spans="2:12" ht="16.5" customHeight="1">
      <c r="B127" s="381" t="s">
        <v>134</v>
      </c>
      <c r="C127" s="382"/>
      <c r="D127" s="383"/>
      <c r="E127" s="145">
        <v>1</v>
      </c>
      <c r="F127" s="19" t="s">
        <v>89</v>
      </c>
      <c r="G127" s="368"/>
      <c r="H127" s="368"/>
      <c r="I127" s="137"/>
      <c r="J127" s="19" t="s">
        <v>89</v>
      </c>
    </row>
    <row r="128" spans="2:12" ht="16.5" customHeight="1">
      <c r="B128" s="365"/>
      <c r="C128" s="366"/>
      <c r="D128" s="367"/>
      <c r="E128" s="137"/>
      <c r="F128" s="19" t="s">
        <v>89</v>
      </c>
      <c r="G128" s="368"/>
      <c r="H128" s="368"/>
      <c r="I128" s="137"/>
      <c r="J128" s="19" t="s">
        <v>89</v>
      </c>
    </row>
    <row r="129" spans="2:10" ht="16.5" customHeight="1">
      <c r="B129" s="365"/>
      <c r="C129" s="366"/>
      <c r="D129" s="367"/>
      <c r="E129" s="137"/>
      <c r="F129" s="19" t="s">
        <v>89</v>
      </c>
      <c r="G129" s="368"/>
      <c r="H129" s="368"/>
      <c r="I129" s="137"/>
      <c r="J129" s="19" t="s">
        <v>89</v>
      </c>
    </row>
    <row r="130" spans="2:10" ht="16.5" customHeight="1"/>
  </sheetData>
  <mergeCells count="214">
    <mergeCell ref="B129:D129"/>
    <mergeCell ref="G129:H129"/>
    <mergeCell ref="B121:C121"/>
    <mergeCell ref="B122:C122"/>
    <mergeCell ref="B125:D126"/>
    <mergeCell ref="E125:F126"/>
    <mergeCell ref="G125:H126"/>
    <mergeCell ref="I125:J126"/>
    <mergeCell ref="B127:D127"/>
    <mergeCell ref="G127:H127"/>
    <mergeCell ref="B128:D128"/>
    <mergeCell ref="G128:H128"/>
    <mergeCell ref="B115:C115"/>
    <mergeCell ref="K115:L115"/>
    <mergeCell ref="B116:C116"/>
    <mergeCell ref="I116:J116"/>
    <mergeCell ref="K116:L116"/>
    <mergeCell ref="B119:C120"/>
    <mergeCell ref="E119:E120"/>
    <mergeCell ref="G119:H120"/>
    <mergeCell ref="I119:J120"/>
    <mergeCell ref="K110:L110"/>
    <mergeCell ref="B111:C111"/>
    <mergeCell ref="K111:L111"/>
    <mergeCell ref="B112:C112"/>
    <mergeCell ref="K112:L112"/>
    <mergeCell ref="B113:C113"/>
    <mergeCell ref="K113:L113"/>
    <mergeCell ref="B114:C114"/>
    <mergeCell ref="K114:L114"/>
    <mergeCell ref="B99:C99"/>
    <mergeCell ref="I99:J115"/>
    <mergeCell ref="K99:L99"/>
    <mergeCell ref="B100:C100"/>
    <mergeCell ref="K100:L100"/>
    <mergeCell ref="B101:C101"/>
    <mergeCell ref="K101:L101"/>
    <mergeCell ref="B102:C102"/>
    <mergeCell ref="K102:L102"/>
    <mergeCell ref="B103:C103"/>
    <mergeCell ref="K103:L103"/>
    <mergeCell ref="B104:C104"/>
    <mergeCell ref="K104:L104"/>
    <mergeCell ref="B105:C105"/>
    <mergeCell ref="K105:L105"/>
    <mergeCell ref="B106:C106"/>
    <mergeCell ref="K106:L106"/>
    <mergeCell ref="B107:C107"/>
    <mergeCell ref="K107:L107"/>
    <mergeCell ref="B108:C108"/>
    <mergeCell ref="K108:L108"/>
    <mergeCell ref="B109:C109"/>
    <mergeCell ref="K109:L109"/>
    <mergeCell ref="B110:C110"/>
    <mergeCell ref="B95:C95"/>
    <mergeCell ref="K95:L95"/>
    <mergeCell ref="B96:C96"/>
    <mergeCell ref="I96:I98"/>
    <mergeCell ref="J96:J98"/>
    <mergeCell ref="K96:L96"/>
    <mergeCell ref="B97:C97"/>
    <mergeCell ref="K97:L97"/>
    <mergeCell ref="B98:C98"/>
    <mergeCell ref="K98:L98"/>
    <mergeCell ref="B84:C84"/>
    <mergeCell ref="I84:I95"/>
    <mergeCell ref="J84:J95"/>
    <mergeCell ref="K84:L84"/>
    <mergeCell ref="B85:C85"/>
    <mergeCell ref="K85:L85"/>
    <mergeCell ref="B86:C86"/>
    <mergeCell ref="K86:L86"/>
    <mergeCell ref="B87:C87"/>
    <mergeCell ref="K87:L87"/>
    <mergeCell ref="B88:C88"/>
    <mergeCell ref="K88:L88"/>
    <mergeCell ref="B89:C89"/>
    <mergeCell ref="K89:L89"/>
    <mergeCell ref="B90:C90"/>
    <mergeCell ref="K90:L90"/>
    <mergeCell ref="B91:C91"/>
    <mergeCell ref="K91:L91"/>
    <mergeCell ref="B92:C92"/>
    <mergeCell ref="K92:L92"/>
    <mergeCell ref="B93:C93"/>
    <mergeCell ref="K93:L93"/>
    <mergeCell ref="B94:C94"/>
    <mergeCell ref="K94:L94"/>
    <mergeCell ref="B64:D64"/>
    <mergeCell ref="G64:H64"/>
    <mergeCell ref="B76:D77"/>
    <mergeCell ref="E76:E77"/>
    <mergeCell ref="G76:H77"/>
    <mergeCell ref="I76:J77"/>
    <mergeCell ref="K76:L77"/>
    <mergeCell ref="B78:C78"/>
    <mergeCell ref="I78:I83"/>
    <mergeCell ref="J78:J83"/>
    <mergeCell ref="K78:L78"/>
    <mergeCell ref="B79:C79"/>
    <mergeCell ref="K79:L79"/>
    <mergeCell ref="B80:C80"/>
    <mergeCell ref="K80:L80"/>
    <mergeCell ref="B81:C81"/>
    <mergeCell ref="K81:L81"/>
    <mergeCell ref="B82:C82"/>
    <mergeCell ref="K82:L82"/>
    <mergeCell ref="B83:C83"/>
    <mergeCell ref="K83:L83"/>
    <mergeCell ref="B56:C56"/>
    <mergeCell ref="B57:C57"/>
    <mergeCell ref="B60:D61"/>
    <mergeCell ref="E60:F61"/>
    <mergeCell ref="G60:H61"/>
    <mergeCell ref="I60:J61"/>
    <mergeCell ref="B62:D62"/>
    <mergeCell ref="G62:H62"/>
    <mergeCell ref="B63:D63"/>
    <mergeCell ref="G63:H63"/>
    <mergeCell ref="B50:C50"/>
    <mergeCell ref="K50:L50"/>
    <mergeCell ref="B51:C51"/>
    <mergeCell ref="I51:J51"/>
    <mergeCell ref="K51:L51"/>
    <mergeCell ref="B54:C55"/>
    <mergeCell ref="E54:E55"/>
    <mergeCell ref="G54:H55"/>
    <mergeCell ref="I54:J55"/>
    <mergeCell ref="K45:L45"/>
    <mergeCell ref="B46:C46"/>
    <mergeCell ref="K46:L46"/>
    <mergeCell ref="B47:C47"/>
    <mergeCell ref="K47:L47"/>
    <mergeCell ref="B48:C48"/>
    <mergeCell ref="K48:L48"/>
    <mergeCell ref="B49:C49"/>
    <mergeCell ref="K49:L49"/>
    <mergeCell ref="B34:C34"/>
    <mergeCell ref="I34:J50"/>
    <mergeCell ref="K34:L34"/>
    <mergeCell ref="B35:C35"/>
    <mergeCell ref="K35:L35"/>
    <mergeCell ref="B36:C36"/>
    <mergeCell ref="K36:L36"/>
    <mergeCell ref="B37:C37"/>
    <mergeCell ref="K37:L37"/>
    <mergeCell ref="B38:C38"/>
    <mergeCell ref="K38:L38"/>
    <mergeCell ref="B39:C39"/>
    <mergeCell ref="K39:L39"/>
    <mergeCell ref="B40:C40"/>
    <mergeCell ref="K40:L40"/>
    <mergeCell ref="B41:C41"/>
    <mergeCell ref="K41:L41"/>
    <mergeCell ref="B42:C42"/>
    <mergeCell ref="K42:L42"/>
    <mergeCell ref="B43:C43"/>
    <mergeCell ref="K43:L43"/>
    <mergeCell ref="B44:C44"/>
    <mergeCell ref="K44:L44"/>
    <mergeCell ref="B45:C45"/>
    <mergeCell ref="B30:C30"/>
    <mergeCell ref="K30:L30"/>
    <mergeCell ref="B31:C31"/>
    <mergeCell ref="I31:I33"/>
    <mergeCell ref="J31:J33"/>
    <mergeCell ref="K31:L31"/>
    <mergeCell ref="B32:C32"/>
    <mergeCell ref="K32:L32"/>
    <mergeCell ref="B33:C33"/>
    <mergeCell ref="K33:L33"/>
    <mergeCell ref="B19:C19"/>
    <mergeCell ref="I19:I30"/>
    <mergeCell ref="J19:J30"/>
    <mergeCell ref="K19:L19"/>
    <mergeCell ref="B20:C20"/>
    <mergeCell ref="K20:L20"/>
    <mergeCell ref="B21:C21"/>
    <mergeCell ref="K21:L21"/>
    <mergeCell ref="B22:C22"/>
    <mergeCell ref="K22:L22"/>
    <mergeCell ref="B23:C23"/>
    <mergeCell ref="K23:L23"/>
    <mergeCell ref="B24:C24"/>
    <mergeCell ref="K24:L24"/>
    <mergeCell ref="B25:C25"/>
    <mergeCell ref="K25:L25"/>
    <mergeCell ref="B26:C26"/>
    <mergeCell ref="K26:L26"/>
    <mergeCell ref="B27:C27"/>
    <mergeCell ref="K27:L27"/>
    <mergeCell ref="B28:C28"/>
    <mergeCell ref="K28:L28"/>
    <mergeCell ref="B29:C29"/>
    <mergeCell ref="K29:L29"/>
    <mergeCell ref="B11:D12"/>
    <mergeCell ref="E11:E12"/>
    <mergeCell ref="G11:H12"/>
    <mergeCell ref="I11:J12"/>
    <mergeCell ref="K11:L12"/>
    <mergeCell ref="B13:C13"/>
    <mergeCell ref="I13:I18"/>
    <mergeCell ref="J13:J18"/>
    <mergeCell ref="K13:L13"/>
    <mergeCell ref="B14:C14"/>
    <mergeCell ref="K14:L14"/>
    <mergeCell ref="B15:C15"/>
    <mergeCell ref="K15:L15"/>
    <mergeCell ref="B16:C16"/>
    <mergeCell ref="K16:L16"/>
    <mergeCell ref="B17:C17"/>
    <mergeCell ref="K17:L17"/>
    <mergeCell ref="B18:C18"/>
    <mergeCell ref="K18:L18"/>
  </mergeCells>
  <phoneticPr fontId="2"/>
  <pageMargins left="0.23622047244094491" right="0.23622047244094491" top="0.74803149606299213" bottom="0.74803149606299213" header="0.31496062992125984" footer="0.31496062992125984"/>
  <pageSetup paperSize="9" scale="96" fitToHeight="0" orientation="portrait" blackAndWhite="1" r:id="rId1"/>
  <rowBreaks count="3" manualBreakCount="3">
    <brk id="52" max="12" man="1"/>
    <brk id="65" max="16383" man="1"/>
    <brk id="117"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1"/>
  <sheetViews>
    <sheetView view="pageBreakPreview" zoomScaleNormal="100" zoomScaleSheetLayoutView="100" workbookViewId="0">
      <selection activeCell="O30" sqref="O30"/>
    </sheetView>
  </sheetViews>
  <sheetFormatPr defaultRowHeight="13.5"/>
  <cols>
    <col min="1" max="1" width="4" style="54" customWidth="1"/>
    <col min="2" max="9" width="9" style="54"/>
    <col min="10" max="10" width="5" style="54" customWidth="1"/>
    <col min="11" max="16384" width="9" style="54"/>
  </cols>
  <sheetData>
    <row r="1" spans="1:12" ht="19.5" customHeight="1">
      <c r="A1" s="390" t="s">
        <v>190</v>
      </c>
      <c r="B1" s="390"/>
      <c r="C1" s="390"/>
      <c r="D1" s="390"/>
      <c r="E1" s="390"/>
      <c r="F1" s="390"/>
    </row>
    <row r="2" spans="1:12" ht="19.5" customHeight="1">
      <c r="H2" s="64"/>
      <c r="I2" s="64"/>
      <c r="J2" s="64"/>
      <c r="K2" s="64"/>
    </row>
    <row r="3" spans="1:12" ht="19.5" customHeight="1">
      <c r="B3" s="104" t="s">
        <v>189</v>
      </c>
      <c r="C3" s="104"/>
      <c r="D3" s="104"/>
      <c r="E3" s="104"/>
      <c r="F3" s="104"/>
      <c r="G3" s="104"/>
      <c r="H3" s="64"/>
      <c r="I3" s="64"/>
      <c r="J3" s="64"/>
      <c r="K3" s="64"/>
    </row>
    <row r="4" spans="1:12" ht="19.5" customHeight="1">
      <c r="B4" s="99"/>
      <c r="C4" s="99" t="s">
        <v>145</v>
      </c>
      <c r="D4" s="99" t="s">
        <v>144</v>
      </c>
      <c r="E4" s="99" t="s">
        <v>143</v>
      </c>
      <c r="F4" s="99" t="s">
        <v>186</v>
      </c>
      <c r="G4" s="99" t="s">
        <v>141</v>
      </c>
      <c r="H4" s="99" t="s">
        <v>185</v>
      </c>
      <c r="I4" s="99" t="s">
        <v>25</v>
      </c>
      <c r="J4" s="64"/>
      <c r="K4" s="64"/>
      <c r="L4" s="105" t="s">
        <v>204</v>
      </c>
    </row>
    <row r="5" spans="1:12" ht="19.5" customHeight="1">
      <c r="B5" s="99" t="s">
        <v>139</v>
      </c>
      <c r="C5" s="98"/>
      <c r="D5" s="98"/>
      <c r="E5" s="98"/>
      <c r="F5" s="103"/>
      <c r="G5" s="103"/>
      <c r="H5" s="103"/>
      <c r="I5" s="96">
        <f>SUM(C5:H5)</f>
        <v>0</v>
      </c>
      <c r="J5" s="64"/>
      <c r="K5" s="64"/>
    </row>
    <row r="6" spans="1:12" ht="19.5" customHeight="1">
      <c r="B6" s="99" t="s">
        <v>138</v>
      </c>
      <c r="C6" s="98"/>
      <c r="D6" s="98"/>
      <c r="E6" s="98"/>
      <c r="F6" s="103"/>
      <c r="G6" s="103"/>
      <c r="H6" s="103"/>
      <c r="I6" s="96">
        <f>SUM(C6:H6)</f>
        <v>0</v>
      </c>
      <c r="J6" s="64"/>
      <c r="K6" s="64"/>
    </row>
    <row r="7" spans="1:12" ht="19.5" customHeight="1">
      <c r="B7" s="99" t="s">
        <v>137</v>
      </c>
      <c r="C7" s="103"/>
      <c r="D7" s="103"/>
      <c r="E7" s="103"/>
      <c r="F7" s="98"/>
      <c r="G7" s="98"/>
      <c r="H7" s="98"/>
      <c r="I7" s="96">
        <f>SUM(C7:H7)</f>
        <v>0</v>
      </c>
      <c r="J7" s="64"/>
      <c r="K7" s="64"/>
    </row>
    <row r="8" spans="1:12" ht="19.5" customHeight="1">
      <c r="B8" s="96"/>
      <c r="C8" s="96">
        <f t="shared" ref="C8:I8" si="0">SUM(C5:C7)</f>
        <v>0</v>
      </c>
      <c r="D8" s="96">
        <f t="shared" si="0"/>
        <v>0</v>
      </c>
      <c r="E8" s="96">
        <f t="shared" si="0"/>
        <v>0</v>
      </c>
      <c r="F8" s="96">
        <f t="shared" si="0"/>
        <v>0</v>
      </c>
      <c r="G8" s="96">
        <f t="shared" si="0"/>
        <v>0</v>
      </c>
      <c r="H8" s="96">
        <f t="shared" si="0"/>
        <v>0</v>
      </c>
      <c r="I8" s="96">
        <f t="shared" si="0"/>
        <v>0</v>
      </c>
      <c r="J8" s="64"/>
      <c r="K8" s="64"/>
    </row>
    <row r="9" spans="1:12" ht="19.5" customHeight="1">
      <c r="B9" s="64"/>
      <c r="C9" s="64"/>
      <c r="D9" s="64"/>
      <c r="E9" s="64"/>
      <c r="F9" s="64"/>
      <c r="G9" s="64"/>
      <c r="H9" s="64"/>
      <c r="I9" s="64"/>
      <c r="J9" s="64"/>
      <c r="K9" s="64"/>
    </row>
    <row r="10" spans="1:12" ht="19.5" customHeight="1">
      <c r="B10" s="104" t="s">
        <v>188</v>
      </c>
      <c r="C10" s="64"/>
      <c r="D10" s="64"/>
      <c r="E10" s="64"/>
      <c r="F10" s="64"/>
      <c r="G10" s="64"/>
      <c r="H10" s="64"/>
      <c r="I10" s="64"/>
      <c r="J10" s="64"/>
      <c r="K10" s="64"/>
    </row>
    <row r="11" spans="1:12" ht="19.5" customHeight="1">
      <c r="B11" s="99"/>
      <c r="C11" s="99" t="s">
        <v>145</v>
      </c>
      <c r="D11" s="99" t="s">
        <v>144</v>
      </c>
      <c r="E11" s="99" t="s">
        <v>143</v>
      </c>
      <c r="F11" s="99" t="s">
        <v>186</v>
      </c>
      <c r="G11" s="99" t="s">
        <v>141</v>
      </c>
      <c r="H11" s="99" t="s">
        <v>185</v>
      </c>
      <c r="I11" s="99" t="s">
        <v>25</v>
      </c>
      <c r="J11" s="64"/>
      <c r="K11" s="64"/>
    </row>
    <row r="12" spans="1:12" ht="19.5" customHeight="1">
      <c r="B12" s="99" t="s">
        <v>139</v>
      </c>
      <c r="C12" s="98"/>
      <c r="D12" s="98"/>
      <c r="E12" s="98"/>
      <c r="F12" s="103"/>
      <c r="G12" s="103"/>
      <c r="H12" s="103"/>
      <c r="I12" s="96">
        <f>SUM(C12:H12)</f>
        <v>0</v>
      </c>
      <c r="J12" s="64"/>
      <c r="K12" s="64"/>
    </row>
    <row r="13" spans="1:12" ht="19.5" customHeight="1">
      <c r="B13" s="99" t="s">
        <v>138</v>
      </c>
      <c r="C13" s="98"/>
      <c r="D13" s="98"/>
      <c r="E13" s="98"/>
      <c r="F13" s="103"/>
      <c r="G13" s="103"/>
      <c r="H13" s="103"/>
      <c r="I13" s="96">
        <f>SUM(C13:H13)</f>
        <v>0</v>
      </c>
      <c r="J13" s="64"/>
      <c r="K13" s="64"/>
    </row>
    <row r="14" spans="1:12" ht="19.5" customHeight="1">
      <c r="B14" s="99" t="s">
        <v>137</v>
      </c>
      <c r="C14" s="103"/>
      <c r="D14" s="103"/>
      <c r="E14" s="103"/>
      <c r="F14" s="98"/>
      <c r="G14" s="98"/>
      <c r="H14" s="98"/>
      <c r="I14" s="96">
        <f>SUM(C14:H14)</f>
        <v>0</v>
      </c>
      <c r="J14" s="64"/>
      <c r="K14" s="64"/>
    </row>
    <row r="15" spans="1:12" ht="19.5" customHeight="1">
      <c r="B15" s="96"/>
      <c r="C15" s="96">
        <f t="shared" ref="C15:I15" si="1">SUM(C12:C14)</f>
        <v>0</v>
      </c>
      <c r="D15" s="96">
        <f t="shared" si="1"/>
        <v>0</v>
      </c>
      <c r="E15" s="96">
        <f t="shared" si="1"/>
        <v>0</v>
      </c>
      <c r="F15" s="96">
        <f t="shared" si="1"/>
        <v>0</v>
      </c>
      <c r="G15" s="96">
        <f t="shared" si="1"/>
        <v>0</v>
      </c>
      <c r="H15" s="96">
        <f t="shared" si="1"/>
        <v>0</v>
      </c>
      <c r="I15" s="96">
        <f t="shared" si="1"/>
        <v>0</v>
      </c>
      <c r="J15" s="64"/>
      <c r="K15" s="64"/>
    </row>
    <row r="16" spans="1:12" ht="19.5" customHeight="1">
      <c r="B16" s="64"/>
      <c r="C16" s="64"/>
      <c r="D16" s="64"/>
      <c r="E16" s="64"/>
      <c r="F16" s="64"/>
      <c r="G16" s="64"/>
      <c r="H16" s="64"/>
      <c r="I16" s="64"/>
      <c r="J16" s="64"/>
      <c r="K16" s="64"/>
    </row>
    <row r="17" spans="2:11" ht="19.5" customHeight="1">
      <c r="B17" s="68" t="s">
        <v>187</v>
      </c>
      <c r="C17" s="64"/>
      <c r="D17" s="64"/>
      <c r="E17" s="64"/>
      <c r="F17" s="64"/>
      <c r="G17" s="64"/>
      <c r="H17" s="64"/>
      <c r="I17" s="64"/>
      <c r="J17" s="64"/>
      <c r="K17" s="64"/>
    </row>
    <row r="18" spans="2:11" ht="19.5" customHeight="1" thickBot="1">
      <c r="B18" s="95"/>
      <c r="C18" s="95" t="s">
        <v>145</v>
      </c>
      <c r="D18" s="95" t="s">
        <v>144</v>
      </c>
      <c r="E18" s="95" t="s">
        <v>143</v>
      </c>
      <c r="F18" s="95" t="s">
        <v>186</v>
      </c>
      <c r="G18" s="95" t="s">
        <v>141</v>
      </c>
      <c r="H18" s="95" t="s">
        <v>185</v>
      </c>
      <c r="I18" s="95" t="s">
        <v>25</v>
      </c>
      <c r="J18" s="64"/>
      <c r="K18" s="64"/>
    </row>
    <row r="19" spans="2:11" ht="19.5" customHeight="1" thickTop="1">
      <c r="B19" s="102" t="s">
        <v>139</v>
      </c>
      <c r="C19" s="101"/>
      <c r="D19" s="101"/>
      <c r="E19" s="101"/>
      <c r="F19" s="100">
        <f t="shared" ref="F19:H20" si="2">F12-F5</f>
        <v>0</v>
      </c>
      <c r="G19" s="100">
        <f t="shared" si="2"/>
        <v>0</v>
      </c>
      <c r="H19" s="100">
        <f t="shared" si="2"/>
        <v>0</v>
      </c>
      <c r="I19" s="91">
        <f>SUM(C19:H19)</f>
        <v>0</v>
      </c>
      <c r="J19" s="64"/>
      <c r="K19" s="64"/>
    </row>
    <row r="20" spans="2:11" ht="19.5" customHeight="1">
      <c r="B20" s="99" t="s">
        <v>138</v>
      </c>
      <c r="C20" s="98"/>
      <c r="D20" s="98"/>
      <c r="E20" s="98"/>
      <c r="F20" s="97">
        <f t="shared" si="2"/>
        <v>0</v>
      </c>
      <c r="G20" s="97">
        <f t="shared" si="2"/>
        <v>0</v>
      </c>
      <c r="H20" s="97">
        <f t="shared" si="2"/>
        <v>0</v>
      </c>
      <c r="I20" s="96">
        <f>SUM(C20:H20)</f>
        <v>0</v>
      </c>
      <c r="J20" s="64"/>
      <c r="K20" s="64"/>
    </row>
    <row r="21" spans="2:11" ht="19.5" customHeight="1" thickBot="1">
      <c r="B21" s="95" t="s">
        <v>137</v>
      </c>
      <c r="C21" s="94">
        <f>C14-C7</f>
        <v>0</v>
      </c>
      <c r="D21" s="94">
        <f>D14-D7</f>
        <v>0</v>
      </c>
      <c r="E21" s="94">
        <f>E14-E7</f>
        <v>0</v>
      </c>
      <c r="F21" s="93"/>
      <c r="G21" s="93"/>
      <c r="H21" s="93"/>
      <c r="I21" s="92">
        <f>SUM(C21:H21)</f>
        <v>0</v>
      </c>
      <c r="J21" s="64"/>
      <c r="K21" s="64"/>
    </row>
    <row r="22" spans="2:11" ht="19.5" customHeight="1" thickTop="1">
      <c r="B22" s="91"/>
      <c r="C22" s="91">
        <f t="shared" ref="C22:I22" si="3">SUM(C19:C21)</f>
        <v>0</v>
      </c>
      <c r="D22" s="91">
        <f t="shared" si="3"/>
        <v>0</v>
      </c>
      <c r="E22" s="91">
        <f t="shared" si="3"/>
        <v>0</v>
      </c>
      <c r="F22" s="91">
        <f t="shared" si="3"/>
        <v>0</v>
      </c>
      <c r="G22" s="91">
        <f t="shared" si="3"/>
        <v>0</v>
      </c>
      <c r="H22" s="91">
        <f t="shared" si="3"/>
        <v>0</v>
      </c>
      <c r="I22" s="91">
        <f t="shared" si="3"/>
        <v>0</v>
      </c>
      <c r="J22" s="64"/>
      <c r="K22" s="64"/>
    </row>
    <row r="23" spans="2:11" ht="19.5" customHeight="1">
      <c r="B23" s="64"/>
      <c r="C23" s="64"/>
      <c r="D23" s="64"/>
      <c r="E23" s="64"/>
      <c r="F23" s="64"/>
      <c r="G23" s="64"/>
      <c r="H23" s="64"/>
      <c r="I23" s="64"/>
      <c r="J23" s="64"/>
      <c r="K23" s="64"/>
    </row>
    <row r="24" spans="2:11" ht="15.75" customHeight="1">
      <c r="B24" s="64"/>
      <c r="C24" s="64"/>
      <c r="D24" s="64"/>
      <c r="E24" s="64"/>
      <c r="F24" s="64"/>
      <c r="G24" s="64"/>
      <c r="H24" s="64"/>
      <c r="I24" s="64"/>
      <c r="J24" s="64"/>
      <c r="K24" s="64"/>
    </row>
    <row r="25" spans="2:11" ht="15.75" customHeight="1">
      <c r="B25" s="64"/>
      <c r="C25" s="64"/>
      <c r="D25" s="64"/>
      <c r="E25" s="64"/>
      <c r="F25" s="64"/>
      <c r="G25" s="64"/>
      <c r="H25" s="64"/>
      <c r="I25" s="64"/>
      <c r="J25" s="64"/>
      <c r="K25" s="64"/>
    </row>
    <row r="26" spans="2:11" ht="15.75" customHeight="1">
      <c r="B26" s="64"/>
      <c r="C26" s="64"/>
      <c r="D26" s="64"/>
      <c r="E26" s="64"/>
      <c r="F26" s="64"/>
      <c r="G26" s="64"/>
      <c r="H26" s="64"/>
      <c r="I26" s="64"/>
      <c r="J26" s="64"/>
      <c r="K26" s="64"/>
    </row>
    <row r="27" spans="2:11" ht="15.75" customHeight="1">
      <c r="B27" s="64"/>
      <c r="C27" s="64"/>
      <c r="D27" s="64"/>
      <c r="E27" s="64"/>
      <c r="F27" s="64"/>
      <c r="G27" s="64"/>
      <c r="H27" s="64"/>
      <c r="I27" s="64"/>
      <c r="J27" s="64"/>
      <c r="K27" s="64"/>
    </row>
    <row r="28" spans="2:11" ht="15.75" customHeight="1">
      <c r="B28" s="64"/>
      <c r="C28" s="64"/>
      <c r="D28" s="64"/>
      <c r="E28" s="64"/>
      <c r="F28" s="64"/>
      <c r="G28" s="64"/>
      <c r="H28" s="64"/>
      <c r="I28" s="64"/>
      <c r="J28" s="64"/>
      <c r="K28" s="64"/>
    </row>
    <row r="29" spans="2:11" ht="15.75" customHeight="1">
      <c r="B29" s="64"/>
      <c r="C29" s="64"/>
      <c r="D29" s="64"/>
      <c r="E29" s="64"/>
      <c r="F29" s="64"/>
      <c r="G29" s="64"/>
      <c r="H29" s="64"/>
      <c r="I29" s="64"/>
      <c r="J29" s="64"/>
      <c r="K29" s="64"/>
    </row>
    <row r="30" spans="2:11">
      <c r="B30" s="64"/>
      <c r="C30" s="64"/>
      <c r="D30" s="64"/>
      <c r="E30" s="64"/>
      <c r="F30" s="64"/>
      <c r="G30" s="64"/>
      <c r="H30" s="64"/>
      <c r="I30" s="64"/>
      <c r="J30" s="64"/>
      <c r="K30" s="64"/>
    </row>
    <row r="31" spans="2:11">
      <c r="B31" s="64"/>
      <c r="C31" s="64"/>
      <c r="D31" s="64"/>
      <c r="E31" s="64"/>
      <c r="F31" s="64"/>
      <c r="G31" s="64"/>
      <c r="H31" s="64"/>
      <c r="I31" s="64"/>
      <c r="J31" s="64"/>
      <c r="K31" s="64"/>
    </row>
    <row r="32" spans="2:11">
      <c r="B32" s="64"/>
      <c r="C32" s="64"/>
      <c r="D32" s="64"/>
      <c r="E32" s="64"/>
      <c r="F32" s="64"/>
      <c r="G32" s="64"/>
      <c r="H32" s="64"/>
      <c r="I32" s="64"/>
      <c r="J32" s="64"/>
      <c r="K32" s="64"/>
    </row>
    <row r="33" spans="2:11">
      <c r="B33" s="64"/>
      <c r="C33" s="64"/>
      <c r="D33" s="64"/>
      <c r="E33" s="64"/>
      <c r="F33" s="64"/>
      <c r="G33" s="64"/>
      <c r="H33" s="64"/>
      <c r="I33" s="64"/>
      <c r="J33" s="64"/>
      <c r="K33" s="64"/>
    </row>
    <row r="34" spans="2:11">
      <c r="B34" s="64"/>
      <c r="C34" s="64"/>
      <c r="D34" s="64"/>
      <c r="E34" s="64"/>
      <c r="F34" s="64"/>
      <c r="G34" s="64"/>
      <c r="H34" s="64"/>
      <c r="I34" s="64"/>
      <c r="J34" s="64"/>
      <c r="K34" s="64"/>
    </row>
    <row r="35" spans="2:11">
      <c r="B35" s="64"/>
      <c r="C35" s="64"/>
      <c r="D35" s="64"/>
      <c r="E35" s="64"/>
      <c r="F35" s="64"/>
      <c r="G35" s="64"/>
      <c r="H35" s="64"/>
      <c r="I35" s="64"/>
      <c r="J35" s="64"/>
      <c r="K35" s="64"/>
    </row>
    <row r="36" spans="2:11">
      <c r="B36" s="64"/>
      <c r="C36" s="64"/>
      <c r="D36" s="64"/>
      <c r="E36" s="64"/>
      <c r="F36" s="64"/>
      <c r="G36" s="64"/>
      <c r="H36" s="64"/>
      <c r="I36" s="64"/>
      <c r="J36" s="64"/>
      <c r="K36" s="64"/>
    </row>
    <row r="37" spans="2:11">
      <c r="B37" s="64"/>
      <c r="C37" s="64"/>
      <c r="D37" s="64"/>
      <c r="E37" s="64"/>
      <c r="F37" s="64"/>
      <c r="G37" s="64"/>
      <c r="H37" s="64"/>
      <c r="I37" s="64"/>
      <c r="J37" s="64"/>
      <c r="K37" s="64"/>
    </row>
    <row r="38" spans="2:11">
      <c r="B38" s="64"/>
      <c r="C38" s="64"/>
      <c r="D38" s="64"/>
      <c r="E38" s="64"/>
      <c r="F38" s="64"/>
      <c r="G38" s="64"/>
      <c r="H38" s="64"/>
      <c r="I38" s="64"/>
      <c r="J38" s="64"/>
      <c r="K38" s="64"/>
    </row>
    <row r="39" spans="2:11">
      <c r="B39" s="64"/>
      <c r="C39" s="64"/>
      <c r="D39" s="64"/>
      <c r="E39" s="64"/>
      <c r="F39" s="64"/>
      <c r="G39" s="64"/>
      <c r="H39" s="64"/>
      <c r="I39" s="64"/>
      <c r="J39" s="64"/>
      <c r="K39" s="64"/>
    </row>
    <row r="40" spans="2:11">
      <c r="B40" s="64"/>
      <c r="C40" s="64"/>
      <c r="D40" s="64"/>
      <c r="E40" s="64"/>
      <c r="F40" s="64"/>
      <c r="G40" s="64"/>
      <c r="H40" s="64"/>
      <c r="I40" s="64"/>
      <c r="J40" s="64"/>
      <c r="K40" s="64"/>
    </row>
    <row r="41" spans="2:11">
      <c r="B41" s="64"/>
      <c r="C41" s="64"/>
      <c r="D41" s="64"/>
      <c r="E41" s="64"/>
      <c r="F41" s="64"/>
      <c r="G41" s="64"/>
      <c r="H41" s="64"/>
      <c r="I41" s="64"/>
      <c r="J41" s="64"/>
      <c r="K41" s="64"/>
    </row>
  </sheetData>
  <mergeCells count="1">
    <mergeCell ref="A1:F1"/>
  </mergeCells>
  <phoneticPr fontId="2"/>
  <pageMargins left="0.70866141732283472" right="0.70866141732283472" top="0.74803149606299213" bottom="0.74803149606299213" header="0.31496062992125984" footer="0.31496062992125984"/>
  <pageSetup paperSize="9" scale="9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F43"/>
  <sheetViews>
    <sheetView view="pageBreakPreview" zoomScaleNormal="100" zoomScaleSheetLayoutView="100" workbookViewId="0">
      <selection activeCell="AF7" sqref="AF7"/>
    </sheetView>
  </sheetViews>
  <sheetFormatPr defaultColWidth="2.75" defaultRowHeight="16.5" customHeight="1"/>
  <cols>
    <col min="1" max="28" width="3" style="64" customWidth="1"/>
    <col min="29" max="16384" width="2.75" style="64"/>
  </cols>
  <sheetData>
    <row r="1" spans="1:32" ht="16.5" customHeight="1">
      <c r="A1" s="64" t="s">
        <v>160</v>
      </c>
    </row>
    <row r="3" spans="1:32" ht="16.5" customHeight="1">
      <c r="A3" s="424" t="s">
        <v>159</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D3" s="72" t="s">
        <v>158</v>
      </c>
    </row>
    <row r="5" spans="1:32" ht="16.5" customHeight="1">
      <c r="A5" s="64" t="s">
        <v>157</v>
      </c>
      <c r="L5" s="392"/>
      <c r="M5" s="392"/>
    </row>
    <row r="6" spans="1:32" ht="16.5" customHeight="1">
      <c r="C6" s="394"/>
      <c r="D6" s="395"/>
      <c r="E6" s="395"/>
      <c r="F6" s="395"/>
      <c r="G6" s="396"/>
      <c r="H6" s="409" t="s">
        <v>154</v>
      </c>
      <c r="I6" s="410"/>
      <c r="J6" s="410"/>
      <c r="K6" s="410"/>
      <c r="L6" s="410"/>
      <c r="M6" s="410"/>
      <c r="N6" s="410"/>
      <c r="O6" s="410"/>
      <c r="P6" s="410"/>
      <c r="Q6" s="410"/>
      <c r="R6" s="410"/>
      <c r="S6" s="410"/>
      <c r="T6" s="403" t="s">
        <v>153</v>
      </c>
      <c r="U6" s="404"/>
      <c r="V6" s="404"/>
      <c r="W6" s="404"/>
      <c r="X6" s="404"/>
      <c r="Y6" s="404"/>
      <c r="Z6" s="405"/>
      <c r="AF6" s="105" t="s">
        <v>205</v>
      </c>
    </row>
    <row r="7" spans="1:32" ht="16.5" customHeight="1">
      <c r="C7" s="397"/>
      <c r="D7" s="398"/>
      <c r="E7" s="398"/>
      <c r="F7" s="398"/>
      <c r="G7" s="399"/>
      <c r="H7" s="403" t="s">
        <v>25</v>
      </c>
      <c r="I7" s="404"/>
      <c r="J7" s="405"/>
      <c r="K7" s="403" t="s">
        <v>139</v>
      </c>
      <c r="L7" s="404"/>
      <c r="M7" s="405"/>
      <c r="N7" s="403" t="s">
        <v>138</v>
      </c>
      <c r="O7" s="404"/>
      <c r="P7" s="405"/>
      <c r="Q7" s="403" t="s">
        <v>137</v>
      </c>
      <c r="R7" s="404"/>
      <c r="S7" s="405"/>
      <c r="T7" s="427" t="s">
        <v>152</v>
      </c>
      <c r="U7" s="424"/>
      <c r="V7" s="424"/>
      <c r="W7" s="424"/>
      <c r="X7" s="424"/>
      <c r="Y7" s="424"/>
      <c r="Z7" s="428"/>
    </row>
    <row r="8" spans="1:32" ht="16.5" customHeight="1">
      <c r="C8" s="400"/>
      <c r="D8" s="401"/>
      <c r="E8" s="401"/>
      <c r="F8" s="401"/>
      <c r="G8" s="402"/>
      <c r="H8" s="391"/>
      <c r="I8" s="392"/>
      <c r="J8" s="393"/>
      <c r="K8" s="391"/>
      <c r="L8" s="392"/>
      <c r="M8" s="393"/>
      <c r="N8" s="391"/>
      <c r="O8" s="392"/>
      <c r="P8" s="393"/>
      <c r="Q8" s="391"/>
      <c r="R8" s="392"/>
      <c r="S8" s="393"/>
      <c r="T8" s="71"/>
      <c r="U8" s="70"/>
      <c r="V8" s="70"/>
      <c r="W8" s="70"/>
      <c r="X8" s="70"/>
      <c r="Y8" s="70"/>
      <c r="Z8" s="69"/>
    </row>
    <row r="9" spans="1:32" ht="16.5" customHeight="1">
      <c r="C9" s="403" t="s">
        <v>151</v>
      </c>
      <c r="D9" s="404"/>
      <c r="E9" s="404"/>
      <c r="F9" s="404"/>
      <c r="G9" s="405"/>
      <c r="H9" s="394">
        <f>SUM(K9:S9)</f>
        <v>0</v>
      </c>
      <c r="I9" s="395"/>
      <c r="J9" s="396"/>
      <c r="K9" s="413"/>
      <c r="L9" s="414"/>
      <c r="M9" s="414"/>
      <c r="N9" s="413"/>
      <c r="O9" s="414"/>
      <c r="P9" s="414"/>
      <c r="Q9" s="413"/>
      <c r="R9" s="414"/>
      <c r="S9" s="414"/>
      <c r="T9" s="413"/>
      <c r="U9" s="414"/>
      <c r="V9" s="414"/>
      <c r="W9" s="414"/>
      <c r="X9" s="414"/>
      <c r="Y9" s="414"/>
      <c r="Z9" s="426"/>
    </row>
    <row r="10" spans="1:32" ht="16.5" customHeight="1">
      <c r="C10" s="406" t="s">
        <v>150</v>
      </c>
      <c r="D10" s="407"/>
      <c r="E10" s="407"/>
      <c r="F10" s="407"/>
      <c r="G10" s="408"/>
      <c r="H10" s="416">
        <f>SUM(K10:S10)</f>
        <v>0</v>
      </c>
      <c r="I10" s="417"/>
      <c r="J10" s="418"/>
      <c r="K10" s="411"/>
      <c r="L10" s="412"/>
      <c r="M10" s="412"/>
      <c r="N10" s="411"/>
      <c r="O10" s="412"/>
      <c r="P10" s="412"/>
      <c r="Q10" s="411"/>
      <c r="R10" s="412"/>
      <c r="S10" s="412"/>
      <c r="T10" s="411"/>
      <c r="U10" s="412"/>
      <c r="V10" s="412"/>
      <c r="W10" s="412"/>
      <c r="X10" s="412"/>
      <c r="Y10" s="412"/>
      <c r="Z10" s="425"/>
    </row>
    <row r="11" spans="1:32" ht="16.5" customHeight="1">
      <c r="C11" s="406" t="s">
        <v>149</v>
      </c>
      <c r="D11" s="407"/>
      <c r="E11" s="407"/>
      <c r="F11" s="407"/>
      <c r="G11" s="408"/>
      <c r="H11" s="416">
        <f>SUM(K11:S11)</f>
        <v>0</v>
      </c>
      <c r="I11" s="417"/>
      <c r="J11" s="418"/>
      <c r="K11" s="411"/>
      <c r="L11" s="412"/>
      <c r="M11" s="412"/>
      <c r="N11" s="411"/>
      <c r="O11" s="412"/>
      <c r="P11" s="412"/>
      <c r="Q11" s="411"/>
      <c r="R11" s="412"/>
      <c r="S11" s="412"/>
      <c r="T11" s="411"/>
      <c r="U11" s="412"/>
      <c r="V11" s="412"/>
      <c r="W11" s="412"/>
      <c r="X11" s="412"/>
      <c r="Y11" s="412"/>
      <c r="Z11" s="425"/>
    </row>
    <row r="12" spans="1:32" ht="16.5" customHeight="1">
      <c r="C12" s="406" t="s">
        <v>148</v>
      </c>
      <c r="D12" s="407"/>
      <c r="E12" s="407"/>
      <c r="F12" s="407"/>
      <c r="G12" s="408"/>
      <c r="H12" s="416">
        <f>SUM(K12:S12)</f>
        <v>0</v>
      </c>
      <c r="I12" s="417"/>
      <c r="J12" s="418"/>
      <c r="K12" s="411"/>
      <c r="L12" s="412"/>
      <c r="M12" s="412"/>
      <c r="N12" s="411"/>
      <c r="O12" s="412"/>
      <c r="P12" s="412"/>
      <c r="Q12" s="411"/>
      <c r="R12" s="412"/>
      <c r="S12" s="412"/>
      <c r="T12" s="411"/>
      <c r="U12" s="412"/>
      <c r="V12" s="412"/>
      <c r="W12" s="412"/>
      <c r="X12" s="412"/>
      <c r="Y12" s="412"/>
      <c r="Z12" s="425"/>
    </row>
    <row r="13" spans="1:32" ht="16.5" customHeight="1">
      <c r="C13" s="391" t="s">
        <v>147</v>
      </c>
      <c r="D13" s="392"/>
      <c r="E13" s="392"/>
      <c r="F13" s="392"/>
      <c r="G13" s="393"/>
      <c r="H13" s="400">
        <f>SUM(K13:S13)</f>
        <v>0</v>
      </c>
      <c r="I13" s="401"/>
      <c r="J13" s="402"/>
      <c r="K13" s="422"/>
      <c r="L13" s="423"/>
      <c r="M13" s="423"/>
      <c r="N13" s="422"/>
      <c r="O13" s="423"/>
      <c r="P13" s="423"/>
      <c r="Q13" s="422"/>
      <c r="R13" s="423"/>
      <c r="S13" s="423"/>
      <c r="T13" s="422"/>
      <c r="U13" s="423"/>
      <c r="V13" s="423"/>
      <c r="W13" s="423"/>
      <c r="X13" s="423"/>
      <c r="Y13" s="423"/>
      <c r="Z13" s="429"/>
    </row>
    <row r="14" spans="1:32" ht="16.5" customHeight="1">
      <c r="C14" s="409" t="s">
        <v>25</v>
      </c>
      <c r="D14" s="410"/>
      <c r="E14" s="410"/>
      <c r="F14" s="410"/>
      <c r="G14" s="415"/>
      <c r="H14" s="419">
        <f>SUM(H9:J13)</f>
        <v>0</v>
      </c>
      <c r="I14" s="420"/>
      <c r="J14" s="421"/>
      <c r="K14" s="419">
        <f>SUM(K9:M13)</f>
        <v>0</v>
      </c>
      <c r="L14" s="420"/>
      <c r="M14" s="420"/>
      <c r="N14" s="419">
        <f>SUM(N9:P13)</f>
        <v>0</v>
      </c>
      <c r="O14" s="420"/>
      <c r="P14" s="420"/>
      <c r="Q14" s="419">
        <f>SUM(Q9:S13)</f>
        <v>0</v>
      </c>
      <c r="R14" s="420"/>
      <c r="S14" s="420"/>
      <c r="T14" s="419">
        <f>SUM(T9:Z13)</f>
        <v>0</v>
      </c>
      <c r="U14" s="420"/>
      <c r="V14" s="420"/>
      <c r="W14" s="420"/>
      <c r="X14" s="420"/>
      <c r="Y14" s="420"/>
      <c r="Z14" s="421"/>
    </row>
    <row r="15" spans="1:32" ht="16.5" customHeight="1">
      <c r="C15" s="68"/>
      <c r="D15" s="68"/>
      <c r="E15" s="68"/>
      <c r="F15" s="68"/>
      <c r="G15" s="68"/>
      <c r="L15" s="66"/>
      <c r="M15" s="66"/>
      <c r="N15" s="66"/>
    </row>
    <row r="16" spans="1:32" ht="16.5" customHeight="1">
      <c r="A16" s="64" t="s">
        <v>156</v>
      </c>
      <c r="L16" s="392"/>
      <c r="M16" s="392"/>
    </row>
    <row r="17" spans="1:26" ht="16.5" customHeight="1">
      <c r="C17" s="394"/>
      <c r="D17" s="395"/>
      <c r="E17" s="395"/>
      <c r="F17" s="395"/>
      <c r="G17" s="396"/>
      <c r="H17" s="409" t="s">
        <v>154</v>
      </c>
      <c r="I17" s="410"/>
      <c r="J17" s="410"/>
      <c r="K17" s="410"/>
      <c r="L17" s="410"/>
      <c r="M17" s="410"/>
      <c r="N17" s="410"/>
      <c r="O17" s="410"/>
      <c r="P17" s="410"/>
      <c r="Q17" s="410"/>
      <c r="R17" s="410"/>
      <c r="S17" s="410"/>
      <c r="T17" s="403" t="s">
        <v>153</v>
      </c>
      <c r="U17" s="404"/>
      <c r="V17" s="404"/>
      <c r="W17" s="404"/>
      <c r="X17" s="404"/>
      <c r="Y17" s="404"/>
      <c r="Z17" s="405"/>
    </row>
    <row r="18" spans="1:26" ht="16.5" customHeight="1">
      <c r="C18" s="397"/>
      <c r="D18" s="398"/>
      <c r="E18" s="398"/>
      <c r="F18" s="398"/>
      <c r="G18" s="399"/>
      <c r="H18" s="403" t="s">
        <v>25</v>
      </c>
      <c r="I18" s="404"/>
      <c r="J18" s="405"/>
      <c r="K18" s="403" t="s">
        <v>139</v>
      </c>
      <c r="L18" s="404"/>
      <c r="M18" s="405"/>
      <c r="N18" s="403" t="s">
        <v>138</v>
      </c>
      <c r="O18" s="404"/>
      <c r="P18" s="405"/>
      <c r="Q18" s="403"/>
      <c r="R18" s="404"/>
      <c r="S18" s="405"/>
      <c r="T18" s="427" t="s">
        <v>152</v>
      </c>
      <c r="U18" s="424"/>
      <c r="V18" s="424"/>
      <c r="W18" s="424"/>
      <c r="X18" s="424"/>
      <c r="Y18" s="424"/>
      <c r="Z18" s="428"/>
    </row>
    <row r="19" spans="1:26" ht="16.5" customHeight="1">
      <c r="C19" s="400"/>
      <c r="D19" s="401"/>
      <c r="E19" s="401"/>
      <c r="F19" s="401"/>
      <c r="G19" s="402"/>
      <c r="H19" s="391"/>
      <c r="I19" s="392"/>
      <c r="J19" s="393"/>
      <c r="K19" s="391"/>
      <c r="L19" s="392"/>
      <c r="M19" s="393"/>
      <c r="N19" s="391"/>
      <c r="O19" s="392"/>
      <c r="P19" s="393"/>
      <c r="Q19" s="391"/>
      <c r="R19" s="392"/>
      <c r="S19" s="393"/>
      <c r="T19" s="71"/>
      <c r="U19" s="70"/>
      <c r="V19" s="70"/>
      <c r="W19" s="70"/>
      <c r="X19" s="70"/>
      <c r="Y19" s="70"/>
      <c r="Z19" s="69"/>
    </row>
    <row r="20" spans="1:26" ht="16.5" customHeight="1">
      <c r="C20" s="403" t="s">
        <v>151</v>
      </c>
      <c r="D20" s="404"/>
      <c r="E20" s="404"/>
      <c r="F20" s="404"/>
      <c r="G20" s="405"/>
      <c r="H20" s="394">
        <f>SUM(K20:S20)</f>
        <v>0</v>
      </c>
      <c r="I20" s="395"/>
      <c r="J20" s="396"/>
      <c r="K20" s="413"/>
      <c r="L20" s="414"/>
      <c r="M20" s="414"/>
      <c r="N20" s="413"/>
      <c r="O20" s="414"/>
      <c r="P20" s="414"/>
      <c r="Q20" s="394"/>
      <c r="R20" s="395"/>
      <c r="S20" s="395"/>
      <c r="T20" s="413"/>
      <c r="U20" s="414"/>
      <c r="V20" s="414"/>
      <c r="W20" s="414"/>
      <c r="X20" s="414"/>
      <c r="Y20" s="414"/>
      <c r="Z20" s="426"/>
    </row>
    <row r="21" spans="1:26" ht="16.5" customHeight="1">
      <c r="C21" s="406" t="s">
        <v>150</v>
      </c>
      <c r="D21" s="407"/>
      <c r="E21" s="407"/>
      <c r="F21" s="407"/>
      <c r="G21" s="408"/>
      <c r="H21" s="416">
        <f>SUM(K21:S21)</f>
        <v>0</v>
      </c>
      <c r="I21" s="417"/>
      <c r="J21" s="418"/>
      <c r="K21" s="411"/>
      <c r="L21" s="412"/>
      <c r="M21" s="412"/>
      <c r="N21" s="411"/>
      <c r="O21" s="412"/>
      <c r="P21" s="412"/>
      <c r="Q21" s="416"/>
      <c r="R21" s="417"/>
      <c r="S21" s="417"/>
      <c r="T21" s="411"/>
      <c r="U21" s="412"/>
      <c r="V21" s="412"/>
      <c r="W21" s="412"/>
      <c r="X21" s="412"/>
      <c r="Y21" s="412"/>
      <c r="Z21" s="425"/>
    </row>
    <row r="22" spans="1:26" ht="16.5" customHeight="1">
      <c r="C22" s="406" t="s">
        <v>149</v>
      </c>
      <c r="D22" s="407"/>
      <c r="E22" s="407"/>
      <c r="F22" s="407"/>
      <c r="G22" s="408"/>
      <c r="H22" s="416">
        <f>SUM(K22:S22)</f>
        <v>0</v>
      </c>
      <c r="I22" s="417"/>
      <c r="J22" s="418"/>
      <c r="K22" s="411"/>
      <c r="L22" s="412"/>
      <c r="M22" s="412"/>
      <c r="N22" s="411"/>
      <c r="O22" s="412"/>
      <c r="P22" s="412"/>
      <c r="Q22" s="416"/>
      <c r="R22" s="417"/>
      <c r="S22" s="417"/>
      <c r="T22" s="411"/>
      <c r="U22" s="412"/>
      <c r="V22" s="412"/>
      <c r="W22" s="412"/>
      <c r="X22" s="412"/>
      <c r="Y22" s="412"/>
      <c r="Z22" s="425"/>
    </row>
    <row r="23" spans="1:26" ht="16.5" customHeight="1">
      <c r="C23" s="406" t="s">
        <v>148</v>
      </c>
      <c r="D23" s="407"/>
      <c r="E23" s="407"/>
      <c r="F23" s="407"/>
      <c r="G23" s="408"/>
      <c r="H23" s="416">
        <f>SUM(K23:S23)</f>
        <v>0</v>
      </c>
      <c r="I23" s="417"/>
      <c r="J23" s="418"/>
      <c r="K23" s="411"/>
      <c r="L23" s="412"/>
      <c r="M23" s="412"/>
      <c r="N23" s="411"/>
      <c r="O23" s="412"/>
      <c r="P23" s="412"/>
      <c r="Q23" s="416"/>
      <c r="R23" s="417"/>
      <c r="S23" s="417"/>
      <c r="T23" s="411"/>
      <c r="U23" s="412"/>
      <c r="V23" s="412"/>
      <c r="W23" s="412"/>
      <c r="X23" s="412"/>
      <c r="Y23" s="412"/>
      <c r="Z23" s="425"/>
    </row>
    <row r="24" spans="1:26" ht="16.5" customHeight="1">
      <c r="C24" s="391" t="s">
        <v>147</v>
      </c>
      <c r="D24" s="392"/>
      <c r="E24" s="392"/>
      <c r="F24" s="392"/>
      <c r="G24" s="393"/>
      <c r="H24" s="400">
        <f>SUM(K24:S24)</f>
        <v>0</v>
      </c>
      <c r="I24" s="401"/>
      <c r="J24" s="402"/>
      <c r="K24" s="422"/>
      <c r="L24" s="423"/>
      <c r="M24" s="423"/>
      <c r="N24" s="422"/>
      <c r="O24" s="423"/>
      <c r="P24" s="423"/>
      <c r="Q24" s="400"/>
      <c r="R24" s="401"/>
      <c r="S24" s="401"/>
      <c r="T24" s="422"/>
      <c r="U24" s="423"/>
      <c r="V24" s="423"/>
      <c r="W24" s="423"/>
      <c r="X24" s="423"/>
      <c r="Y24" s="423"/>
      <c r="Z24" s="429"/>
    </row>
    <row r="25" spans="1:26" ht="16.5" customHeight="1">
      <c r="C25" s="409" t="s">
        <v>25</v>
      </c>
      <c r="D25" s="410"/>
      <c r="E25" s="410"/>
      <c r="F25" s="410"/>
      <c r="G25" s="415"/>
      <c r="H25" s="419">
        <f>SUM(H20:J24)</f>
        <v>0</v>
      </c>
      <c r="I25" s="420"/>
      <c r="J25" s="421"/>
      <c r="K25" s="419">
        <f>SUM(K20:M24)</f>
        <v>0</v>
      </c>
      <c r="L25" s="420"/>
      <c r="M25" s="420"/>
      <c r="N25" s="419">
        <f>SUM(N20:P24)</f>
        <v>0</v>
      </c>
      <c r="O25" s="420"/>
      <c r="P25" s="420"/>
      <c r="Q25" s="419"/>
      <c r="R25" s="420"/>
      <c r="S25" s="420"/>
      <c r="T25" s="419">
        <f>SUM(T20:Z24)</f>
        <v>0</v>
      </c>
      <c r="U25" s="420"/>
      <c r="V25" s="420"/>
      <c r="W25" s="420"/>
      <c r="X25" s="420"/>
      <c r="Y25" s="420"/>
      <c r="Z25" s="421"/>
    </row>
    <row r="26" spans="1:26" ht="16.5" customHeight="1">
      <c r="C26" s="68"/>
      <c r="D26" s="68"/>
      <c r="E26" s="68"/>
      <c r="F26" s="68"/>
      <c r="G26" s="68"/>
    </row>
    <row r="27" spans="1:26" ht="16.5" customHeight="1">
      <c r="A27" s="64" t="s">
        <v>155</v>
      </c>
      <c r="L27" s="424"/>
      <c r="M27" s="424"/>
    </row>
    <row r="28" spans="1:26" ht="16.5" customHeight="1">
      <c r="C28" s="394"/>
      <c r="D28" s="395"/>
      <c r="E28" s="395"/>
      <c r="F28" s="395"/>
      <c r="G28" s="396"/>
      <c r="H28" s="409" t="s">
        <v>154</v>
      </c>
      <c r="I28" s="410"/>
      <c r="J28" s="410"/>
      <c r="K28" s="410"/>
      <c r="L28" s="410"/>
      <c r="M28" s="410"/>
      <c r="N28" s="410"/>
      <c r="O28" s="410"/>
      <c r="P28" s="410"/>
      <c r="Q28" s="410"/>
      <c r="R28" s="410"/>
      <c r="S28" s="410"/>
      <c r="T28" s="403" t="s">
        <v>153</v>
      </c>
      <c r="U28" s="404"/>
      <c r="V28" s="404"/>
      <c r="W28" s="404"/>
      <c r="X28" s="404"/>
      <c r="Y28" s="404"/>
      <c r="Z28" s="405"/>
    </row>
    <row r="29" spans="1:26" ht="16.5" customHeight="1">
      <c r="C29" s="397"/>
      <c r="D29" s="398"/>
      <c r="E29" s="398"/>
      <c r="F29" s="398"/>
      <c r="G29" s="399"/>
      <c r="H29" s="403" t="s">
        <v>25</v>
      </c>
      <c r="I29" s="404"/>
      <c r="J29" s="405"/>
      <c r="K29" s="403" t="s">
        <v>139</v>
      </c>
      <c r="L29" s="404"/>
      <c r="M29" s="405"/>
      <c r="N29" s="403" t="s">
        <v>138</v>
      </c>
      <c r="O29" s="404"/>
      <c r="P29" s="405"/>
      <c r="Q29" s="403"/>
      <c r="R29" s="404"/>
      <c r="S29" s="405"/>
      <c r="T29" s="427" t="s">
        <v>152</v>
      </c>
      <c r="U29" s="424"/>
      <c r="V29" s="424"/>
      <c r="W29" s="424"/>
      <c r="X29" s="424"/>
      <c r="Y29" s="424"/>
      <c r="Z29" s="428"/>
    </row>
    <row r="30" spans="1:26" ht="16.5" customHeight="1">
      <c r="C30" s="400"/>
      <c r="D30" s="401"/>
      <c r="E30" s="401"/>
      <c r="F30" s="401"/>
      <c r="G30" s="402"/>
      <c r="H30" s="391"/>
      <c r="I30" s="392"/>
      <c r="J30" s="393"/>
      <c r="K30" s="391"/>
      <c r="L30" s="392"/>
      <c r="M30" s="393"/>
      <c r="N30" s="391"/>
      <c r="O30" s="392"/>
      <c r="P30" s="393"/>
      <c r="Q30" s="391"/>
      <c r="R30" s="392"/>
      <c r="S30" s="393"/>
      <c r="T30" s="71"/>
      <c r="U30" s="70"/>
      <c r="V30" s="70"/>
      <c r="W30" s="70"/>
      <c r="X30" s="70"/>
      <c r="Y30" s="70"/>
      <c r="Z30" s="69"/>
    </row>
    <row r="31" spans="1:26" ht="16.5" customHeight="1">
      <c r="C31" s="403" t="s">
        <v>151</v>
      </c>
      <c r="D31" s="404"/>
      <c r="E31" s="404"/>
      <c r="F31" s="404"/>
      <c r="G31" s="405"/>
      <c r="H31" s="394">
        <f>SUM(K31:S31)</f>
        <v>0</v>
      </c>
      <c r="I31" s="395"/>
      <c r="J31" s="396"/>
      <c r="K31" s="413"/>
      <c r="L31" s="414"/>
      <c r="M31" s="414"/>
      <c r="N31" s="413"/>
      <c r="O31" s="414"/>
      <c r="P31" s="414"/>
      <c r="Q31" s="394"/>
      <c r="R31" s="395"/>
      <c r="S31" s="395"/>
      <c r="T31" s="413"/>
      <c r="U31" s="414"/>
      <c r="V31" s="414"/>
      <c r="W31" s="414"/>
      <c r="X31" s="414"/>
      <c r="Y31" s="414"/>
      <c r="Z31" s="426"/>
    </row>
    <row r="32" spans="1:26" ht="16.5" customHeight="1">
      <c r="C32" s="406" t="s">
        <v>150</v>
      </c>
      <c r="D32" s="407"/>
      <c r="E32" s="407"/>
      <c r="F32" s="407"/>
      <c r="G32" s="408"/>
      <c r="H32" s="416">
        <f>SUM(K32:S32)</f>
        <v>0</v>
      </c>
      <c r="I32" s="417"/>
      <c r="J32" s="418"/>
      <c r="K32" s="411"/>
      <c r="L32" s="412"/>
      <c r="M32" s="412"/>
      <c r="N32" s="411"/>
      <c r="O32" s="412"/>
      <c r="P32" s="412"/>
      <c r="Q32" s="416"/>
      <c r="R32" s="417"/>
      <c r="S32" s="417"/>
      <c r="T32" s="411"/>
      <c r="U32" s="412"/>
      <c r="V32" s="412"/>
      <c r="W32" s="412"/>
      <c r="X32" s="412"/>
      <c r="Y32" s="412"/>
      <c r="Z32" s="425"/>
    </row>
    <row r="33" spans="1:26" ht="16.5" customHeight="1">
      <c r="C33" s="406" t="s">
        <v>149</v>
      </c>
      <c r="D33" s="407"/>
      <c r="E33" s="407"/>
      <c r="F33" s="407"/>
      <c r="G33" s="408"/>
      <c r="H33" s="416">
        <f>SUM(K33:S33)</f>
        <v>0</v>
      </c>
      <c r="I33" s="417"/>
      <c r="J33" s="418"/>
      <c r="K33" s="411"/>
      <c r="L33" s="412"/>
      <c r="M33" s="412"/>
      <c r="N33" s="411"/>
      <c r="O33" s="412"/>
      <c r="P33" s="412"/>
      <c r="Q33" s="416"/>
      <c r="R33" s="417"/>
      <c r="S33" s="417"/>
      <c r="T33" s="411"/>
      <c r="U33" s="412"/>
      <c r="V33" s="412"/>
      <c r="W33" s="412"/>
      <c r="X33" s="412"/>
      <c r="Y33" s="412"/>
      <c r="Z33" s="425"/>
    </row>
    <row r="34" spans="1:26" ht="16.5" customHeight="1">
      <c r="C34" s="406" t="s">
        <v>148</v>
      </c>
      <c r="D34" s="407"/>
      <c r="E34" s="407"/>
      <c r="F34" s="407"/>
      <c r="G34" s="408"/>
      <c r="H34" s="416">
        <f>SUM(K34:S34)</f>
        <v>0</v>
      </c>
      <c r="I34" s="417"/>
      <c r="J34" s="418"/>
      <c r="K34" s="411"/>
      <c r="L34" s="412"/>
      <c r="M34" s="412"/>
      <c r="N34" s="411"/>
      <c r="O34" s="412"/>
      <c r="P34" s="412"/>
      <c r="Q34" s="416"/>
      <c r="R34" s="417"/>
      <c r="S34" s="417"/>
      <c r="T34" s="411"/>
      <c r="U34" s="412"/>
      <c r="V34" s="412"/>
      <c r="W34" s="412"/>
      <c r="X34" s="412"/>
      <c r="Y34" s="412"/>
      <c r="Z34" s="425"/>
    </row>
    <row r="35" spans="1:26" ht="16.5" customHeight="1">
      <c r="C35" s="391" t="s">
        <v>147</v>
      </c>
      <c r="D35" s="392"/>
      <c r="E35" s="392"/>
      <c r="F35" s="392"/>
      <c r="G35" s="393"/>
      <c r="H35" s="400">
        <f>SUM(K35:S35)</f>
        <v>0</v>
      </c>
      <c r="I35" s="401"/>
      <c r="J35" s="402"/>
      <c r="K35" s="422"/>
      <c r="L35" s="423"/>
      <c r="M35" s="423"/>
      <c r="N35" s="422"/>
      <c r="O35" s="423"/>
      <c r="P35" s="423"/>
      <c r="Q35" s="400"/>
      <c r="R35" s="401"/>
      <c r="S35" s="401"/>
      <c r="T35" s="422"/>
      <c r="U35" s="423"/>
      <c r="V35" s="423"/>
      <c r="W35" s="423"/>
      <c r="X35" s="423"/>
      <c r="Y35" s="423"/>
      <c r="Z35" s="429"/>
    </row>
    <row r="36" spans="1:26" ht="16.5" customHeight="1">
      <c r="C36" s="409" t="s">
        <v>25</v>
      </c>
      <c r="D36" s="410"/>
      <c r="E36" s="410"/>
      <c r="F36" s="410"/>
      <c r="G36" s="415"/>
      <c r="H36" s="419">
        <f>SUM(H31:J35)</f>
        <v>0</v>
      </c>
      <c r="I36" s="420"/>
      <c r="J36" s="421"/>
      <c r="K36" s="419">
        <f>SUM(K31:M35)</f>
        <v>0</v>
      </c>
      <c r="L36" s="420"/>
      <c r="M36" s="420"/>
      <c r="N36" s="419">
        <f>SUM(N31:P35)</f>
        <v>0</v>
      </c>
      <c r="O36" s="420"/>
      <c r="P36" s="420"/>
      <c r="Q36" s="419"/>
      <c r="R36" s="420"/>
      <c r="S36" s="420"/>
      <c r="T36" s="419">
        <f>SUM(T31:Z35)</f>
        <v>0</v>
      </c>
      <c r="U36" s="420"/>
      <c r="V36" s="420"/>
      <c r="W36" s="420"/>
      <c r="X36" s="420"/>
      <c r="Y36" s="420"/>
      <c r="Z36" s="421"/>
    </row>
    <row r="37" spans="1:26" ht="16.5" customHeight="1">
      <c r="C37" s="68"/>
      <c r="D37" s="68"/>
      <c r="E37" s="68"/>
      <c r="F37" s="68"/>
      <c r="G37" s="68"/>
    </row>
    <row r="38" spans="1:26" ht="16.5" customHeight="1">
      <c r="A38" s="64" t="s">
        <v>146</v>
      </c>
      <c r="K38" s="424"/>
      <c r="L38" s="424"/>
      <c r="M38" s="424"/>
    </row>
    <row r="39" spans="1:26" ht="16.5" customHeight="1">
      <c r="C39" s="67"/>
      <c r="D39" s="66"/>
      <c r="E39" s="65"/>
      <c r="F39" s="403" t="s">
        <v>145</v>
      </c>
      <c r="G39" s="404"/>
      <c r="H39" s="405"/>
      <c r="I39" s="403" t="s">
        <v>144</v>
      </c>
      <c r="J39" s="404"/>
      <c r="K39" s="404"/>
      <c r="L39" s="403" t="s">
        <v>143</v>
      </c>
      <c r="M39" s="404"/>
      <c r="N39" s="404"/>
      <c r="O39" s="403" t="s">
        <v>142</v>
      </c>
      <c r="P39" s="404"/>
      <c r="Q39" s="405"/>
      <c r="R39" s="403" t="s">
        <v>141</v>
      </c>
      <c r="S39" s="404"/>
      <c r="T39" s="404"/>
      <c r="U39" s="403" t="s">
        <v>140</v>
      </c>
      <c r="V39" s="404"/>
      <c r="W39" s="405"/>
      <c r="X39" s="403" t="s">
        <v>25</v>
      </c>
      <c r="Y39" s="404"/>
      <c r="Z39" s="405"/>
    </row>
    <row r="40" spans="1:26" ht="16.5" customHeight="1">
      <c r="C40" s="445" t="s">
        <v>139</v>
      </c>
      <c r="D40" s="446"/>
      <c r="E40" s="447"/>
      <c r="F40" s="436"/>
      <c r="G40" s="437"/>
      <c r="H40" s="441"/>
      <c r="I40" s="436"/>
      <c r="J40" s="437"/>
      <c r="K40" s="437"/>
      <c r="L40" s="436"/>
      <c r="M40" s="437"/>
      <c r="N40" s="437"/>
      <c r="O40" s="413"/>
      <c r="P40" s="414"/>
      <c r="Q40" s="426"/>
      <c r="R40" s="413"/>
      <c r="S40" s="414"/>
      <c r="T40" s="414"/>
      <c r="U40" s="413"/>
      <c r="V40" s="414"/>
      <c r="W40" s="426"/>
      <c r="X40" s="394">
        <f>SUM(F40:W40)</f>
        <v>0</v>
      </c>
      <c r="Y40" s="395"/>
      <c r="Z40" s="396"/>
    </row>
    <row r="41" spans="1:26" ht="16.5" customHeight="1">
      <c r="C41" s="406" t="s">
        <v>138</v>
      </c>
      <c r="D41" s="407"/>
      <c r="E41" s="408"/>
      <c r="F41" s="442"/>
      <c r="G41" s="443"/>
      <c r="H41" s="444"/>
      <c r="I41" s="442"/>
      <c r="J41" s="443"/>
      <c r="K41" s="443"/>
      <c r="L41" s="442"/>
      <c r="M41" s="443"/>
      <c r="N41" s="443"/>
      <c r="O41" s="411"/>
      <c r="P41" s="412"/>
      <c r="Q41" s="425"/>
      <c r="R41" s="411"/>
      <c r="S41" s="412"/>
      <c r="T41" s="412"/>
      <c r="U41" s="411"/>
      <c r="V41" s="412"/>
      <c r="W41" s="425"/>
      <c r="X41" s="416">
        <f>SUM(F41:W41)</f>
        <v>0</v>
      </c>
      <c r="Y41" s="417"/>
      <c r="Z41" s="418"/>
    </row>
    <row r="42" spans="1:26" ht="16.5" customHeight="1">
      <c r="C42" s="438" t="s">
        <v>137</v>
      </c>
      <c r="D42" s="439"/>
      <c r="E42" s="440"/>
      <c r="F42" s="433"/>
      <c r="G42" s="434"/>
      <c r="H42" s="435"/>
      <c r="I42" s="433"/>
      <c r="J42" s="434"/>
      <c r="K42" s="434"/>
      <c r="L42" s="433"/>
      <c r="M42" s="434"/>
      <c r="N42" s="434"/>
      <c r="O42" s="430"/>
      <c r="P42" s="431"/>
      <c r="Q42" s="432"/>
      <c r="R42" s="430"/>
      <c r="S42" s="431"/>
      <c r="T42" s="431"/>
      <c r="U42" s="430"/>
      <c r="V42" s="431"/>
      <c r="W42" s="432"/>
      <c r="X42" s="397">
        <f>SUM(F42:W42)</f>
        <v>0</v>
      </c>
      <c r="Y42" s="398"/>
      <c r="Z42" s="399"/>
    </row>
    <row r="43" spans="1:26" ht="16.5" customHeight="1">
      <c r="C43" s="409" t="s">
        <v>25</v>
      </c>
      <c r="D43" s="410"/>
      <c r="E43" s="415"/>
      <c r="F43" s="419">
        <f>SUM(F40:H42)</f>
        <v>0</v>
      </c>
      <c r="G43" s="420"/>
      <c r="H43" s="421"/>
      <c r="I43" s="419">
        <f>SUM(I40:K42)</f>
        <v>0</v>
      </c>
      <c r="J43" s="420"/>
      <c r="K43" s="421"/>
      <c r="L43" s="419">
        <f>SUM(L40:N42)</f>
        <v>0</v>
      </c>
      <c r="M43" s="420"/>
      <c r="N43" s="421"/>
      <c r="O43" s="419">
        <f>SUM(O40:Q42)</f>
        <v>0</v>
      </c>
      <c r="P43" s="420"/>
      <c r="Q43" s="421"/>
      <c r="R43" s="419">
        <f>SUM(R40:T42)</f>
        <v>0</v>
      </c>
      <c r="S43" s="420"/>
      <c r="T43" s="421"/>
      <c r="U43" s="419">
        <f>SUM(U40:W42)</f>
        <v>0</v>
      </c>
      <c r="V43" s="420"/>
      <c r="W43" s="421"/>
      <c r="X43" s="419">
        <f>SUM(F43:W43)</f>
        <v>0</v>
      </c>
      <c r="Y43" s="420"/>
      <c r="Z43" s="421"/>
    </row>
  </sheetData>
  <mergeCells count="176">
    <mergeCell ref="T18:Z18"/>
    <mergeCell ref="N20:P20"/>
    <mergeCell ref="Q20:S20"/>
    <mergeCell ref="H24:J24"/>
    <mergeCell ref="H25:J25"/>
    <mergeCell ref="T20:Z20"/>
    <mergeCell ref="N21:P21"/>
    <mergeCell ref="Q21:S21"/>
    <mergeCell ref="T21:Z21"/>
    <mergeCell ref="T24:Z24"/>
    <mergeCell ref="N25:P25"/>
    <mergeCell ref="Q25:S25"/>
    <mergeCell ref="T25:Z25"/>
    <mergeCell ref="T22:Z22"/>
    <mergeCell ref="N23:P23"/>
    <mergeCell ref="Q23:S23"/>
    <mergeCell ref="T23:Z23"/>
    <mergeCell ref="H23:J23"/>
    <mergeCell ref="T17:Z17"/>
    <mergeCell ref="H10:J10"/>
    <mergeCell ref="H11:J11"/>
    <mergeCell ref="H12:J12"/>
    <mergeCell ref="T14:Z14"/>
    <mergeCell ref="K12:M12"/>
    <mergeCell ref="K13:M13"/>
    <mergeCell ref="K14:M14"/>
    <mergeCell ref="T13:Z13"/>
    <mergeCell ref="Q14:S14"/>
    <mergeCell ref="N13:P13"/>
    <mergeCell ref="H13:J13"/>
    <mergeCell ref="N14:P14"/>
    <mergeCell ref="Q13:S13"/>
    <mergeCell ref="T6:Z6"/>
    <mergeCell ref="T7:Z7"/>
    <mergeCell ref="K7:M8"/>
    <mergeCell ref="N7:P8"/>
    <mergeCell ref="Q7:S8"/>
    <mergeCell ref="T9:Z9"/>
    <mergeCell ref="T10:Z10"/>
    <mergeCell ref="T11:Z11"/>
    <mergeCell ref="T12:Z12"/>
    <mergeCell ref="K11:M11"/>
    <mergeCell ref="N9:P9"/>
    <mergeCell ref="N10:P10"/>
    <mergeCell ref="N11:P11"/>
    <mergeCell ref="N12:P12"/>
    <mergeCell ref="Q10:S10"/>
    <mergeCell ref="Q11:S11"/>
    <mergeCell ref="Q12:S12"/>
    <mergeCell ref="A3:AB3"/>
    <mergeCell ref="F41:H41"/>
    <mergeCell ref="L41:N41"/>
    <mergeCell ref="O41:Q41"/>
    <mergeCell ref="R41:T41"/>
    <mergeCell ref="U41:W41"/>
    <mergeCell ref="X41:Z41"/>
    <mergeCell ref="N32:P32"/>
    <mergeCell ref="C33:G33"/>
    <mergeCell ref="C34:G34"/>
    <mergeCell ref="H35:J35"/>
    <mergeCell ref="H36:J36"/>
    <mergeCell ref="Q32:S32"/>
    <mergeCell ref="T32:Z32"/>
    <mergeCell ref="N33:P33"/>
    <mergeCell ref="Q33:S33"/>
    <mergeCell ref="K35:M35"/>
    <mergeCell ref="K36:M36"/>
    <mergeCell ref="T33:Z33"/>
    <mergeCell ref="N34:P34"/>
    <mergeCell ref="C35:G35"/>
    <mergeCell ref="C36:G36"/>
    <mergeCell ref="C40:E40"/>
    <mergeCell ref="C41:E41"/>
    <mergeCell ref="O42:Q42"/>
    <mergeCell ref="R42:T42"/>
    <mergeCell ref="F42:H42"/>
    <mergeCell ref="I42:K42"/>
    <mergeCell ref="K38:M38"/>
    <mergeCell ref="I40:K40"/>
    <mergeCell ref="C42:E42"/>
    <mergeCell ref="F40:H40"/>
    <mergeCell ref="L40:N40"/>
    <mergeCell ref="F39:H39"/>
    <mergeCell ref="I39:K39"/>
    <mergeCell ref="L39:N39"/>
    <mergeCell ref="I41:K41"/>
    <mergeCell ref="L42:N42"/>
    <mergeCell ref="C43:E43"/>
    <mergeCell ref="N35:P35"/>
    <mergeCell ref="Q35:S35"/>
    <mergeCell ref="T35:Z35"/>
    <mergeCell ref="N36:P36"/>
    <mergeCell ref="Q36:S36"/>
    <mergeCell ref="T36:Z36"/>
    <mergeCell ref="R39:T39"/>
    <mergeCell ref="U39:W39"/>
    <mergeCell ref="F43:H43"/>
    <mergeCell ref="U43:W43"/>
    <mergeCell ref="X43:Z43"/>
    <mergeCell ref="X39:Z39"/>
    <mergeCell ref="O40:Q40"/>
    <mergeCell ref="R40:T40"/>
    <mergeCell ref="U40:W40"/>
    <mergeCell ref="X40:Z40"/>
    <mergeCell ref="O39:Q39"/>
    <mergeCell ref="U42:W42"/>
    <mergeCell ref="X42:Z42"/>
    <mergeCell ref="I43:K43"/>
    <mergeCell ref="L43:N43"/>
    <mergeCell ref="O43:Q43"/>
    <mergeCell ref="R43:T43"/>
    <mergeCell ref="T34:Z34"/>
    <mergeCell ref="K33:M33"/>
    <mergeCell ref="K34:M34"/>
    <mergeCell ref="C31:G31"/>
    <mergeCell ref="C32:G32"/>
    <mergeCell ref="C25:G25"/>
    <mergeCell ref="T31:Z31"/>
    <mergeCell ref="H33:J33"/>
    <mergeCell ref="H34:J34"/>
    <mergeCell ref="Q34:S34"/>
    <mergeCell ref="K25:M25"/>
    <mergeCell ref="K31:M31"/>
    <mergeCell ref="K32:M32"/>
    <mergeCell ref="N31:P31"/>
    <mergeCell ref="Q31:S31"/>
    <mergeCell ref="T28:Z28"/>
    <mergeCell ref="K29:M30"/>
    <mergeCell ref="N29:P30"/>
    <mergeCell ref="Q29:S30"/>
    <mergeCell ref="T29:Z29"/>
    <mergeCell ref="H29:J30"/>
    <mergeCell ref="H31:J31"/>
    <mergeCell ref="H32:J32"/>
    <mergeCell ref="C28:G30"/>
    <mergeCell ref="H28:S28"/>
    <mergeCell ref="N24:P24"/>
    <mergeCell ref="Q24:S24"/>
    <mergeCell ref="K24:M24"/>
    <mergeCell ref="N22:P22"/>
    <mergeCell ref="Q22:S22"/>
    <mergeCell ref="K18:M19"/>
    <mergeCell ref="N18:P19"/>
    <mergeCell ref="Q18:S19"/>
    <mergeCell ref="K20:M20"/>
    <mergeCell ref="L27:M27"/>
    <mergeCell ref="L5:M5"/>
    <mergeCell ref="L16:M16"/>
    <mergeCell ref="C17:G19"/>
    <mergeCell ref="H18:J19"/>
    <mergeCell ref="C21:G21"/>
    <mergeCell ref="C22:G22"/>
    <mergeCell ref="C23:G23"/>
    <mergeCell ref="K9:M9"/>
    <mergeCell ref="H9:J9"/>
    <mergeCell ref="C11:G11"/>
    <mergeCell ref="C12:G12"/>
    <mergeCell ref="C13:G13"/>
    <mergeCell ref="H14:J14"/>
    <mergeCell ref="C20:G20"/>
    <mergeCell ref="C24:G24"/>
    <mergeCell ref="C6:G8"/>
    <mergeCell ref="C9:G9"/>
    <mergeCell ref="C10:G10"/>
    <mergeCell ref="H6:S6"/>
    <mergeCell ref="H7:J8"/>
    <mergeCell ref="H20:J20"/>
    <mergeCell ref="K21:M21"/>
    <mergeCell ref="Q9:S9"/>
    <mergeCell ref="C14:G14"/>
    <mergeCell ref="K10:M10"/>
    <mergeCell ref="K22:M22"/>
    <mergeCell ref="K23:M23"/>
    <mergeCell ref="H21:J21"/>
    <mergeCell ref="H22:J22"/>
    <mergeCell ref="H17:S17"/>
  </mergeCells>
  <phoneticPr fontId="2"/>
  <pageMargins left="0.51181102362204722" right="0.51181102362204722" top="0.74803149606299213" bottom="0.74803149606299213"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01変更届</vt:lpstr>
      <vt:lpstr>02定員増</vt:lpstr>
      <vt:lpstr>03定員減</vt:lpstr>
      <vt:lpstr>【参考】誓約書</vt:lpstr>
      <vt:lpstr>【参考】役員一覧</vt:lpstr>
      <vt:lpstr>別紙１_設備構造</vt:lpstr>
      <vt:lpstr>別紙１_記載例</vt:lpstr>
      <vt:lpstr>別紙２_定員変更</vt:lpstr>
      <vt:lpstr>別紙２_学級定員</vt:lpstr>
      <vt:lpstr>別紙２_記載例</vt:lpstr>
      <vt:lpstr>別紙３_職員配置</vt:lpstr>
      <vt:lpstr>【参考】誓約書!Print_Area</vt:lpstr>
      <vt:lpstr>【参考】役員一覧!Print_Area</vt:lpstr>
      <vt:lpstr>'01変更届'!Print_Area</vt:lpstr>
      <vt:lpstr>'02定員増'!Print_Area</vt:lpstr>
      <vt:lpstr>'03定員減'!Print_Area</vt:lpstr>
      <vt:lpstr>別紙１_記載例!Print_Area</vt:lpstr>
      <vt:lpstr>別紙１_設備構造!Print_Area</vt:lpstr>
      <vt:lpstr>別紙２_学級定員!Print_Area</vt:lpstr>
      <vt:lpstr>別紙２_記載例!Print_Area</vt:lpstr>
      <vt:lpstr>別紙２_定員変更!Print_Area</vt:lpstr>
      <vt:lpstr>別紙３_職員配置!Print_Area</vt:lpstr>
      <vt:lpstr>別紙３_職員配置!Print_Titles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2022-04-15T01:04:20Z</dcterms:created>
  <dcterms:modified xsi:type="dcterms:W3CDTF">2023-12-07T05:05:52Z</dcterms:modified>
</cp:coreProperties>
</file>