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 filterPrivacy="1"/>
  <xr:revisionPtr xr6:coauthVersionLast="47" xr6:coauthVersionMax="47" documentId="13_ncr:1_{C3C027A3-970B-4BE4-B9BE-8E9C47E290D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2-1" sheetId="1"/>
    <sheet r:id="rId2" name="2-2" sheetId="9"/>
    <sheet r:id="rId3" name="2-3、2-4、2-5" sheetId="3"/>
    <sheet r:id="rId4" name="2-6" sheetId="11"/>
    <sheet r:id="rId5" name="白紙" sheetId="7"/>
  </sheets>
  <definedNames>
    <definedName localSheetId="3" name="_xlnm.Print_Area">'2-6'!$A$1:$AD$55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9" l="1"/>
  <c r="AH42" i="9" l="1"/>
  <c r="AC16" i="11"/>
  <c r="AB16" i="11"/>
  <c r="AA16" i="11"/>
  <c r="V16" i="11"/>
  <c r="R16" i="11"/>
  <c r="AC15" i="11"/>
  <c r="AB15" i="11"/>
  <c r="AA15" i="11"/>
  <c r="V15" i="11"/>
  <c r="R15" i="11"/>
  <c r="Z15" i="11" s="1"/>
  <c r="AC14" i="11"/>
  <c r="AB14" i="11"/>
  <c r="AA14" i="11"/>
  <c r="V14" i="11"/>
  <c r="R14" i="11"/>
  <c r="AC13" i="11"/>
  <c r="AB13" i="11"/>
  <c r="AA13" i="11"/>
  <c r="V13" i="11"/>
  <c r="R13" i="11"/>
  <c r="Z13" i="11" s="1"/>
  <c r="AC12" i="11"/>
  <c r="AB12" i="11"/>
  <c r="AA12" i="11"/>
  <c r="V12" i="11"/>
  <c r="R12" i="11"/>
  <c r="AC11" i="11"/>
  <c r="AB11" i="11"/>
  <c r="AA11" i="11"/>
  <c r="V11" i="11"/>
  <c r="R11" i="11"/>
  <c r="AC10" i="11"/>
  <c r="AB10" i="11"/>
  <c r="AA10" i="11"/>
  <c r="V10" i="11"/>
  <c r="R10" i="11"/>
  <c r="AC9" i="11"/>
  <c r="AB9" i="11"/>
  <c r="AA9" i="11"/>
  <c r="V9" i="11"/>
  <c r="R9" i="11"/>
  <c r="Z9" i="11" s="1"/>
  <c r="AC8" i="11"/>
  <c r="AB8" i="11"/>
  <c r="AA8" i="11"/>
  <c r="V8" i="11"/>
  <c r="R8" i="11"/>
  <c r="AC7" i="11"/>
  <c r="AB7" i="11"/>
  <c r="AA7" i="11"/>
  <c r="V7" i="11"/>
  <c r="R7" i="11"/>
  <c r="AC6" i="11"/>
  <c r="AB6" i="11"/>
  <c r="AA6" i="11"/>
  <c r="V6" i="11"/>
  <c r="R6" i="11"/>
  <c r="N50" i="11"/>
  <c r="M50" i="11"/>
  <c r="L50" i="11"/>
  <c r="G50" i="11"/>
  <c r="C50" i="11"/>
  <c r="N49" i="11"/>
  <c r="M49" i="11"/>
  <c r="L49" i="11"/>
  <c r="G49" i="11"/>
  <c r="C49" i="11"/>
  <c r="N48" i="11"/>
  <c r="M48" i="11"/>
  <c r="L48" i="11"/>
  <c r="G48" i="11"/>
  <c r="C48" i="11"/>
  <c r="N47" i="11"/>
  <c r="M47" i="11"/>
  <c r="L47" i="11"/>
  <c r="G47" i="11"/>
  <c r="C47" i="11"/>
  <c r="N46" i="11"/>
  <c r="M46" i="11"/>
  <c r="L46" i="11"/>
  <c r="G46" i="11"/>
  <c r="C46" i="11"/>
  <c r="N45" i="11"/>
  <c r="M45" i="11"/>
  <c r="L45" i="11"/>
  <c r="G45" i="11"/>
  <c r="C45" i="11"/>
  <c r="N44" i="11"/>
  <c r="M44" i="11"/>
  <c r="L44" i="11"/>
  <c r="G44" i="11"/>
  <c r="C44" i="11"/>
  <c r="N43" i="11"/>
  <c r="M43" i="11"/>
  <c r="L43" i="11"/>
  <c r="G43" i="11"/>
  <c r="C43" i="11"/>
  <c r="N42" i="11"/>
  <c r="M42" i="11"/>
  <c r="L42" i="11"/>
  <c r="G42" i="11"/>
  <c r="C42" i="11"/>
  <c r="N41" i="11"/>
  <c r="M41" i="11"/>
  <c r="L41" i="11"/>
  <c r="G41" i="11"/>
  <c r="C41" i="11"/>
  <c r="N40" i="11"/>
  <c r="M40" i="11"/>
  <c r="L40" i="11"/>
  <c r="G40" i="11"/>
  <c r="C40" i="11"/>
  <c r="N39" i="11"/>
  <c r="M39" i="11"/>
  <c r="L39" i="11"/>
  <c r="G39" i="11"/>
  <c r="C39" i="11"/>
  <c r="K39" i="11" s="1"/>
  <c r="N38" i="11"/>
  <c r="M38" i="11"/>
  <c r="L38" i="11"/>
  <c r="G38" i="11"/>
  <c r="C38" i="11"/>
  <c r="N37" i="11"/>
  <c r="M37" i="11"/>
  <c r="L37" i="11"/>
  <c r="G37" i="11"/>
  <c r="C37" i="11"/>
  <c r="N36" i="11"/>
  <c r="M36" i="11"/>
  <c r="L36" i="11"/>
  <c r="G36" i="11"/>
  <c r="C36" i="11"/>
  <c r="N35" i="11"/>
  <c r="M35" i="11"/>
  <c r="L35" i="11"/>
  <c r="G35" i="11"/>
  <c r="C35" i="11"/>
  <c r="N34" i="11"/>
  <c r="M34" i="11"/>
  <c r="L34" i="11"/>
  <c r="G34" i="11"/>
  <c r="C34" i="11"/>
  <c r="N33" i="11"/>
  <c r="M33" i="11"/>
  <c r="L33" i="11"/>
  <c r="G33" i="11"/>
  <c r="C33" i="11"/>
  <c r="N32" i="11"/>
  <c r="M32" i="11"/>
  <c r="L32" i="11"/>
  <c r="G32" i="11"/>
  <c r="C32" i="11"/>
  <c r="N31" i="11"/>
  <c r="M31" i="11"/>
  <c r="L31" i="11"/>
  <c r="G31" i="11"/>
  <c r="C31" i="11"/>
  <c r="N30" i="11"/>
  <c r="M30" i="11"/>
  <c r="L30" i="11"/>
  <c r="G30" i="11"/>
  <c r="C30" i="11"/>
  <c r="M29" i="11"/>
  <c r="L29" i="11"/>
  <c r="G29" i="11"/>
  <c r="C29" i="11"/>
  <c r="N28" i="11"/>
  <c r="M28" i="11"/>
  <c r="L28" i="11"/>
  <c r="G28" i="11"/>
  <c r="C28" i="11"/>
  <c r="N27" i="11"/>
  <c r="M27" i="11"/>
  <c r="L27" i="11"/>
  <c r="G27" i="11"/>
  <c r="C27" i="11"/>
  <c r="M26" i="11"/>
  <c r="L26" i="11"/>
  <c r="G26" i="11"/>
  <c r="C26" i="11"/>
  <c r="N25" i="11"/>
  <c r="M25" i="11"/>
  <c r="L25" i="11"/>
  <c r="G25" i="11"/>
  <c r="C25" i="11"/>
  <c r="N24" i="11"/>
  <c r="M24" i="11"/>
  <c r="L24" i="11"/>
  <c r="G24" i="11"/>
  <c r="C24" i="11"/>
  <c r="N23" i="11"/>
  <c r="M23" i="11"/>
  <c r="L23" i="11"/>
  <c r="G23" i="11"/>
  <c r="C23" i="11"/>
  <c r="N22" i="11"/>
  <c r="M22" i="11"/>
  <c r="L22" i="11"/>
  <c r="G22" i="11"/>
  <c r="C22" i="11"/>
  <c r="N21" i="11"/>
  <c r="M21" i="11"/>
  <c r="L21" i="11"/>
  <c r="G21" i="11"/>
  <c r="C21" i="11"/>
  <c r="M20" i="11"/>
  <c r="L20" i="11"/>
  <c r="G20" i="11"/>
  <c r="C20" i="11"/>
  <c r="N19" i="11"/>
  <c r="M19" i="11"/>
  <c r="L19" i="11"/>
  <c r="G19" i="11"/>
  <c r="C19" i="11"/>
  <c r="K19" i="11" s="1"/>
  <c r="N18" i="11"/>
  <c r="M18" i="11"/>
  <c r="L18" i="11"/>
  <c r="G18" i="11"/>
  <c r="C18" i="11"/>
  <c r="N17" i="11"/>
  <c r="M17" i="11"/>
  <c r="L17" i="11"/>
  <c r="G17" i="11"/>
  <c r="C17" i="11"/>
  <c r="N16" i="11"/>
  <c r="M16" i="11"/>
  <c r="L16" i="11"/>
  <c r="G16" i="11"/>
  <c r="C16" i="11"/>
  <c r="N15" i="11"/>
  <c r="M15" i="11"/>
  <c r="L15" i="11"/>
  <c r="G15" i="11"/>
  <c r="C15" i="11"/>
  <c r="K15" i="11" s="1"/>
  <c r="N14" i="11"/>
  <c r="M14" i="11"/>
  <c r="L14" i="11"/>
  <c r="G14" i="11"/>
  <c r="C14" i="11"/>
  <c r="N13" i="11"/>
  <c r="M13" i="11"/>
  <c r="L13" i="11"/>
  <c r="G13" i="11"/>
  <c r="C13" i="11"/>
  <c r="N12" i="11"/>
  <c r="M12" i="11"/>
  <c r="L12" i="11"/>
  <c r="G12" i="11"/>
  <c r="C12" i="11"/>
  <c r="N11" i="11"/>
  <c r="M11" i="11"/>
  <c r="L11" i="11"/>
  <c r="G11" i="11"/>
  <c r="C11" i="11"/>
  <c r="N10" i="11"/>
  <c r="M10" i="11"/>
  <c r="L10" i="11"/>
  <c r="G10" i="11"/>
  <c r="C10" i="11"/>
  <c r="N9" i="11"/>
  <c r="M9" i="11"/>
  <c r="L9" i="11"/>
  <c r="G9" i="11"/>
  <c r="C9" i="11"/>
  <c r="N8" i="11"/>
  <c r="M8" i="11"/>
  <c r="L8" i="11"/>
  <c r="G8" i="11"/>
  <c r="C8" i="11"/>
  <c r="N7" i="11"/>
  <c r="M7" i="11"/>
  <c r="L7" i="11"/>
  <c r="K7" i="11"/>
  <c r="G6" i="11"/>
  <c r="C6" i="11"/>
  <c r="Z7" i="11" l="1"/>
  <c r="Z11" i="11"/>
  <c r="K16" i="11"/>
  <c r="Z6" i="11"/>
  <c r="K11" i="11"/>
  <c r="K9" i="11"/>
  <c r="K29" i="11"/>
  <c r="Z8" i="11"/>
  <c r="K12" i="11"/>
  <c r="K27" i="11"/>
  <c r="K10" i="11"/>
  <c r="Z16" i="11"/>
  <c r="K8" i="11"/>
  <c r="K20" i="11"/>
  <c r="K18" i="11"/>
  <c r="Z10" i="11"/>
  <c r="K14" i="11"/>
  <c r="K32" i="11"/>
  <c r="K44" i="11"/>
  <c r="Z14" i="11"/>
  <c r="K43" i="11"/>
  <c r="Z12" i="11"/>
  <c r="K25" i="11"/>
  <c r="K30" i="11"/>
  <c r="K42" i="11"/>
  <c r="K23" i="11"/>
  <c r="K28" i="11"/>
  <c r="K21" i="11"/>
  <c r="K33" i="11"/>
  <c r="K45" i="11"/>
  <c r="K26" i="11"/>
  <c r="K38" i="11"/>
  <c r="K50" i="11"/>
  <c r="K31" i="11"/>
  <c r="K17" i="11"/>
  <c r="K24" i="11"/>
  <c r="K36" i="11"/>
  <c r="K48" i="11"/>
  <c r="K13" i="11"/>
  <c r="K22" i="11"/>
  <c r="K34" i="11"/>
  <c r="K46" i="11"/>
  <c r="K37" i="11"/>
  <c r="K49" i="11"/>
  <c r="K35" i="11"/>
  <c r="K47" i="11"/>
  <c r="K40" i="11"/>
  <c r="K41" i="11"/>
  <c r="AH41" i="9"/>
  <c r="AH40" i="9"/>
  <c r="AH39" i="9"/>
  <c r="AH28" i="9" l="1"/>
  <c r="AH27" i="9"/>
  <c r="AH26" i="9"/>
  <c r="AH25" i="9"/>
  <c r="AI24" i="9"/>
  <c r="AH24" i="9"/>
  <c r="AI23" i="9"/>
  <c r="AH23" i="9"/>
  <c r="AI22" i="9"/>
  <c r="AH22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H11" i="9"/>
  <c r="AI10" i="9"/>
  <c r="AH10" i="9"/>
  <c r="AI9" i="9"/>
  <c r="AH9" i="9"/>
  <c r="AI8" i="9"/>
  <c r="AH8" i="9"/>
  <c r="AI7" i="9"/>
  <c r="AH7" i="9"/>
  <c r="W57" i="9"/>
  <c r="V57" i="9"/>
  <c r="W56" i="9"/>
  <c r="V56" i="9"/>
  <c r="W55" i="9"/>
  <c r="V55" i="9"/>
  <c r="V50" i="9"/>
  <c r="V45" i="9"/>
  <c r="V40" i="9"/>
  <c r="V37" i="9"/>
  <c r="W24" i="9"/>
  <c r="V15" i="9"/>
  <c r="J53" i="9" l="1"/>
  <c r="J48" i="9"/>
  <c r="J43" i="9"/>
</calcChain>
</file>

<file path=xl/sharedStrings.xml><?xml version="1.0" encoding="utf-8"?>
<sst xmlns="http://schemas.openxmlformats.org/spreadsheetml/2006/main" count="1019" uniqueCount="360">
  <si>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3</t>
    </r>
    <r>
      <rPr>
        <sz val="9"/>
        <rFont val="ＭＳ 明朝"/>
        <family val="1"/>
        <charset val="128"/>
      </rPr>
      <t>　平成</t>
    </r>
    <r>
      <rPr>
        <sz val="9"/>
        <rFont val="Times New Roman"/>
        <family val="1"/>
      </rPr>
      <t>18</t>
    </r>
    <r>
      <rPr>
        <sz val="9"/>
        <rFont val="ＭＳ 明朝"/>
        <family val="1"/>
        <charset val="128"/>
      </rPr>
      <t>年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日に玉山村は盛岡市に編入合併した。</t>
    </r>
    <rPh sb="17" eb="20">
      <t>タマヤマムラ</t>
    </rPh>
    <rPh sb="21" eb="24">
      <t>モリオカシ</t>
    </rPh>
    <rPh sb="25" eb="27">
      <t>ヘンニュウ</t>
    </rPh>
    <rPh sb="27" eb="29">
      <t>ガッペイ</t>
    </rPh>
    <phoneticPr fontId="5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</si>
  <si>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4</t>
    </r>
    <r>
      <rPr>
        <sz val="9"/>
        <rFont val="ＭＳ 明朝"/>
        <family val="1"/>
        <charset val="128"/>
      </rPr>
      <t>　平成</t>
    </r>
    <r>
      <rPr>
        <sz val="9"/>
        <rFont val="Times New Roman"/>
        <family val="1"/>
      </rPr>
      <t>17</t>
    </r>
    <r>
      <rPr>
        <sz val="9"/>
        <rFont val="ＭＳ 明朝"/>
        <family val="1"/>
        <charset val="128"/>
      </rPr>
      <t>年</t>
    </r>
    <r>
      <rPr>
        <sz val="9"/>
        <rFont val="Times New Roman"/>
        <family val="1"/>
      </rPr>
      <t xml:space="preserve"> 9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日に西根町，松尾村，安代町が合併して八幡平市となった。</t>
    </r>
    <rPh sb="4" eb="6">
      <t>ヘイセイ</t>
    </rPh>
    <rPh sb="8" eb="9">
      <t>ネン</t>
    </rPh>
    <rPh sb="12" eb="13">
      <t>ガツ</t>
    </rPh>
    <rPh sb="16" eb="17">
      <t>ヒ</t>
    </rPh>
    <rPh sb="18" eb="21">
      <t>ニシネチョウ</t>
    </rPh>
    <rPh sb="22" eb="25">
      <t>マツオムラ</t>
    </rPh>
    <rPh sb="26" eb="29">
      <t>アシロチョウ</t>
    </rPh>
    <rPh sb="30" eb="32">
      <t>ガッペイ</t>
    </rPh>
    <rPh sb="34" eb="37">
      <t>ハチマンタイ</t>
    </rPh>
    <rPh sb="37" eb="38">
      <t>シ</t>
    </rPh>
    <phoneticPr fontId="5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</si>
  <si>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5</t>
    </r>
    <r>
      <rPr>
        <sz val="9"/>
        <rFont val="ＭＳ 明朝"/>
        <family val="1"/>
        <charset val="128"/>
      </rPr>
      <t>　滝沢村は，平成</t>
    </r>
    <r>
      <rPr>
        <sz val="9"/>
        <rFont val="Times New Roman"/>
        <family val="1"/>
      </rPr>
      <t>26</t>
    </r>
    <r>
      <rPr>
        <sz val="9"/>
        <rFont val="ＭＳ 明朝"/>
        <family val="1"/>
        <charset val="128"/>
      </rPr>
      <t>年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日より市制移行して滝沢市となった。</t>
    </r>
    <rPh sb="4" eb="7">
      <t>タキザワムラ</t>
    </rPh>
    <rPh sb="9" eb="11">
      <t>ヘイセイ</t>
    </rPh>
    <rPh sb="13" eb="14">
      <t>ネン</t>
    </rPh>
    <rPh sb="17" eb="18">
      <t>ガツ</t>
    </rPh>
    <rPh sb="21" eb="22">
      <t>ヒ</t>
    </rPh>
    <rPh sb="24" eb="26">
      <t>シセイ</t>
    </rPh>
    <rPh sb="26" eb="28">
      <t>イコウ</t>
    </rPh>
    <rPh sb="30" eb="32">
      <t>タキザワ</t>
    </rPh>
    <rPh sb="32" eb="33">
      <t>シ</t>
    </rPh>
    <phoneticPr fontId="5"/>
  </si>
  <si>
    <r>
      <t>28年度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</si>
  <si>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29年度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</si>
  <si>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30年度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</si>
  <si>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rPr>
        <sz val="9"/>
        <rFont val="ＭＳ 明朝"/>
        <family val="1"/>
        <charset val="128"/>
      </rPr>
      <t>資料　市市民登録課「戸籍・住民基本台帳関係資料」　　</t>
    </r>
    <rPh sb="0" eb="2">
      <t>シリョウ</t>
    </rPh>
    <rPh sb="3" eb="4">
      <t>シ</t>
    </rPh>
    <rPh sb="21" eb="23">
      <t>シリョウ</t>
    </rPh>
    <phoneticPr fontId="5"/>
  </si>
  <si>
    <r>
      <rPr>
        <sz val="9"/>
        <rFont val="ＭＳ 明朝"/>
        <family val="1"/>
        <charset val="128"/>
      </rPr>
      <t>（各年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月末日現在　　単位　人）</t>
    </r>
    <rPh sb="1" eb="3">
      <t>カクネン</t>
    </rPh>
    <rPh sb="5" eb="6">
      <t>ガツ</t>
    </rPh>
    <rPh sb="6" eb="8">
      <t>マツジツ</t>
    </rPh>
    <rPh sb="8" eb="10">
      <t>ゲンザイ</t>
    </rPh>
    <rPh sb="12" eb="14">
      <t>タンイ</t>
    </rPh>
    <rPh sb="15" eb="16">
      <t>ニン</t>
    </rPh>
    <phoneticPr fontId="5"/>
  </si>
  <si>
    <r>
      <rPr>
        <sz val="9"/>
        <rFont val="ＭＳ 明朝"/>
        <family val="1"/>
        <charset val="128"/>
      </rPr>
      <t>資料　市市民登録課「戸籍・住民基本台帳関係資料」</t>
    </r>
    <rPh sb="3" eb="4">
      <t>シ</t>
    </rPh>
    <phoneticPr fontId="5"/>
  </si>
  <si>
    <r>
      <t>27年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</si>
  <si>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28年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</si>
  <si>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29年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</si>
  <si>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資料　市市民登録課</t>
    </r>
    <rPh sb="0" eb="2">
      <t>シリョウ</t>
    </rPh>
    <rPh sb="3" eb="4">
      <t>シ</t>
    </rPh>
    <rPh sb="4" eb="6">
      <t>シミン</t>
    </rPh>
    <rPh sb="6" eb="8">
      <t>トウロク</t>
    </rPh>
    <rPh sb="8" eb="9">
      <t>カ</t>
    </rPh>
    <phoneticPr fontId="11"/>
  </si>
  <si>
    <r>
      <rPr>
        <sz val="9"/>
        <rFont val="ＭＳ 明朝"/>
        <family val="1"/>
        <charset val="128"/>
      </rPr>
      <t>注）　住民基本台帳法に基づく外国人住民人口である。</t>
    </r>
    <rPh sb="0" eb="1">
      <t>チュウ</t>
    </rPh>
    <phoneticPr fontId="5"/>
  </si>
  <si>
    <t>…</t>
    <phoneticPr fontId="5"/>
  </si>
  <si>
    <t xml:space="preserve">  …</t>
  </si>
  <si>
    <r>
      <t>12年度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</si>
  <si>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13年度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</si>
  <si>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14年度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</si>
  <si>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31年度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</si>
  <si>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15年度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</si>
  <si>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32年度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</si>
  <si>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16年度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</si>
  <si>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33年度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</si>
  <si>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17年度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</si>
  <si>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34年度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</si>
  <si>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18年度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</si>
  <si>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35年度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</si>
  <si>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19年度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</si>
  <si>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36年度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</si>
  <si>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20年度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</si>
  <si>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37年度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</si>
  <si>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21年度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</si>
  <si>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38年度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</si>
  <si>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22年度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</si>
  <si>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39年度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</si>
  <si>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23年度</t>
    </r>
    <r>
      <rPr>
        <sz val="8"/>
        <color indexed="8"/>
        <rFont val="ＭＳ Ｐ明朝"/>
        <family val="1"/>
        <charset val="128"/>
      </rPr>
      <t/>
    </r>
    <rPh sb="2" eb="4">
      <t>ネンド</t>
    </rPh>
    <phoneticPr fontId="5"/>
  </si>
  <si>
    <r>
      <t>40年度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</si>
  <si>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41年度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</si>
  <si>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t>…</t>
  </si>
  <si>
    <r>
      <t>42年度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</si>
  <si>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43年度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</si>
  <si>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44年度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</si>
  <si>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45年度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</si>
  <si>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46年度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</si>
  <si>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47年度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</si>
  <si>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25年度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</si>
  <si>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48年度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</si>
  <si>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26年度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</si>
  <si>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49年度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</si>
  <si>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27年度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</si>
  <si>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50年度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</si>
  <si>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28年度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</si>
  <si>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51年度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</si>
  <si>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29年度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</si>
  <si>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52年度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</si>
  <si>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30年度</t>
    </r>
    <r>
      <rPr>
        <sz val="8"/>
        <color indexed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</si>
  <si>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53年度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</si>
  <si>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54年度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</si>
  <si>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55年度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</si>
  <si>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rPr>
        <sz val="9"/>
        <color indexed="8"/>
        <rFont val="ＭＳ 明朝"/>
        <family val="1"/>
        <charset val="128"/>
      </rPr>
      <t>資料　市市民登録課「戸籍・住民基本台帳関係資料」（昭和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29</t>
    </r>
    <r>
      <rPr>
        <sz val="9"/>
        <color indexed="8"/>
        <rFont val="ＭＳ 明朝"/>
        <family val="1"/>
        <charset val="128"/>
      </rPr>
      <t>年度は市広報より抜粋）</t>
    </r>
    <rPh sb="0" eb="2">
      <t>シリョウ</t>
    </rPh>
    <rPh sb="3" eb="4">
      <t>シ</t>
    </rPh>
    <rPh sb="4" eb="6">
      <t>シミン</t>
    </rPh>
    <rPh sb="6" eb="8">
      <t>トウロク</t>
    </rPh>
    <rPh sb="8" eb="9">
      <t>カ</t>
    </rPh>
    <rPh sb="10" eb="12">
      <t>コセキ</t>
    </rPh>
    <rPh sb="13" eb="15">
      <t>ジュウミン</t>
    </rPh>
    <rPh sb="15" eb="17">
      <t>キホン</t>
    </rPh>
    <rPh sb="17" eb="19">
      <t>ダイチョウ</t>
    </rPh>
    <rPh sb="19" eb="21">
      <t>カンケイ</t>
    </rPh>
    <rPh sb="21" eb="23">
      <t>シリョウ</t>
    </rPh>
    <rPh sb="25" eb="27">
      <t>ショウワ</t>
    </rPh>
    <rPh sb="32" eb="33">
      <t>ネン</t>
    </rPh>
    <rPh sb="33" eb="34">
      <t>ド</t>
    </rPh>
    <rPh sb="35" eb="36">
      <t>シ</t>
    </rPh>
    <rPh sb="36" eb="38">
      <t>コウホウ</t>
    </rPh>
    <rPh sb="40" eb="42">
      <t>バッスイ</t>
    </rPh>
    <phoneticPr fontId="5"/>
  </si>
  <si>
    <r>
      <t>56年度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</si>
  <si>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57年度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</si>
  <si>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58年度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</si>
  <si>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59年度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</si>
  <si>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60年度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</si>
  <si>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61年度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</si>
  <si>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62年度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</si>
  <si>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t>63年度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</si>
  <si>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t>都南村編入</t>
    <rPh sb="0" eb="3">
      <t>トナンムラ</t>
    </rPh>
    <rPh sb="3" eb="5">
      <t>ヘンニュウ</t>
    </rPh>
    <phoneticPr fontId="5"/>
  </si>
  <si>
    <r>
      <t>10年度</t>
    </r>
    <r>
      <rPr>
        <sz val="8"/>
        <rFont val="ＭＳ Ｐ明朝"/>
        <family val="1"/>
        <charset val="128"/>
      </rPr>
      <t/>
    </r>
    <rPh sb="2" eb="3">
      <t>ネン</t>
    </rPh>
    <rPh sb="3" eb="4">
      <t>ド</t>
    </rPh>
    <phoneticPr fontId="5"/>
  </si>
  <si>
    <r>
      <rPr>
        <sz val="9"/>
        <color indexed="8"/>
        <rFont val="ＭＳ 明朝"/>
        <family val="1"/>
        <charset val="128"/>
      </rPr>
      <t>・・・・・（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ＭＳ 明朝"/>
        <family val="1"/>
        <charset val="128"/>
      </rPr>
      <t>このページは白紙です。）・・・・・</t>
    </r>
    <phoneticPr fontId="5"/>
  </si>
  <si>
    <r>
      <t>23年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</si>
  <si>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16年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</si>
  <si>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24年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</si>
  <si>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25年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</si>
  <si>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26年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</si>
  <si>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18年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</si>
  <si>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19年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</si>
  <si>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20年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</si>
  <si>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21年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</si>
  <si>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22年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</si>
  <si>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t xml:space="preserve"> </t>
  </si>
  <si>
    <r>
      <t>32年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</si>
  <si>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33年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</si>
  <si>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34年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</si>
  <si>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35年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</si>
  <si>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36年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</si>
  <si>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37年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</si>
  <si>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38年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</si>
  <si>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39年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</si>
  <si>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40年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</si>
  <si>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41年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</si>
  <si>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44年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</si>
  <si>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45年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</si>
  <si>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46年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</si>
  <si>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47年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</si>
  <si>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48年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</si>
  <si>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49年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</si>
  <si>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50年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</si>
  <si>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51年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</si>
  <si>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52年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</si>
  <si>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53年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</si>
  <si>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54年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</si>
  <si>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55年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</si>
  <si>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56年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</si>
  <si>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57年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</si>
  <si>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58年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</si>
  <si>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59年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</si>
  <si>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60年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</si>
  <si>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61年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</si>
  <si>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62年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</si>
  <si>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年　次</t>
    </r>
    <rPh sb="0" eb="1">
      <t>トシ</t>
    </rPh>
    <rPh sb="2" eb="3">
      <t>ツギ</t>
    </rPh>
    <phoneticPr fontId="5"/>
  </si>
  <si>
    <r>
      <rPr>
        <sz val="9"/>
        <rFont val="ＭＳ 明朝"/>
        <family val="1"/>
        <charset val="128"/>
      </rPr>
      <t>戸籍</t>
    </r>
    <rPh sb="0" eb="2">
      <t>コセキ</t>
    </rPh>
    <phoneticPr fontId="5"/>
  </si>
  <si>
    <r>
      <rPr>
        <sz val="9"/>
        <rFont val="ＭＳ 明朝"/>
        <family val="1"/>
        <charset val="128"/>
      </rPr>
      <t>国勢調査人口・推計人口</t>
    </r>
    <rPh sb="0" eb="2">
      <t>コクセイ</t>
    </rPh>
    <rPh sb="2" eb="4">
      <t>チョウサ</t>
    </rPh>
    <rPh sb="4" eb="6">
      <t>ジンコウ</t>
    </rPh>
    <rPh sb="7" eb="9">
      <t>スイケイ</t>
    </rPh>
    <rPh sb="9" eb="11">
      <t>ジンコウ</t>
    </rPh>
    <phoneticPr fontId="5"/>
  </si>
  <si>
    <r>
      <rPr>
        <sz val="9"/>
        <rFont val="ＭＳ 明朝"/>
        <family val="1"/>
        <charset val="128"/>
      </rPr>
      <t>面積</t>
    </r>
    <rPh sb="0" eb="2">
      <t>メンセキ</t>
    </rPh>
    <phoneticPr fontId="17"/>
  </si>
  <si>
    <r>
      <rPr>
        <sz val="9"/>
        <rFont val="ＭＳ 明朝"/>
        <family val="1"/>
        <charset val="128"/>
      </rPr>
      <t>人口密度</t>
    </r>
    <rPh sb="0" eb="2">
      <t>ジンコウ</t>
    </rPh>
    <rPh sb="2" eb="4">
      <t>ミツド</t>
    </rPh>
    <phoneticPr fontId="5"/>
  </si>
  <si>
    <r>
      <rPr>
        <sz val="9"/>
        <rFont val="ＭＳ 明朝"/>
        <family val="1"/>
        <charset val="128"/>
      </rPr>
      <t>本籍数</t>
    </r>
    <rPh sb="0" eb="2">
      <t>ホンセキ</t>
    </rPh>
    <rPh sb="2" eb="3">
      <t>カズ</t>
    </rPh>
    <phoneticPr fontId="5"/>
  </si>
  <si>
    <r>
      <rPr>
        <sz val="9"/>
        <rFont val="ＭＳ 明朝"/>
        <family val="1"/>
        <charset val="128"/>
      </rPr>
      <t>本籍人口</t>
    </r>
    <rPh sb="0" eb="2">
      <t>ホンセキ</t>
    </rPh>
    <rPh sb="2" eb="4">
      <t>ジンコウ</t>
    </rPh>
    <phoneticPr fontId="5"/>
  </si>
  <si>
    <r>
      <rPr>
        <sz val="9"/>
        <rFont val="ＭＳ 明朝"/>
        <family val="1"/>
        <charset val="128"/>
      </rPr>
      <t>男</t>
    </r>
    <rPh sb="0" eb="1">
      <t>オトコ</t>
    </rPh>
    <phoneticPr fontId="5"/>
  </si>
  <si>
    <r>
      <rPr>
        <sz val="9"/>
        <rFont val="ＭＳ 明朝"/>
        <family val="1"/>
        <charset val="128"/>
      </rPr>
      <t>女</t>
    </r>
    <rPh sb="0" eb="1">
      <t>オンナ</t>
    </rPh>
    <phoneticPr fontId="5"/>
  </si>
  <si>
    <r>
      <rPr>
        <sz val="9"/>
        <rFont val="ＭＳ 明朝"/>
        <family val="1"/>
        <charset val="128"/>
      </rPr>
      <t>世帯数</t>
    </r>
    <rPh sb="0" eb="2">
      <t>セタイ</t>
    </rPh>
    <rPh sb="2" eb="3">
      <t>スウ</t>
    </rPh>
    <phoneticPr fontId="5"/>
  </si>
  <si>
    <r>
      <t>22</t>
    </r>
    <r>
      <rPr>
        <sz val="9"/>
        <rFont val="ＭＳ 明朝"/>
        <family val="1"/>
        <charset val="128"/>
      </rPr>
      <t>年</t>
    </r>
    <rPh sb="2" eb="3">
      <t>ネン</t>
    </rPh>
    <phoneticPr fontId="5"/>
  </si>
  <si>
    <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日市制施行</t>
    </r>
    <rPh sb="3" eb="4">
      <t>ガツ</t>
    </rPh>
    <rPh sb="7" eb="8">
      <t>ニチ</t>
    </rPh>
    <rPh sb="8" eb="10">
      <t>シセイ</t>
    </rPh>
    <rPh sb="10" eb="12">
      <t>シコウ</t>
    </rPh>
    <phoneticPr fontId="5"/>
  </si>
  <si>
    <r>
      <t>23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</si>
  <si>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24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</si>
  <si>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25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</si>
  <si>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26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</si>
  <si>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27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</si>
  <si>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28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</si>
  <si>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29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</si>
  <si>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30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</si>
  <si>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31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</si>
  <si>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32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</si>
  <si>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33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</si>
  <si>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34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</si>
  <si>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35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</si>
  <si>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36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</si>
  <si>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37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</si>
  <si>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38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</si>
  <si>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39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</si>
  <si>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40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</si>
  <si>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41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</si>
  <si>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42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</si>
  <si>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43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</si>
  <si>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44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</si>
  <si>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元年</t>
    </r>
    <rPh sb="0" eb="2">
      <t>ガンネン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</si>
  <si>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次市域拡張</t>
    </r>
    <rPh sb="0" eb="1">
      <t>ダイ</t>
    </rPh>
    <rPh sb="4" eb="5">
      <t>ジ</t>
    </rPh>
    <rPh sb="5" eb="7">
      <t>シイキ</t>
    </rPh>
    <rPh sb="7" eb="9">
      <t>カクチョウ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</si>
  <si>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</si>
  <si>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t>10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</si>
  <si>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11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</si>
  <si>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12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</si>
  <si>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13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</si>
  <si>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14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</si>
  <si>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</si>
  <si>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t>15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</si>
  <si>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次市域拡張</t>
    </r>
    <rPh sb="0" eb="1">
      <t>ダイ</t>
    </rPh>
    <rPh sb="4" eb="5">
      <t>ジ</t>
    </rPh>
    <rPh sb="5" eb="7">
      <t>シイキ</t>
    </rPh>
    <rPh sb="7" eb="9">
      <t>カクチョウ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</si>
  <si>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</si>
  <si>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</si>
  <si>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昭和</t>
    </r>
    <rPh sb="0" eb="2">
      <t>ショウワ</t>
    </rPh>
    <phoneticPr fontId="5"/>
  </si>
  <si>
    <r>
      <t>15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</si>
  <si>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次市域拡張</t>
    </r>
    <rPh sb="0" eb="1">
      <t>ダイ</t>
    </rPh>
    <rPh sb="4" eb="5">
      <t>ジ</t>
    </rPh>
    <rPh sb="5" eb="7">
      <t>シイキ</t>
    </rPh>
    <rPh sb="7" eb="9">
      <t>カクチョウ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</si>
  <si>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</si>
  <si>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次市域拡張</t>
    </r>
    <rPh sb="0" eb="1">
      <t>ダイ</t>
    </rPh>
    <rPh sb="4" eb="5">
      <t>ジ</t>
    </rPh>
    <rPh sb="5" eb="7">
      <t>シイキ</t>
    </rPh>
    <rPh sb="7" eb="9">
      <t>カクチョウ</t>
    </rPh>
    <phoneticPr fontId="5"/>
  </si>
  <si>
    <r>
      <t>17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</si>
  <si>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</si>
  <si>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戸籍法（新法）施行</t>
    </r>
    <rPh sb="0" eb="2">
      <t>コセキ</t>
    </rPh>
    <rPh sb="2" eb="3">
      <t>ホウ</t>
    </rPh>
    <rPh sb="4" eb="6">
      <t>シンポウ</t>
    </rPh>
    <rPh sb="7" eb="9">
      <t>セコウ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</si>
  <si>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7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</si>
  <si>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住民登録法施行</t>
    </r>
    <rPh sb="0" eb="2">
      <t>ジュウミン</t>
    </rPh>
    <rPh sb="2" eb="4">
      <t>トウロク</t>
    </rPh>
    <rPh sb="4" eb="5">
      <t>ホウ</t>
    </rPh>
    <rPh sb="5" eb="7">
      <t>セコウ</t>
    </rPh>
    <phoneticPr fontId="5"/>
  </si>
  <si>
    <r>
      <rPr>
        <sz val="9"/>
        <rFont val="ＭＳ 明朝"/>
        <family val="1"/>
        <charset val="128"/>
      </rPr>
      <t>人口調査</t>
    </r>
    <rPh sb="0" eb="2">
      <t>ジンコウ</t>
    </rPh>
    <rPh sb="2" eb="4">
      <t>チョウサ</t>
    </rPh>
    <phoneticPr fontId="5"/>
  </si>
  <si>
    <r>
      <t>30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</si>
  <si>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8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9">
      <t>コクセイチョウサ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</si>
  <si>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次市域拡張</t>
    </r>
    <rPh sb="0" eb="1">
      <t>ダイ</t>
    </rPh>
    <rPh sb="4" eb="5">
      <t>ジ</t>
    </rPh>
    <rPh sb="5" eb="6">
      <t>シ</t>
    </rPh>
    <rPh sb="6" eb="7">
      <t>イキ</t>
    </rPh>
    <rPh sb="7" eb="9">
      <t>カクチョウ</t>
    </rPh>
    <phoneticPr fontId="5"/>
  </si>
  <si>
    <r>
      <t>31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</si>
  <si>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人口調査　市域境界変更</t>
    </r>
    <rPh sb="0" eb="2">
      <t>ジンコウ</t>
    </rPh>
    <rPh sb="2" eb="4">
      <t>チョウサ</t>
    </rPh>
    <rPh sb="5" eb="7">
      <t>シイキ</t>
    </rPh>
    <rPh sb="7" eb="9">
      <t>キョウカイ</t>
    </rPh>
    <rPh sb="9" eb="11">
      <t>ヘンコウ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</si>
  <si>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9 </t>
    </r>
    <r>
      <rPr>
        <sz val="9"/>
        <rFont val="ＭＳ 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</si>
  <si>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</si>
  <si>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t>42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</si>
  <si>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住民基本台帳法施行</t>
    </r>
    <phoneticPr fontId="5"/>
  </si>
  <si>
    <r>
      <t>43</t>
    </r>
    <r>
      <rPr>
        <sz val="9"/>
        <rFont val="ＭＳ Ｐ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</si>
  <si>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11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</si>
  <si>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</si>
  <si>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13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</si>
  <si>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14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</si>
  <si>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t>63</t>
    </r>
    <r>
      <rPr>
        <sz val="9"/>
        <rFont val="ＭＳ 明朝"/>
        <family val="1"/>
        <charset val="128"/>
      </rPr>
      <t>年</t>
    </r>
    <rPh sb="2" eb="3">
      <t>ネン</t>
    </rPh>
    <phoneticPr fontId="5"/>
  </si>
  <si>
    <r>
      <rPr>
        <sz val="9"/>
        <rFont val="ＭＳ 明朝"/>
        <family val="1"/>
        <charset val="128"/>
      </rPr>
      <t>平成</t>
    </r>
    <rPh sb="0" eb="2">
      <t>ヘイセイ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</si>
  <si>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15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</si>
  <si>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都南村編入</t>
    </r>
    <rPh sb="0" eb="1">
      <t>ト</t>
    </rPh>
    <rPh sb="1" eb="2">
      <t>ミナミ</t>
    </rPh>
    <rPh sb="2" eb="3">
      <t>ムラ</t>
    </rPh>
    <rPh sb="3" eb="5">
      <t>ヘンニュウ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</si>
  <si>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16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</si>
  <si>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17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</si>
  <si>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t>16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</si>
  <si>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17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</si>
  <si>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18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</si>
  <si>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t>18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</si>
  <si>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玉山村編入</t>
    </r>
    <rPh sb="0" eb="2">
      <t>タマヤマ</t>
    </rPh>
    <rPh sb="2" eb="3">
      <t>ムラ</t>
    </rPh>
    <rPh sb="3" eb="5">
      <t>ヘンニュウ</t>
    </rPh>
    <phoneticPr fontId="5"/>
  </si>
  <si>
    <r>
      <t>19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</si>
  <si>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20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</si>
  <si>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21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</si>
  <si>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t>22</t>
    </r>
    <r>
      <rPr>
        <sz val="9"/>
        <rFont val="ＭＳ 明朝"/>
        <family val="1"/>
        <charset val="128"/>
      </rPr>
      <t>年</t>
    </r>
    <r>
      <rPr>
        <sz val="8"/>
        <rFont val="ＭＳ Ｐ明朝"/>
        <family val="1"/>
        <charset val="128"/>
      </rPr>
      <t/>
    </r>
    <rPh sb="2" eb="3">
      <t>ネン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</si>
  <si>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19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</si>
  <si>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20</t>
    </r>
    <r>
      <rPr>
        <sz val="9"/>
        <rFont val="ＭＳ 明朝"/>
        <family val="1"/>
        <charset val="128"/>
      </rPr>
      <t>回国勢調査</t>
    </r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</si>
  <si>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r>
      <rPr>
        <sz val="9"/>
        <rFont val="ＭＳ 明朝"/>
        <family val="1"/>
        <charset val="128"/>
      </rPr>
      <t>令和</t>
    </r>
    <rPh sb="0" eb="2">
      <t>レイワ</t>
    </rPh>
    <phoneticPr fontId="5"/>
  </si>
  <si>
    <r>
      <rPr>
        <sz val="9"/>
        <color indexed="8"/>
        <rFont val="ＭＳ 明朝"/>
        <family val="1"/>
        <charset val="128"/>
      </rPr>
      <t>住民基本台帳登録人口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10">
      <t>ジンコウ</t>
    </rPh>
    <phoneticPr fontId="5"/>
  </si>
  <si>
    <r>
      <rPr>
        <sz val="9"/>
        <color indexed="8"/>
        <rFont val="ＭＳ 明朝"/>
        <family val="1"/>
        <charset val="128"/>
      </rPr>
      <t>外国人登録人口</t>
    </r>
    <rPh sb="0" eb="2">
      <t>ガイコク</t>
    </rPh>
    <rPh sb="2" eb="3">
      <t>ジン</t>
    </rPh>
    <rPh sb="3" eb="5">
      <t>トウロク</t>
    </rPh>
    <rPh sb="5" eb="7">
      <t>ジンコウ</t>
    </rPh>
    <rPh sb="6" eb="7">
      <t>ジュウニン</t>
    </rPh>
    <phoneticPr fontId="5"/>
  </si>
  <si>
    <r>
      <rPr>
        <sz val="9"/>
        <color indexed="8"/>
        <rFont val="ＭＳ 明朝"/>
        <family val="1"/>
        <charset val="128"/>
      </rPr>
      <t>合計</t>
    </r>
    <rPh sb="0" eb="2">
      <t>ゴウケイ</t>
    </rPh>
    <phoneticPr fontId="5"/>
  </si>
  <si>
    <r>
      <rPr>
        <sz val="9"/>
        <color indexed="8"/>
        <rFont val="ＭＳ 明朝"/>
        <family val="1"/>
        <charset val="128"/>
      </rPr>
      <t>備考</t>
    </r>
    <rPh sb="0" eb="2">
      <t>ビコウ</t>
    </rPh>
    <phoneticPr fontId="5"/>
  </si>
  <si>
    <r>
      <rPr>
        <sz val="9"/>
        <color indexed="8"/>
        <rFont val="ＭＳ 明朝"/>
        <family val="1"/>
        <charset val="128"/>
      </rPr>
      <t>男</t>
    </r>
    <rPh sb="0" eb="1">
      <t>オトコ</t>
    </rPh>
    <phoneticPr fontId="5"/>
  </si>
  <si>
    <r>
      <rPr>
        <sz val="9"/>
        <color indexed="8"/>
        <rFont val="ＭＳ 明朝"/>
        <family val="1"/>
        <charset val="128"/>
      </rPr>
      <t>女</t>
    </r>
    <rPh sb="0" eb="1">
      <t>オンナ</t>
    </rPh>
    <phoneticPr fontId="5"/>
  </si>
  <si>
    <r>
      <rPr>
        <sz val="9"/>
        <color indexed="8"/>
        <rFont val="ＭＳ 明朝"/>
        <family val="1"/>
        <charset val="128"/>
      </rPr>
      <t>世帯数</t>
    </r>
    <rPh sb="0" eb="3">
      <t>セタイスウ</t>
    </rPh>
    <phoneticPr fontId="5"/>
  </si>
  <si>
    <r>
      <t>27</t>
    </r>
    <r>
      <rPr>
        <sz val="9"/>
        <rFont val="ＭＳ Ｐ明朝"/>
        <family val="1"/>
        <charset val="128"/>
      </rPr>
      <t>年度</t>
    </r>
    <rPh sb="2" eb="3">
      <t>ネン</t>
    </rPh>
    <rPh sb="3" eb="4">
      <t>ド</t>
    </rPh>
    <phoneticPr fontId="5"/>
  </si>
  <si>
    <r>
      <t>7/1</t>
    </r>
    <r>
      <rPr>
        <sz val="9"/>
        <color indexed="8"/>
        <rFont val="ＭＳ 明朝"/>
        <family val="1"/>
        <charset val="128"/>
      </rPr>
      <t>現在</t>
    </r>
    <rPh sb="3" eb="5">
      <t>ゲンザイ</t>
    </rPh>
    <phoneticPr fontId="5"/>
  </si>
  <si>
    <r>
      <t>11/1</t>
    </r>
    <r>
      <rPr>
        <sz val="9"/>
        <color indexed="8"/>
        <rFont val="ＭＳ 明朝"/>
        <family val="1"/>
        <charset val="128"/>
      </rPr>
      <t>現在</t>
    </r>
    <rPh sb="4" eb="6">
      <t>ゲンザイ</t>
    </rPh>
    <phoneticPr fontId="5"/>
  </si>
  <si>
    <r>
      <rPr>
        <sz val="9"/>
        <rFont val="ＭＳ Ｐ明朝"/>
        <family val="1"/>
        <charset val="128"/>
      </rPr>
      <t>平成</t>
    </r>
    <rPh sb="0" eb="2">
      <t>ヘイセイ</t>
    </rPh>
    <phoneticPr fontId="5"/>
  </si>
  <si>
    <r>
      <rPr>
        <sz val="9"/>
        <rFont val="ＭＳ Ｐ明朝"/>
        <family val="1"/>
        <charset val="128"/>
      </rPr>
      <t>元年度</t>
    </r>
    <rPh sb="0" eb="2">
      <t>ガンネン</t>
    </rPh>
    <rPh sb="2" eb="3">
      <t>ド</t>
    </rPh>
    <phoneticPr fontId="5"/>
  </si>
  <si>
    <r>
      <rPr>
        <sz val="9"/>
        <color indexed="8"/>
        <rFont val="ＭＳ Ｐ明朝"/>
        <family val="1"/>
        <charset val="128"/>
      </rPr>
      <t>平成</t>
    </r>
    <rPh sb="0" eb="2">
      <t>ヘイセイ</t>
    </rPh>
    <phoneticPr fontId="5"/>
  </si>
  <si>
    <r>
      <t>11</t>
    </r>
    <r>
      <rPr>
        <sz val="9"/>
        <color indexed="8"/>
        <rFont val="ＭＳ Ｐ明朝"/>
        <family val="1"/>
        <charset val="128"/>
      </rPr>
      <t>年度</t>
    </r>
    <rPh sb="2" eb="4">
      <t>ネンド</t>
    </rPh>
    <phoneticPr fontId="5"/>
  </si>
  <si>
    <r>
      <rPr>
        <sz val="9"/>
        <color indexed="8"/>
        <rFont val="ＭＳ Ｐ明朝"/>
        <family val="1"/>
        <charset val="128"/>
      </rPr>
      <t>玉山村編入</t>
    </r>
    <rPh sb="0" eb="3">
      <t>タマヤマムラ</t>
    </rPh>
    <rPh sb="3" eb="5">
      <t>ヘンニュウ</t>
    </rPh>
    <phoneticPr fontId="5"/>
  </si>
  <si>
    <r>
      <rPr>
        <sz val="9"/>
        <color indexed="8"/>
        <rFont val="ＭＳ 明朝"/>
        <family val="1"/>
        <charset val="128"/>
      </rPr>
      <t>うち外国人住民人口</t>
    </r>
    <rPh sb="2" eb="4">
      <t>ガイコク</t>
    </rPh>
    <rPh sb="4" eb="5">
      <t>ジン</t>
    </rPh>
    <rPh sb="5" eb="7">
      <t>ジュウミン</t>
    </rPh>
    <rPh sb="7" eb="9">
      <t>ジンコウ</t>
    </rPh>
    <phoneticPr fontId="5"/>
  </si>
  <si>
    <r>
      <rPr>
        <sz val="9"/>
        <color indexed="8"/>
        <rFont val="ＭＳ 明朝"/>
        <family val="1"/>
        <charset val="128"/>
      </rPr>
      <t>平成</t>
    </r>
    <rPh sb="0" eb="2">
      <t>ヘイセイ</t>
    </rPh>
    <phoneticPr fontId="5"/>
  </si>
  <si>
    <r>
      <t>24</t>
    </r>
    <r>
      <rPr>
        <sz val="9"/>
        <color indexed="8"/>
        <rFont val="ＭＳ Ｐ明朝"/>
        <family val="1"/>
        <charset val="128"/>
      </rPr>
      <t>年度</t>
    </r>
    <rPh sb="2" eb="3">
      <t>ネン</t>
    </rPh>
    <rPh sb="3" eb="4">
      <t>ド</t>
    </rPh>
    <phoneticPr fontId="5"/>
  </si>
  <si>
    <r>
      <rPr>
        <sz val="9"/>
        <color indexed="8"/>
        <rFont val="ＭＳ Ｐ明朝"/>
        <family val="1"/>
        <charset val="128"/>
      </rPr>
      <t>令和</t>
    </r>
    <rPh sb="0" eb="2">
      <t>レイワ</t>
    </rPh>
    <phoneticPr fontId="5"/>
  </si>
  <si>
    <r>
      <rPr>
        <sz val="9"/>
        <color indexed="8"/>
        <rFont val="ＭＳ Ｐ明朝"/>
        <family val="1"/>
        <charset val="128"/>
      </rPr>
      <t>元年度</t>
    </r>
    <rPh sb="0" eb="2">
      <t>ガンネン</t>
    </rPh>
    <rPh sb="2" eb="3">
      <t>ド</t>
    </rPh>
    <phoneticPr fontId="5"/>
  </si>
  <si>
    <r>
      <rPr>
        <sz val="9"/>
        <rFont val="ＭＳ 明朝"/>
        <family val="1"/>
        <charset val="128"/>
      </rPr>
      <t>戸籍</t>
    </r>
    <rPh sb="0" eb="1">
      <t>ト</t>
    </rPh>
    <rPh sb="1" eb="2">
      <t>セキ</t>
    </rPh>
    <phoneticPr fontId="5"/>
  </si>
  <si>
    <r>
      <rPr>
        <sz val="9"/>
        <rFont val="ＭＳ 明朝"/>
        <family val="1"/>
        <charset val="128"/>
      </rPr>
      <t>本籍数</t>
    </r>
    <rPh sb="0" eb="2">
      <t>ホンセキ</t>
    </rPh>
    <rPh sb="2" eb="3">
      <t>スウ</t>
    </rPh>
    <phoneticPr fontId="5"/>
  </si>
  <si>
    <r>
      <rPr>
        <sz val="9"/>
        <rFont val="ＭＳ 明朝"/>
        <family val="1"/>
        <charset val="128"/>
      </rPr>
      <t>出生</t>
    </r>
    <rPh sb="0" eb="2">
      <t>シュッセイ</t>
    </rPh>
    <phoneticPr fontId="5"/>
  </si>
  <si>
    <r>
      <rPr>
        <sz val="9"/>
        <rFont val="ＭＳ 明朝"/>
        <family val="1"/>
        <charset val="128"/>
      </rPr>
      <t>婚姻</t>
    </r>
    <rPh sb="0" eb="2">
      <t>コンイン</t>
    </rPh>
    <phoneticPr fontId="5"/>
  </si>
  <si>
    <r>
      <rPr>
        <sz val="9"/>
        <rFont val="ＭＳ 明朝"/>
        <family val="1"/>
        <charset val="128"/>
      </rPr>
      <t>離婚</t>
    </r>
    <rPh sb="0" eb="2">
      <t>リコン</t>
    </rPh>
    <phoneticPr fontId="5"/>
  </si>
  <si>
    <r>
      <rPr>
        <sz val="9"/>
        <rFont val="ＭＳ 明朝"/>
        <family val="1"/>
        <charset val="128"/>
      </rPr>
      <t>死亡</t>
    </r>
    <rPh sb="0" eb="2">
      <t>シボウ</t>
    </rPh>
    <phoneticPr fontId="5"/>
  </si>
  <si>
    <r>
      <rPr>
        <sz val="9"/>
        <rFont val="ＭＳ 明朝"/>
        <family val="1"/>
        <charset val="128"/>
      </rPr>
      <t>自然動態</t>
    </r>
    <rPh sb="0" eb="1">
      <t>ジ</t>
    </rPh>
    <rPh sb="1" eb="2">
      <t>ゼン</t>
    </rPh>
    <rPh sb="2" eb="3">
      <t>ドウ</t>
    </rPh>
    <rPh sb="3" eb="4">
      <t>タイ</t>
    </rPh>
    <phoneticPr fontId="5"/>
  </si>
  <si>
    <r>
      <rPr>
        <sz val="9"/>
        <rFont val="ＭＳ 明朝"/>
        <family val="1"/>
        <charset val="128"/>
      </rPr>
      <t>人口増減</t>
    </r>
    <rPh sb="0" eb="2">
      <t>ジンコウ</t>
    </rPh>
    <rPh sb="2" eb="4">
      <t>ゾウゲン</t>
    </rPh>
    <phoneticPr fontId="5"/>
  </si>
  <si>
    <r>
      <rPr>
        <sz val="9"/>
        <rFont val="ＭＳ 明朝"/>
        <family val="1"/>
        <charset val="128"/>
      </rPr>
      <t>死亡</t>
    </r>
    <rPh sb="0" eb="1">
      <t>シ</t>
    </rPh>
    <rPh sb="1" eb="2">
      <t>ボウ</t>
    </rPh>
    <phoneticPr fontId="5"/>
  </si>
  <si>
    <r>
      <rPr>
        <sz val="9"/>
        <rFont val="ＭＳ 明朝"/>
        <family val="1"/>
        <charset val="128"/>
      </rPr>
      <t>増減</t>
    </r>
    <rPh sb="0" eb="2">
      <t>ゾウゲン</t>
    </rPh>
    <phoneticPr fontId="5"/>
  </si>
  <si>
    <r>
      <rPr>
        <sz val="9"/>
        <rFont val="ＭＳ 明朝"/>
        <family val="1"/>
        <charset val="128"/>
      </rPr>
      <t>転入</t>
    </r>
    <rPh sb="0" eb="1">
      <t>テン</t>
    </rPh>
    <rPh sb="1" eb="2">
      <t>ニュウ</t>
    </rPh>
    <phoneticPr fontId="5"/>
  </si>
  <si>
    <r>
      <rPr>
        <sz val="9"/>
        <rFont val="ＭＳ 明朝"/>
        <family val="1"/>
        <charset val="128"/>
      </rPr>
      <t>転出</t>
    </r>
    <rPh sb="0" eb="1">
      <t>テン</t>
    </rPh>
    <rPh sb="1" eb="2">
      <t>デ</t>
    </rPh>
    <phoneticPr fontId="5"/>
  </si>
  <si>
    <r>
      <rPr>
        <sz val="9"/>
        <rFont val="ＭＳ 明朝"/>
        <family val="1"/>
        <charset val="128"/>
      </rPr>
      <t>県内から</t>
    </r>
    <rPh sb="0" eb="2">
      <t>ケンナイ</t>
    </rPh>
    <phoneticPr fontId="5"/>
  </si>
  <si>
    <r>
      <rPr>
        <sz val="9"/>
        <rFont val="ＭＳ 明朝"/>
        <family val="1"/>
        <charset val="128"/>
      </rPr>
      <t>県外から</t>
    </r>
    <rPh sb="0" eb="2">
      <t>ケンガイ</t>
    </rPh>
    <phoneticPr fontId="5"/>
  </si>
  <si>
    <r>
      <rPr>
        <sz val="9"/>
        <rFont val="ＭＳ 明朝"/>
        <family val="1"/>
        <charset val="128"/>
      </rPr>
      <t>職権記載</t>
    </r>
    <rPh sb="0" eb="2">
      <t>ショッケン</t>
    </rPh>
    <rPh sb="2" eb="4">
      <t>キサイ</t>
    </rPh>
    <phoneticPr fontId="5"/>
  </si>
  <si>
    <r>
      <rPr>
        <sz val="9"/>
        <rFont val="ＭＳ 明朝"/>
        <family val="1"/>
        <charset val="128"/>
      </rPr>
      <t>県内へ</t>
    </r>
    <rPh sb="0" eb="2">
      <t>ケンナイ</t>
    </rPh>
    <phoneticPr fontId="5"/>
  </si>
  <si>
    <r>
      <rPr>
        <sz val="9"/>
        <rFont val="ＭＳ 明朝"/>
        <family val="1"/>
        <charset val="128"/>
      </rPr>
      <t>県外へ</t>
    </r>
    <rPh sb="0" eb="2">
      <t>ケンガイ</t>
    </rPh>
    <phoneticPr fontId="5"/>
  </si>
  <si>
    <r>
      <rPr>
        <sz val="9"/>
        <rFont val="ＭＳ 明朝"/>
        <family val="1"/>
        <charset val="128"/>
      </rPr>
      <t>職権削除</t>
    </r>
    <rPh sb="0" eb="2">
      <t>ショッケン</t>
    </rPh>
    <rPh sb="2" eb="4">
      <t>サクジョ</t>
    </rPh>
    <phoneticPr fontId="5"/>
  </si>
  <si>
    <r>
      <rPr>
        <sz val="9"/>
        <rFont val="ＭＳ 明朝"/>
        <family val="1"/>
        <charset val="128"/>
      </rPr>
      <t>人口</t>
    </r>
    <rPh sb="0" eb="1">
      <t>ヒト</t>
    </rPh>
    <rPh sb="1" eb="2">
      <t>クチ</t>
    </rPh>
    <phoneticPr fontId="5"/>
  </si>
  <si>
    <r>
      <t xml:space="preserve">2 </t>
    </r>
    <r>
      <rPr>
        <sz val="9"/>
        <rFont val="ＭＳ 明朝"/>
        <family val="1"/>
        <charset val="128"/>
      </rPr>
      <t>年度</t>
    </r>
    <rPh sb="2" eb="3">
      <t>ネン</t>
    </rPh>
    <rPh sb="3" eb="4">
      <t>ド</t>
    </rPh>
    <phoneticPr fontId="3"/>
  </si>
  <si>
    <r>
      <t xml:space="preserve">2 </t>
    </r>
    <r>
      <rPr>
        <sz val="9"/>
        <rFont val="ＭＳ 明朝"/>
        <family val="1"/>
        <charset val="128"/>
      </rPr>
      <t>年</t>
    </r>
    <rPh sb="2" eb="3">
      <t>ネン</t>
    </rPh>
    <phoneticPr fontId="3"/>
  </si>
  <si>
    <r>
      <rPr>
        <sz val="9"/>
        <rFont val="ＭＳ 明朝"/>
        <family val="1"/>
        <charset val="128"/>
      </rPr>
      <t>（国名）</t>
    </r>
  </si>
  <si>
    <r>
      <rPr>
        <sz val="9"/>
        <rFont val="ＭＳ 明朝"/>
        <family val="1"/>
        <charset val="128"/>
      </rPr>
      <t>中国</t>
    </r>
    <rPh sb="0" eb="2">
      <t>チュウゴク</t>
    </rPh>
    <phoneticPr fontId="5"/>
  </si>
  <si>
    <r>
      <rPr>
        <sz val="9"/>
        <rFont val="ＭＳ 明朝"/>
        <family val="1"/>
        <charset val="128"/>
      </rPr>
      <t>韓国・朝鮮</t>
    </r>
  </si>
  <si>
    <r>
      <rPr>
        <sz val="9"/>
        <rFont val="ＭＳ 明朝"/>
        <family val="1"/>
        <charset val="128"/>
      </rPr>
      <t>ベトナム</t>
    </r>
  </si>
  <si>
    <r>
      <rPr>
        <sz val="9"/>
        <rFont val="ＭＳ 明朝"/>
        <family val="1"/>
        <charset val="128"/>
      </rPr>
      <t>フィリピン</t>
    </r>
  </si>
  <si>
    <r>
      <rPr>
        <sz val="9"/>
        <rFont val="ＭＳ 明朝"/>
        <family val="1"/>
        <charset val="128"/>
      </rPr>
      <t>ミャンマー</t>
    </r>
  </si>
  <si>
    <r>
      <rPr>
        <sz val="9"/>
        <rFont val="ＭＳ 明朝"/>
        <family val="1"/>
        <charset val="128"/>
      </rPr>
      <t>その他</t>
    </r>
    <rPh sb="2" eb="3">
      <t>タ</t>
    </rPh>
    <phoneticPr fontId="5"/>
  </si>
  <si>
    <r>
      <t xml:space="preserve"> 2 </t>
    </r>
    <r>
      <rPr>
        <sz val="9"/>
        <rFont val="ＭＳ 明朝"/>
        <family val="1"/>
        <charset val="128"/>
      </rPr>
      <t>年</t>
    </r>
    <rPh sb="3" eb="4">
      <t>ネン</t>
    </rPh>
    <phoneticPr fontId="3"/>
  </si>
  <si>
    <t>出生</t>
    <rPh sb="0" eb="1">
      <t>デ</t>
    </rPh>
    <rPh sb="1" eb="2">
      <t>ショウ</t>
    </rPh>
    <phoneticPr fontId="5"/>
  </si>
  <si>
    <r>
      <t xml:space="preserve"> 2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phoneticPr fontId="3"/>
  </si>
  <si>
    <r>
      <rPr>
        <sz val="9"/>
        <rFont val="ＭＳ 明朝"/>
        <family val="1"/>
        <charset val="128"/>
      </rPr>
      <t>盛岡市</t>
    </r>
    <rPh sb="0" eb="1">
      <t>モリ</t>
    </rPh>
    <rPh sb="1" eb="2">
      <t>オカ</t>
    </rPh>
    <rPh sb="2" eb="3">
      <t>シ</t>
    </rPh>
    <phoneticPr fontId="5"/>
  </si>
  <si>
    <r>
      <rPr>
        <sz val="9"/>
        <rFont val="ＭＳ 明朝"/>
        <family val="1"/>
        <charset val="128"/>
      </rPr>
      <t>世帯</t>
    </r>
    <rPh sb="0" eb="1">
      <t>ヨ</t>
    </rPh>
    <rPh sb="1" eb="2">
      <t>オビ</t>
    </rPh>
    <phoneticPr fontId="5"/>
  </si>
  <si>
    <r>
      <rPr>
        <sz val="9"/>
        <rFont val="ＭＳ 明朝"/>
        <family val="1"/>
        <charset val="128"/>
      </rPr>
      <t>八幡平市</t>
    </r>
    <rPh sb="0" eb="1">
      <t>ハチ</t>
    </rPh>
    <rPh sb="1" eb="2">
      <t>ハタ</t>
    </rPh>
    <rPh sb="2" eb="3">
      <t>ヒラ</t>
    </rPh>
    <rPh sb="3" eb="4">
      <t>シ</t>
    </rPh>
    <phoneticPr fontId="5"/>
  </si>
  <si>
    <r>
      <rPr>
        <sz val="9"/>
        <rFont val="ＭＳ 明朝"/>
        <family val="1"/>
        <charset val="128"/>
      </rPr>
      <t>滝沢市</t>
    </r>
    <rPh sb="0" eb="1">
      <t>タキ</t>
    </rPh>
    <rPh sb="1" eb="2">
      <t>サワ</t>
    </rPh>
    <rPh sb="2" eb="3">
      <t>シ</t>
    </rPh>
    <phoneticPr fontId="5"/>
  </si>
  <si>
    <r>
      <rPr>
        <sz val="9"/>
        <rFont val="ＭＳ 明朝"/>
        <family val="1"/>
        <charset val="128"/>
      </rPr>
      <t>雫石町</t>
    </r>
    <rPh sb="0" eb="1">
      <t>シズク</t>
    </rPh>
    <rPh sb="1" eb="2">
      <t>イシ</t>
    </rPh>
    <rPh sb="2" eb="3">
      <t>マチ</t>
    </rPh>
    <phoneticPr fontId="5"/>
  </si>
  <si>
    <r>
      <rPr>
        <sz val="9"/>
        <rFont val="ＭＳ 明朝"/>
        <family val="1"/>
        <charset val="128"/>
      </rPr>
      <t>葛巻町</t>
    </r>
    <rPh sb="0" eb="1">
      <t>クズ</t>
    </rPh>
    <rPh sb="1" eb="2">
      <t>カン</t>
    </rPh>
    <rPh sb="2" eb="3">
      <t>マチ</t>
    </rPh>
    <phoneticPr fontId="5"/>
  </si>
  <si>
    <r>
      <rPr>
        <sz val="9"/>
        <rFont val="ＭＳ 明朝"/>
        <family val="1"/>
        <charset val="128"/>
      </rPr>
      <t>岩手町</t>
    </r>
    <rPh sb="0" eb="1">
      <t>イワ</t>
    </rPh>
    <rPh sb="1" eb="2">
      <t>テ</t>
    </rPh>
    <rPh sb="2" eb="3">
      <t>マチ</t>
    </rPh>
    <phoneticPr fontId="5"/>
  </si>
  <si>
    <r>
      <rPr>
        <sz val="9"/>
        <rFont val="ＭＳ 明朝"/>
        <family val="1"/>
        <charset val="128"/>
      </rPr>
      <t>紫波町</t>
    </r>
    <rPh sb="0" eb="1">
      <t>ムラサキ</t>
    </rPh>
    <rPh sb="1" eb="2">
      <t>ナミ</t>
    </rPh>
    <rPh sb="2" eb="3">
      <t>マチ</t>
    </rPh>
    <phoneticPr fontId="5"/>
  </si>
  <si>
    <r>
      <rPr>
        <sz val="9"/>
        <rFont val="ＭＳ 明朝"/>
        <family val="1"/>
        <charset val="128"/>
      </rPr>
      <t>矢巾町</t>
    </r>
    <rPh sb="0" eb="1">
      <t>ヤ</t>
    </rPh>
    <rPh sb="1" eb="2">
      <t>ハバ</t>
    </rPh>
    <rPh sb="2" eb="3">
      <t>マチ</t>
    </rPh>
    <phoneticPr fontId="5"/>
  </si>
  <si>
    <r>
      <rPr>
        <sz val="9"/>
        <rFont val="ＭＳ 明朝"/>
        <family val="1"/>
        <charset val="128"/>
      </rPr>
      <t>令和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
国勢調査</t>
    </r>
    <rPh sb="0" eb="2">
      <t>レイワ</t>
    </rPh>
    <rPh sb="5" eb="6">
      <t>ネン</t>
    </rPh>
    <rPh sb="7" eb="11">
      <t>コクセイチョウサ</t>
    </rPh>
    <phoneticPr fontId="3"/>
  </si>
  <si>
    <t>明治</t>
    <rPh sb="0" eb="2">
      <t>メイジ</t>
    </rPh>
    <phoneticPr fontId="5"/>
  </si>
  <si>
    <t>大正</t>
    <rPh sb="0" eb="2">
      <t>タイショウ</t>
    </rPh>
    <phoneticPr fontId="5"/>
  </si>
  <si>
    <r>
      <rPr>
        <sz val="9"/>
        <rFont val="ＭＳ 明朝"/>
        <family val="1"/>
        <charset val="128"/>
      </rPr>
      <t>昭和</t>
    </r>
    <r>
      <rPr>
        <sz val="9"/>
        <rFont val="Times New Roman"/>
        <family val="1"/>
      </rPr>
      <t xml:space="preserve"> </t>
    </r>
    <rPh sb="0" eb="2">
      <t>ショウワ</t>
    </rPh>
    <phoneticPr fontId="5"/>
  </si>
  <si>
    <t>昭和</t>
    <rPh sb="0" eb="2">
      <t>ショウワ</t>
    </rPh>
    <phoneticPr fontId="5"/>
  </si>
  <si>
    <r>
      <rPr>
        <sz val="12"/>
        <rFont val="ＭＳ ゴシック"/>
        <family val="3"/>
        <charset val="128"/>
      </rPr>
      <t>第</t>
    </r>
    <r>
      <rPr>
        <sz val="12"/>
        <rFont val="Times New Roman"/>
        <family val="1"/>
      </rPr>
      <t xml:space="preserve"> 2 </t>
    </r>
    <r>
      <rPr>
        <sz val="12"/>
        <rFont val="ＭＳ ゴシック"/>
        <family val="3"/>
        <charset val="128"/>
      </rPr>
      <t>章　人口</t>
    </r>
    <rPh sb="0" eb="1">
      <t>ダイ</t>
    </rPh>
    <rPh sb="4" eb="5">
      <t>ショウ</t>
    </rPh>
    <rPh sb="6" eb="8">
      <t>ジンコウ</t>
    </rPh>
    <phoneticPr fontId="5"/>
  </si>
  <si>
    <r>
      <t>2-2</t>
    </r>
    <r>
      <rPr>
        <sz val="9"/>
        <rFont val="ＭＳ ゴシック"/>
        <family val="3"/>
        <charset val="128"/>
      </rPr>
      <t>　人口の変遷（つづき）</t>
    </r>
    <rPh sb="4" eb="6">
      <t>ジンコウ</t>
    </rPh>
    <rPh sb="7" eb="9">
      <t>ヘンセン</t>
    </rPh>
    <phoneticPr fontId="5"/>
  </si>
  <si>
    <r>
      <t>2-5</t>
    </r>
    <r>
      <rPr>
        <sz val="9"/>
        <rFont val="ＭＳ ゴシック"/>
        <family val="3"/>
        <charset val="128"/>
      </rPr>
      <t>　外国人住民人口</t>
    </r>
    <rPh sb="4" eb="7">
      <t>ガイコクジン</t>
    </rPh>
    <rPh sb="7" eb="9">
      <t>ジュウミン</t>
    </rPh>
    <rPh sb="9" eb="11">
      <t>ジンコウ</t>
    </rPh>
    <phoneticPr fontId="5"/>
  </si>
  <si>
    <r>
      <t>2-6</t>
    </r>
    <r>
      <rPr>
        <sz val="9"/>
        <color indexed="8"/>
        <rFont val="ＭＳ ゴシック"/>
        <family val="3"/>
        <charset val="128"/>
      </rPr>
      <t>　住民基本台帳登録人口の推移</t>
    </r>
    <rPh sb="4" eb="6">
      <t>ジュウミン</t>
    </rPh>
    <rPh sb="6" eb="8">
      <t>キホン</t>
    </rPh>
    <rPh sb="8" eb="10">
      <t>ダイチョウ</t>
    </rPh>
    <rPh sb="10" eb="12">
      <t>トウロク</t>
    </rPh>
    <rPh sb="12" eb="14">
      <t>ジンコウ</t>
    </rPh>
    <rPh sb="15" eb="17">
      <t>スイイ</t>
    </rPh>
    <phoneticPr fontId="5"/>
  </si>
  <si>
    <r>
      <t>2-6</t>
    </r>
    <r>
      <rPr>
        <sz val="9"/>
        <color indexed="8"/>
        <rFont val="ＭＳ ゴシック"/>
        <family val="3"/>
        <charset val="128"/>
      </rPr>
      <t>　住民基本台帳登録人口の推移（つづき）</t>
    </r>
    <rPh sb="4" eb="6">
      <t>ジュウミン</t>
    </rPh>
    <rPh sb="6" eb="8">
      <t>キホン</t>
    </rPh>
    <rPh sb="8" eb="10">
      <t>ダイチョウ</t>
    </rPh>
    <rPh sb="10" eb="12">
      <t>トウロク</t>
    </rPh>
    <rPh sb="12" eb="14">
      <t>ジンコウ</t>
    </rPh>
    <rPh sb="15" eb="17">
      <t>スイイ</t>
    </rPh>
    <phoneticPr fontId="5"/>
  </si>
  <si>
    <r>
      <rPr>
        <sz val="9"/>
        <color theme="1"/>
        <rFont val="ＭＳ 明朝"/>
        <family val="1"/>
        <charset val="128"/>
      </rPr>
      <t>第</t>
    </r>
    <r>
      <rPr>
        <sz val="9"/>
        <color theme="1"/>
        <rFont val="Times New Roman"/>
        <family val="1"/>
      </rPr>
      <t>21</t>
    </r>
    <r>
      <rPr>
        <sz val="9"/>
        <color theme="1"/>
        <rFont val="ＭＳ 明朝"/>
        <family val="1"/>
        <charset val="128"/>
      </rPr>
      <t>回国勢調査</t>
    </r>
    <rPh sb="0" eb="1">
      <t>ダイ</t>
    </rPh>
    <rPh sb="3" eb="4">
      <t>カイ</t>
    </rPh>
    <rPh sb="4" eb="8">
      <t>コクセイチョウサ</t>
    </rPh>
    <phoneticPr fontId="3"/>
  </si>
  <si>
    <r>
      <t>2-2</t>
    </r>
    <r>
      <rPr>
        <sz val="9"/>
        <rFont val="ＭＳ 明朝"/>
        <family val="1"/>
        <charset val="128"/>
      </rPr>
      <t>　</t>
    </r>
    <r>
      <rPr>
        <sz val="9"/>
        <rFont val="ＭＳ ゴシック"/>
        <family val="3"/>
        <charset val="128"/>
      </rPr>
      <t>人口の変遷</t>
    </r>
    <rPh sb="4" eb="6">
      <t>ジンコウ</t>
    </rPh>
    <rPh sb="7" eb="9">
      <t>ヘンセン</t>
    </rPh>
    <phoneticPr fontId="5"/>
  </si>
  <si>
    <r>
      <t>2-3</t>
    </r>
    <r>
      <rPr>
        <sz val="9"/>
        <rFont val="ＭＳ ゴシック"/>
        <family val="3"/>
        <charset val="128"/>
      </rPr>
      <t>　戸籍人口・届出事件数</t>
    </r>
    <rPh sb="4" eb="6">
      <t>コセキ</t>
    </rPh>
    <rPh sb="6" eb="8">
      <t>ジンコウ</t>
    </rPh>
    <rPh sb="9" eb="11">
      <t>トドケデ</t>
    </rPh>
    <rPh sb="11" eb="13">
      <t>ジケン</t>
    </rPh>
    <rPh sb="13" eb="14">
      <t>スウ</t>
    </rPh>
    <phoneticPr fontId="5"/>
  </si>
  <si>
    <r>
      <t>2-4</t>
    </r>
    <r>
      <rPr>
        <sz val="9"/>
        <rFont val="ＭＳ ゴシック"/>
        <family val="3"/>
        <charset val="128"/>
      </rPr>
      <t>　自然動態・社会動態</t>
    </r>
    <rPh sb="4" eb="6">
      <t>シゼン</t>
    </rPh>
    <rPh sb="6" eb="8">
      <t>ドウタイ</t>
    </rPh>
    <rPh sb="9" eb="11">
      <t>シャカイ</t>
    </rPh>
    <rPh sb="11" eb="13">
      <t>ドウタイ</t>
    </rPh>
    <phoneticPr fontId="5"/>
  </si>
  <si>
    <r>
      <t>2-1</t>
    </r>
    <r>
      <rPr>
        <sz val="9"/>
        <rFont val="ＭＳ ゴシック"/>
        <family val="3"/>
        <charset val="128"/>
      </rPr>
      <t>　広域市町圏の人口・世帯</t>
    </r>
    <rPh sb="4" eb="6">
      <t>コウイキ</t>
    </rPh>
    <rPh sb="6" eb="7">
      <t>シ</t>
    </rPh>
    <rPh sb="7" eb="8">
      <t>マチ</t>
    </rPh>
    <rPh sb="8" eb="9">
      <t>ケン</t>
    </rPh>
    <rPh sb="10" eb="12">
      <t>ジンコウ</t>
    </rPh>
    <rPh sb="13" eb="15">
      <t>セタイ</t>
    </rPh>
    <phoneticPr fontId="5"/>
  </si>
  <si>
    <t>区　分</t>
    <rPh sb="0" eb="1">
      <t>ク</t>
    </rPh>
    <rPh sb="2" eb="3">
      <t>ブン</t>
    </rPh>
    <phoneticPr fontId="5"/>
  </si>
  <si>
    <t>年　度</t>
    <rPh sb="2" eb="3">
      <t>ド</t>
    </rPh>
    <phoneticPr fontId="5"/>
  </si>
  <si>
    <t>年　次</t>
    <rPh sb="0" eb="1">
      <t>トシ</t>
    </rPh>
    <rPh sb="2" eb="3">
      <t>ツギ</t>
    </rPh>
    <phoneticPr fontId="5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</si>
  <si>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</si>
  <si>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</si>
  <si>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t>年　度</t>
    <rPh sb="0" eb="1">
      <t>トシ</t>
    </rPh>
    <rPh sb="2" eb="3">
      <t>ド</t>
    </rPh>
    <phoneticPr fontId="5"/>
  </si>
  <si>
    <t>総　数</t>
    <rPh sb="0" eb="1">
      <t>ソウ</t>
    </rPh>
    <rPh sb="2" eb="3">
      <t>スウ</t>
    </rPh>
    <phoneticPr fontId="5"/>
  </si>
  <si>
    <r>
      <rPr>
        <sz val="9"/>
        <rFont val="ＭＳ 明朝"/>
        <family val="1"/>
        <charset val="128"/>
      </rPr>
      <t>（</t>
    </r>
    <r>
      <rPr>
        <sz val="9"/>
        <rFont val="Times New Roman"/>
        <family val="1"/>
      </rPr>
      <t>km</t>
    </r>
    <r>
      <rPr>
        <vertAlign val="superscript"/>
        <sz val="9"/>
        <rFont val="Times New Roman"/>
        <family val="1"/>
      </rPr>
      <t>2</t>
    </r>
    <r>
      <rPr>
        <sz val="9"/>
        <rFont val="ＭＳ 明朝"/>
        <family val="1"/>
        <charset val="128"/>
      </rPr>
      <t>）</t>
    </r>
    <phoneticPr fontId="3"/>
  </si>
  <si>
    <r>
      <rPr>
        <sz val="9"/>
        <rFont val="ＭＳ 明朝"/>
        <family val="1"/>
        <charset val="128"/>
      </rPr>
      <t>（人</t>
    </r>
    <r>
      <rPr>
        <sz val="9"/>
        <rFont val="Times New Roman"/>
        <family val="1"/>
      </rPr>
      <t>/km</t>
    </r>
    <r>
      <rPr>
        <vertAlign val="superscript"/>
        <sz val="9"/>
        <rFont val="Times New Roman"/>
        <family val="1"/>
      </rPr>
      <t>2</t>
    </r>
    <r>
      <rPr>
        <sz val="9"/>
        <rFont val="ＭＳ 明朝"/>
        <family val="1"/>
        <charset val="128"/>
      </rPr>
      <t>）</t>
    </r>
    <rPh sb="1" eb="2">
      <t>ニン</t>
    </rPh>
    <phoneticPr fontId="17"/>
  </si>
  <si>
    <t>総　計</t>
    <rPh sb="0" eb="1">
      <t>ソウ</t>
    </rPh>
    <rPh sb="2" eb="3">
      <t>ケイ</t>
    </rPh>
    <phoneticPr fontId="5"/>
  </si>
  <si>
    <t>注）　推計人口とは、国勢調査結果に毎月の人口移動（出生・死亡、転入・転出など）の数値を加減したものである。</t>
    <rPh sb="0" eb="1">
      <t>チュウ</t>
    </rPh>
    <phoneticPr fontId="5"/>
  </si>
  <si>
    <t>（単位　世帯、人）</t>
    <rPh sb="1" eb="3">
      <t>タンイ</t>
    </rPh>
    <rPh sb="4" eb="6">
      <t>セタイ</t>
    </rPh>
    <rPh sb="7" eb="8">
      <t>ニン</t>
    </rPh>
    <phoneticPr fontId="5"/>
  </si>
  <si>
    <t>（単位　人、世帯）</t>
    <rPh sb="4" eb="5">
      <t>ヒト</t>
    </rPh>
    <rPh sb="6" eb="8">
      <t>セタイ</t>
    </rPh>
    <phoneticPr fontId="5"/>
  </si>
  <si>
    <r>
      <t xml:space="preserve"> 3 </t>
    </r>
    <r>
      <rPr>
        <sz val="9"/>
        <rFont val="ＭＳ 明朝"/>
        <family val="1"/>
        <charset val="128"/>
      </rPr>
      <t>年</t>
    </r>
    <rPh sb="3" eb="4">
      <t>ネン</t>
    </rPh>
    <phoneticPr fontId="3"/>
  </si>
  <si>
    <r>
      <t xml:space="preserve">3 </t>
    </r>
    <r>
      <rPr>
        <sz val="9"/>
        <rFont val="ＭＳ 明朝"/>
        <family val="1"/>
        <charset val="128"/>
      </rPr>
      <t>年</t>
    </r>
    <rPh sb="2" eb="3">
      <t>ネン</t>
    </rPh>
    <phoneticPr fontId="3"/>
  </si>
  <si>
    <r>
      <t xml:space="preserve"> 3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phoneticPr fontId="3"/>
  </si>
  <si>
    <r>
      <t xml:space="preserve">3 </t>
    </r>
    <r>
      <rPr>
        <sz val="9"/>
        <rFont val="ＭＳ 明朝"/>
        <family val="1"/>
        <charset val="128"/>
      </rPr>
      <t>年度</t>
    </r>
    <rPh sb="2" eb="3">
      <t>ネン</t>
    </rPh>
    <rPh sb="3" eb="4">
      <t>ド</t>
    </rPh>
    <phoneticPr fontId="3"/>
  </si>
  <si>
    <r>
      <rPr>
        <sz val="9"/>
        <rFont val="ＭＳ 明朝"/>
        <family val="1"/>
        <charset val="128"/>
      </rPr>
      <t xml:space="preserve">　　 </t>
    </r>
    <r>
      <rPr>
        <sz val="9"/>
        <rFont val="Times New Roman"/>
        <family val="1"/>
      </rPr>
      <t>2</t>
    </r>
    <r>
      <rPr>
        <sz val="9"/>
        <rFont val="ＭＳ 明朝"/>
        <family val="1"/>
        <charset val="128"/>
      </rPr>
      <t>　届出は他市町村から送付された分も含む。</t>
    </r>
    <phoneticPr fontId="5"/>
  </si>
  <si>
    <r>
      <rPr>
        <sz val="9"/>
        <rFont val="ＭＳ 明朝"/>
        <family val="1"/>
        <charset val="128"/>
      </rPr>
      <t>　　　なお、この推計人口は盛岡市が独自に算出したもので、</t>
    </r>
    <r>
      <rPr>
        <sz val="9"/>
        <rFont val="Times New Roman"/>
        <family val="1"/>
      </rPr>
      <t>2-1</t>
    </r>
    <r>
      <rPr>
        <sz val="9"/>
        <rFont val="ＭＳ 明朝"/>
        <family val="1"/>
        <charset val="128"/>
      </rPr>
      <t>表における岩手県毎月人口推計とは一致しない場合がある。</t>
    </r>
    <rPh sb="8" eb="10">
      <t>スイケイ</t>
    </rPh>
    <rPh sb="10" eb="12">
      <t>ジンコウ</t>
    </rPh>
    <rPh sb="13" eb="16">
      <t>モリオカシ</t>
    </rPh>
    <rPh sb="17" eb="19">
      <t>ドクジ</t>
    </rPh>
    <rPh sb="20" eb="22">
      <t>サンシュツ</t>
    </rPh>
    <rPh sb="31" eb="32">
      <t>オモテ</t>
    </rPh>
    <rPh sb="36" eb="38">
      <t>イワテ</t>
    </rPh>
    <rPh sb="38" eb="39">
      <t>ケン</t>
    </rPh>
    <rPh sb="39" eb="41">
      <t>マイツキ</t>
    </rPh>
    <rPh sb="43" eb="45">
      <t>スイケイ</t>
    </rPh>
    <rPh sb="47" eb="49">
      <t>イッチ</t>
    </rPh>
    <rPh sb="52" eb="54">
      <t>バアイ</t>
    </rPh>
    <phoneticPr fontId="5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</si>
  <si>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人口密度は、小数点第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位以下を四捨五入した数値である。</t>
    </r>
    <phoneticPr fontId="5"/>
  </si>
  <si>
    <r>
      <rPr>
        <sz val="9"/>
        <rFont val="ＭＳ 明朝"/>
        <family val="1"/>
        <charset val="128"/>
      </rPr>
      <t>資料　市企画調整課、市市民登録課</t>
    </r>
    <rPh sb="0" eb="2">
      <t>シリョウ</t>
    </rPh>
    <rPh sb="3" eb="4">
      <t>シ</t>
    </rPh>
    <rPh sb="4" eb="6">
      <t>キカク</t>
    </rPh>
    <rPh sb="6" eb="8">
      <t>チョウセイ</t>
    </rPh>
    <rPh sb="8" eb="9">
      <t>カ</t>
    </rPh>
    <rPh sb="10" eb="11">
      <t>シ</t>
    </rPh>
    <rPh sb="11" eb="13">
      <t>シミン</t>
    </rPh>
    <rPh sb="13" eb="15">
      <t>トウロク</t>
    </rPh>
    <rPh sb="15" eb="16">
      <t>カ</t>
    </rPh>
    <phoneticPr fontId="5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</si>
  <si>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推計人口とは、国勢調査結果に毎月の人口移動（出生・死亡、転入・転出など）の数値を加減したものである。</t>
    </r>
    <phoneticPr fontId="5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</si>
  <si>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明治～昭和初期の本籍人口に、外国人人口を含んでいる場合がある。</t>
    </r>
    <rPh sb="6" eb="8">
      <t>メイジ</t>
    </rPh>
    <rPh sb="9" eb="11">
      <t>ショウワ</t>
    </rPh>
    <rPh sb="11" eb="13">
      <t>ショキ</t>
    </rPh>
    <rPh sb="14" eb="16">
      <t>ホンセキ</t>
    </rPh>
    <rPh sb="16" eb="18">
      <t>ジンコウ</t>
    </rPh>
    <rPh sb="20" eb="22">
      <t>ガイコク</t>
    </rPh>
    <rPh sb="22" eb="23">
      <t>ジン</t>
    </rPh>
    <rPh sb="23" eb="25">
      <t>ジンコウ</t>
    </rPh>
    <rPh sb="26" eb="27">
      <t>フク</t>
    </rPh>
    <rPh sb="31" eb="33">
      <t>バアイ</t>
    </rPh>
    <phoneticPr fontId="5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</si>
  <si>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　昭和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年度に住民登録法が施行され、昭和</t>
    </r>
    <r>
      <rPr>
        <sz val="9"/>
        <color indexed="8"/>
        <rFont val="Times New Roman"/>
        <family val="1"/>
      </rPr>
      <t>42</t>
    </r>
    <r>
      <rPr>
        <sz val="9"/>
        <color indexed="8"/>
        <rFont val="ＭＳ 明朝"/>
        <family val="1"/>
        <charset val="128"/>
      </rPr>
      <t>年度に住民登録法が廃止され、住民基本台帳法が施行された。</t>
    </r>
    <rPh sb="0" eb="1">
      <t>チュウ</t>
    </rPh>
    <rPh sb="6" eb="8">
      <t>ショウワ</t>
    </rPh>
    <rPh sb="10" eb="12">
      <t>ネンド</t>
    </rPh>
    <rPh sb="13" eb="15">
      <t>ジュウミン</t>
    </rPh>
    <rPh sb="15" eb="18">
      <t>トウロクホウ</t>
    </rPh>
    <rPh sb="19" eb="21">
      <t>セコウ</t>
    </rPh>
    <rPh sb="24" eb="26">
      <t>ショウワ</t>
    </rPh>
    <rPh sb="28" eb="30">
      <t>ネンド</t>
    </rPh>
    <rPh sb="31" eb="33">
      <t>ジュウミン</t>
    </rPh>
    <rPh sb="33" eb="36">
      <t>トウロクホウ</t>
    </rPh>
    <rPh sb="37" eb="39">
      <t>ハイシ</t>
    </rPh>
    <rPh sb="42" eb="44">
      <t>ジュウミン</t>
    </rPh>
    <rPh sb="44" eb="46">
      <t>キホン</t>
    </rPh>
    <rPh sb="46" eb="48">
      <t>ダイチョウ</t>
    </rPh>
    <rPh sb="48" eb="49">
      <t>ホウ</t>
    </rPh>
    <rPh sb="50" eb="52">
      <t>セコウ</t>
    </rPh>
    <phoneticPr fontId="5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</si>
  <si>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　備考欄に記述がないものは、すべて</t>
    </r>
    <r>
      <rPr>
        <sz val="9"/>
        <color indexed="8"/>
        <rFont val="Times New Roman"/>
        <family val="1"/>
      </rPr>
      <t xml:space="preserve"> 9 </t>
    </r>
    <r>
      <rPr>
        <sz val="9"/>
        <color indexed="8"/>
        <rFont val="ＭＳ 明朝"/>
        <family val="1"/>
        <charset val="128"/>
      </rPr>
      <t>月末現在の数値である。　</t>
    </r>
    <rPh sb="6" eb="8">
      <t>ビコウ</t>
    </rPh>
    <rPh sb="8" eb="9">
      <t>ラン</t>
    </rPh>
    <rPh sb="10" eb="12">
      <t>キジュツ</t>
    </rPh>
    <rPh sb="30" eb="32">
      <t>スウチ</t>
    </rPh>
    <phoneticPr fontId="5"/>
  </si>
  <si>
    <r>
      <rPr>
        <sz val="9"/>
        <rFont val="ＭＳ 明朝"/>
        <family val="1"/>
        <charset val="128"/>
      </rPr>
      <t>（各年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月末日現在　　単位　世帯、人）</t>
    </r>
    <phoneticPr fontId="3"/>
  </si>
  <si>
    <r>
      <t xml:space="preserve"> 3 </t>
    </r>
    <r>
      <rPr>
        <sz val="9"/>
        <rFont val="ＭＳ 明朝"/>
        <family val="1"/>
        <charset val="128"/>
      </rPr>
      <t>年</t>
    </r>
    <rPh sb="3" eb="4">
      <t>ネン</t>
    </rPh>
    <phoneticPr fontId="5"/>
  </si>
  <si>
    <t>戸籍</t>
    <phoneticPr fontId="5"/>
  </si>
  <si>
    <r>
      <rPr>
        <sz val="9"/>
        <rFont val="ＭＳ Ｐ明朝"/>
        <family val="1"/>
        <charset val="128"/>
      </rPr>
      <t>元年</t>
    </r>
    <rPh sb="0" eb="2">
      <t>ガンネン</t>
    </rPh>
    <phoneticPr fontId="3"/>
  </si>
  <si>
    <r>
      <t xml:space="preserve"> 4 </t>
    </r>
    <r>
      <rPr>
        <sz val="9"/>
        <rFont val="ＭＳ 明朝"/>
        <family val="1"/>
        <charset val="128"/>
      </rPr>
      <t>年</t>
    </r>
    <rPh sb="3" eb="4">
      <t>ネン</t>
    </rPh>
    <phoneticPr fontId="5"/>
  </si>
  <si>
    <r>
      <t xml:space="preserve">4 </t>
    </r>
    <r>
      <rPr>
        <sz val="9"/>
        <rFont val="ＭＳ 明朝"/>
        <family val="1"/>
        <charset val="128"/>
      </rPr>
      <t>年度</t>
    </r>
    <rPh sb="2" eb="3">
      <t>ネン</t>
    </rPh>
    <rPh sb="3" eb="4">
      <t>ド</t>
    </rPh>
    <phoneticPr fontId="3"/>
  </si>
  <si>
    <r>
      <t xml:space="preserve"> 4 </t>
    </r>
    <r>
      <rPr>
        <sz val="9"/>
        <rFont val="ＭＳ 明朝"/>
        <family val="1"/>
        <charset val="128"/>
      </rPr>
      <t>年</t>
    </r>
    <rPh sb="3" eb="4">
      <t>ネン</t>
    </rPh>
    <phoneticPr fontId="3"/>
  </si>
  <si>
    <r>
      <t xml:space="preserve"> 4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phoneticPr fontId="3"/>
  </si>
  <si>
    <r>
      <t xml:space="preserve">4 </t>
    </r>
    <r>
      <rPr>
        <sz val="9"/>
        <rFont val="ＭＳ 明朝"/>
        <family val="1"/>
        <charset val="128"/>
      </rPr>
      <t>年</t>
    </r>
    <rPh sb="2" eb="3">
      <t>ネン</t>
    </rPh>
    <phoneticPr fontId="3"/>
  </si>
  <si>
    <r>
      <rPr>
        <sz val="9"/>
        <rFont val="ＭＳ 明朝"/>
        <family val="1"/>
        <charset val="128"/>
      </rPr>
      <t xml:space="preserve">注） </t>
    </r>
    <r>
      <rPr>
        <sz val="9"/>
        <rFont val="Times New Roman"/>
        <family val="1"/>
      </rPr>
      <t>1</t>
    </r>
    <r>
      <rPr>
        <sz val="9"/>
        <rFont val="ＭＳ 明朝"/>
        <family val="1"/>
        <charset val="128"/>
      </rPr>
      <t>　戸籍は各年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月末日現在の数値である。</t>
    </r>
    <rPh sb="0" eb="1">
      <t>チュウ</t>
    </rPh>
    <rPh sb="18" eb="20">
      <t>スウチ</t>
    </rPh>
    <phoneticPr fontId="5"/>
  </si>
  <si>
    <r>
      <rPr>
        <sz val="9"/>
        <rFont val="ＭＳ 明朝"/>
        <family val="1"/>
        <charset val="128"/>
      </rPr>
      <t>（各年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世帯、人）</t>
    </r>
    <rPh sb="1" eb="2">
      <t>カク</t>
    </rPh>
    <rPh sb="2" eb="3">
      <t>ネン</t>
    </rPh>
    <rPh sb="5" eb="6">
      <t>ガツ</t>
    </rPh>
    <rPh sb="9" eb="10">
      <t>ニチ</t>
    </rPh>
    <rPh sb="10" eb="12">
      <t>ゲンザイ</t>
    </rPh>
    <rPh sb="14" eb="16">
      <t>タンイ</t>
    </rPh>
    <rPh sb="17" eb="19">
      <t>セタイ</t>
    </rPh>
    <rPh sb="20" eb="21">
      <t>ヒト</t>
    </rPh>
    <phoneticPr fontId="5"/>
  </si>
  <si>
    <t>備考</t>
    <rPh sb="0" eb="2">
      <t>ビコウ</t>
    </rPh>
    <phoneticPr fontId="5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</si>
  <si>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本籍人口は各年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月末現在（昭和</t>
    </r>
    <r>
      <rPr>
        <sz val="9"/>
        <rFont val="Times New Roman"/>
        <family val="1"/>
      </rPr>
      <t>31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>45</t>
    </r>
    <r>
      <rPr>
        <sz val="9"/>
        <rFont val="ＭＳ 明朝"/>
        <family val="1"/>
        <charset val="128"/>
      </rPr>
      <t>年は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月末現在）、国勢調査人口・推計人口は各年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日現在の数値。</t>
    </r>
    <rPh sb="0" eb="1">
      <t>チュウ</t>
    </rPh>
    <rPh sb="6" eb="8">
      <t>ホンセキ</t>
    </rPh>
    <rPh sb="8" eb="10">
      <t>ジンコウ</t>
    </rPh>
    <rPh sb="11" eb="13">
      <t>カクネン</t>
    </rPh>
    <rPh sb="15" eb="16">
      <t>ガツ</t>
    </rPh>
    <rPh sb="16" eb="17">
      <t>マツ</t>
    </rPh>
    <rPh sb="17" eb="19">
      <t>ゲンザイ</t>
    </rPh>
    <rPh sb="20" eb="22">
      <t>ショウワ</t>
    </rPh>
    <rPh sb="27" eb="28">
      <t>ネン</t>
    </rPh>
    <rPh sb="32" eb="33">
      <t>ガツ</t>
    </rPh>
    <rPh sb="33" eb="34">
      <t>マツ</t>
    </rPh>
    <rPh sb="34" eb="36">
      <t>ゲンザイ</t>
    </rPh>
    <phoneticPr fontId="5"/>
  </si>
  <si>
    <t>（単位　人、世帯）</t>
    <rPh sb="1" eb="3">
      <t>タンイ</t>
    </rPh>
    <rPh sb="4" eb="5">
      <t>ヒト</t>
    </rPh>
    <rPh sb="6" eb="8">
      <t>セタイ</t>
    </rPh>
    <phoneticPr fontId="5"/>
  </si>
  <si>
    <r>
      <rPr>
        <sz val="9"/>
        <rFont val="ＭＳ 明朝"/>
        <family val="1"/>
        <charset val="128"/>
      </rPr>
      <t>令和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年国勢調査
に基づく推計人口</t>
    </r>
    <rPh sb="0" eb="2">
      <t>レイワ</t>
    </rPh>
    <rPh sb="5" eb="6">
      <t>ネン</t>
    </rPh>
    <rPh sb="6" eb="10">
      <t>コクセイチョウサ</t>
    </rPh>
    <rPh sb="12" eb="13">
      <t>モト</t>
    </rPh>
    <rPh sb="15" eb="17">
      <t>スイケイ</t>
    </rPh>
    <rPh sb="17" eb="19">
      <t>ジンコウ</t>
    </rPh>
    <phoneticPr fontId="3"/>
  </si>
  <si>
    <r>
      <t xml:space="preserve"> 2 </t>
    </r>
    <r>
      <rPr>
        <sz val="9"/>
        <rFont val="ＭＳ 明朝"/>
        <family val="1"/>
        <charset val="128"/>
      </rPr>
      <t>年</t>
    </r>
    <phoneticPr fontId="5"/>
  </si>
  <si>
    <r>
      <t xml:space="preserve"> 3 </t>
    </r>
    <r>
      <rPr>
        <sz val="9"/>
        <rFont val="ＭＳ 明朝"/>
        <family val="1"/>
        <charset val="128"/>
      </rPr>
      <t>年</t>
    </r>
    <phoneticPr fontId="5"/>
  </si>
  <si>
    <r>
      <t xml:space="preserve"> 4 </t>
    </r>
    <r>
      <rPr>
        <sz val="9"/>
        <rFont val="ＭＳ 明朝"/>
        <family val="1"/>
        <charset val="128"/>
      </rPr>
      <t>年</t>
    </r>
    <phoneticPr fontId="5"/>
  </si>
  <si>
    <r>
      <t xml:space="preserve"> 5 </t>
    </r>
    <r>
      <rPr>
        <sz val="9"/>
        <rFont val="ＭＳ 明朝"/>
        <family val="1"/>
        <charset val="128"/>
      </rPr>
      <t>年</t>
    </r>
    <phoneticPr fontId="5"/>
  </si>
  <si>
    <r>
      <t xml:space="preserve"> 6 </t>
    </r>
    <r>
      <rPr>
        <sz val="9"/>
        <rFont val="ＭＳ 明朝"/>
        <family val="1"/>
        <charset val="128"/>
      </rPr>
      <t>年</t>
    </r>
    <phoneticPr fontId="5"/>
  </si>
  <si>
    <r>
      <t xml:space="preserve"> 7 </t>
    </r>
    <r>
      <rPr>
        <sz val="9"/>
        <rFont val="ＭＳ 明朝"/>
        <family val="1"/>
        <charset val="128"/>
      </rPr>
      <t>年</t>
    </r>
    <phoneticPr fontId="5"/>
  </si>
  <si>
    <r>
      <t xml:space="preserve"> 8 </t>
    </r>
    <r>
      <rPr>
        <sz val="9"/>
        <rFont val="ＭＳ 明朝"/>
        <family val="1"/>
        <charset val="128"/>
      </rPr>
      <t>年</t>
    </r>
    <phoneticPr fontId="5"/>
  </si>
  <si>
    <r>
      <t xml:space="preserve"> 9 </t>
    </r>
    <r>
      <rPr>
        <sz val="9"/>
        <rFont val="ＭＳ 明朝"/>
        <family val="1"/>
        <charset val="128"/>
      </rPr>
      <t>年</t>
    </r>
    <phoneticPr fontId="5"/>
  </si>
  <si>
    <r>
      <t xml:space="preserve"> 2 </t>
    </r>
    <r>
      <rPr>
        <sz val="9"/>
        <rFont val="ＭＳ 明朝"/>
        <family val="1"/>
        <charset val="128"/>
      </rPr>
      <t>年</t>
    </r>
    <rPh sb="3" eb="4">
      <t>ネン</t>
    </rPh>
    <phoneticPr fontId="5"/>
  </si>
  <si>
    <r>
      <t xml:space="preserve"> 2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5"/>
  </si>
  <si>
    <r>
      <t xml:space="preserve"> 3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5"/>
  </si>
  <si>
    <r>
      <t xml:space="preserve"> 4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5"/>
  </si>
  <si>
    <r>
      <t xml:space="preserve"> 2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</si>
  <si>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3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</si>
  <si>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4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</si>
  <si>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5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</si>
  <si>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6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</si>
  <si>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7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</si>
  <si>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8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</si>
  <si>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9 </t>
    </r>
    <r>
      <rPr>
        <sz val="9"/>
        <rFont val="ＭＳ 明朝"/>
        <family val="1"/>
        <charset val="128"/>
      </rPr>
      <t>年度</t>
    </r>
    <rPh sb="4" eb="5">
      <t>ド</t>
    </rPh>
    <phoneticPr fontId="5"/>
  </si>
  <si>
    <r>
      <t xml:space="preserve"> 3 </t>
    </r>
    <r>
      <rPr>
        <sz val="9"/>
        <color theme="1"/>
        <rFont val="ＭＳ 明朝"/>
        <family val="1"/>
        <charset val="128"/>
      </rPr>
      <t>月末現在</t>
    </r>
    <rPh sb="5" eb="7">
      <t>ゲンザイ</t>
    </rPh>
    <phoneticPr fontId="5"/>
  </si>
  <si>
    <r>
      <t xml:space="preserve"> 1 </t>
    </r>
    <r>
      <rPr>
        <sz val="9"/>
        <color theme="1"/>
        <rFont val="ＭＳ 明朝"/>
        <family val="1"/>
        <charset val="128"/>
      </rPr>
      <t>月末現在</t>
    </r>
    <rPh sb="5" eb="7">
      <t>ゲンザイ</t>
    </rPh>
    <phoneticPr fontId="5"/>
  </si>
  <si>
    <r>
      <t>12</t>
    </r>
    <r>
      <rPr>
        <sz val="9"/>
        <color theme="1"/>
        <rFont val="ＭＳ 明朝"/>
        <family val="1"/>
        <charset val="128"/>
      </rPr>
      <t>月末現在</t>
    </r>
    <rPh sb="4" eb="6">
      <t>ゲンザイ</t>
    </rPh>
    <phoneticPr fontId="5"/>
  </si>
  <si>
    <t>資料　県調査統計課「岩手県人口移動報告年報」、総務省「国勢調査」</t>
    <rPh sb="0" eb="2">
      <t>シリョウ</t>
    </rPh>
    <rPh sb="3" eb="4">
      <t>ケン</t>
    </rPh>
    <rPh sb="6" eb="8">
      <t>トウケイ</t>
    </rPh>
    <rPh sb="8" eb="9">
      <t>カ</t>
    </rPh>
    <rPh sb="10" eb="17">
      <t>イワテケンジンコウイドウ</t>
    </rPh>
    <rPh sb="17" eb="19">
      <t>ホウコク</t>
    </rPh>
    <rPh sb="19" eb="21">
      <t>ネンポウ</t>
    </rPh>
    <rPh sb="23" eb="26">
      <t>ソウムショウ</t>
    </rPh>
    <rPh sb="27" eb="29">
      <t>コクセイ</t>
    </rPh>
    <rPh sb="29" eb="31">
      <t>チョウサ</t>
    </rPh>
    <phoneticPr fontId="5"/>
  </si>
  <si>
    <r>
      <t xml:space="preserve"> 5 </t>
    </r>
    <r>
      <rPr>
        <sz val="9"/>
        <rFont val="ＭＳ 明朝"/>
        <family val="1"/>
        <charset val="128"/>
      </rPr>
      <t>年</t>
    </r>
    <rPh sb="3" eb="4">
      <t>ネン</t>
    </rPh>
    <phoneticPr fontId="5"/>
  </si>
  <si>
    <r>
      <t xml:space="preserve"> 5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5"/>
  </si>
  <si>
    <r>
      <t xml:space="preserve">5 </t>
    </r>
    <r>
      <rPr>
        <sz val="9"/>
        <rFont val="ＭＳ 明朝"/>
        <family val="1"/>
        <charset val="128"/>
      </rPr>
      <t>年度</t>
    </r>
    <rPh sb="2" eb="3">
      <t>ネン</t>
    </rPh>
    <rPh sb="3" eb="4">
      <t>ド</t>
    </rPh>
    <phoneticPr fontId="3"/>
  </si>
  <si>
    <r>
      <t xml:space="preserve"> 5 </t>
    </r>
    <r>
      <rPr>
        <sz val="9"/>
        <rFont val="ＭＳ 明朝"/>
        <family val="1"/>
        <charset val="128"/>
      </rPr>
      <t>年</t>
    </r>
    <rPh sb="3" eb="4">
      <t>ネン</t>
    </rPh>
    <phoneticPr fontId="3"/>
  </si>
  <si>
    <r>
      <t xml:space="preserve">5 </t>
    </r>
    <r>
      <rPr>
        <sz val="9"/>
        <rFont val="ＭＳ 明朝"/>
        <family val="1"/>
        <charset val="128"/>
      </rPr>
      <t>年</t>
    </r>
    <rPh sb="2" eb="3">
      <t>ネン</t>
    </rPh>
    <phoneticPr fontId="3"/>
  </si>
  <si>
    <r>
      <t xml:space="preserve"> 5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phoneticPr fontId="3"/>
  </si>
  <si>
    <r>
      <rPr>
        <sz val="8"/>
        <rFont val="ＭＳ 明朝"/>
        <family val="1"/>
        <charset val="128"/>
      </rPr>
      <t>平成</t>
    </r>
    <r>
      <rPr>
        <sz val="8"/>
        <rFont val="Times New Roman"/>
        <family val="1"/>
      </rPr>
      <t>27</t>
    </r>
    <r>
      <rPr>
        <sz val="8"/>
        <rFont val="ＭＳ 明朝"/>
        <family val="1"/>
        <charset val="128"/>
      </rPr>
      <t>年国勢調査に基づく推計人口</t>
    </r>
    <phoneticPr fontId="3"/>
  </si>
  <si>
    <r>
      <t xml:space="preserve"> 6 </t>
    </r>
    <r>
      <rPr>
        <sz val="9"/>
        <rFont val="ＭＳ 明朝"/>
        <family val="1"/>
        <charset val="128"/>
      </rPr>
      <t>年</t>
    </r>
    <rPh sb="3" eb="4">
      <t>ネン</t>
    </rPh>
    <phoneticPr fontId="5"/>
  </si>
  <si>
    <r>
      <t xml:space="preserve"> 6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5"/>
  </si>
  <si>
    <t>令和</t>
    <rPh sb="0" eb="2">
      <t>レイワ</t>
    </rPh>
    <phoneticPr fontId="5"/>
  </si>
  <si>
    <t>元年度</t>
    <rPh sb="0" eb="2">
      <t>ガンネン</t>
    </rPh>
    <rPh sb="2" eb="3">
      <t>ド</t>
    </rPh>
    <phoneticPr fontId="5"/>
  </si>
  <si>
    <r>
      <t xml:space="preserve">6 </t>
    </r>
    <r>
      <rPr>
        <sz val="9"/>
        <rFont val="ＭＳ 明朝"/>
        <family val="1"/>
        <charset val="128"/>
      </rPr>
      <t>年度</t>
    </r>
    <rPh sb="2" eb="3">
      <t>ネン</t>
    </rPh>
    <rPh sb="3" eb="4">
      <t>ド</t>
    </rPh>
    <phoneticPr fontId="3"/>
  </si>
  <si>
    <r>
      <t xml:space="preserve"> 6 </t>
    </r>
    <r>
      <rPr>
        <sz val="9"/>
        <rFont val="ＭＳ 明朝"/>
        <family val="1"/>
        <charset val="128"/>
      </rPr>
      <t>年</t>
    </r>
    <rPh sb="3" eb="4">
      <t>ネン</t>
    </rPh>
    <phoneticPr fontId="3"/>
  </si>
  <si>
    <r>
      <t xml:space="preserve">6 </t>
    </r>
    <r>
      <rPr>
        <sz val="9"/>
        <rFont val="ＭＳ 明朝"/>
        <family val="1"/>
        <charset val="128"/>
      </rPr>
      <t>年</t>
    </r>
    <rPh sb="2" eb="3">
      <t>ネン</t>
    </rPh>
    <phoneticPr fontId="3"/>
  </si>
  <si>
    <r>
      <t xml:space="preserve"> 6 </t>
    </r>
    <r>
      <rPr>
        <sz val="9"/>
        <color theme="1"/>
        <rFont val="ＭＳ Ｐ明朝"/>
        <family val="1"/>
        <charset val="128"/>
      </rPr>
      <t>年度</t>
    </r>
    <rPh sb="3" eb="5">
      <t>ネンド</t>
    </rPh>
    <phoneticPr fontId="3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</si>
  <si>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　平成</t>
    </r>
    <r>
      <rPr>
        <sz val="9"/>
        <color indexed="8"/>
        <rFont val="Times New Roman"/>
        <family val="1"/>
      </rPr>
      <t>23</t>
    </r>
    <r>
      <rPr>
        <sz val="9"/>
        <color indexed="8"/>
        <rFont val="ＭＳ 明朝"/>
        <family val="1"/>
        <charset val="128"/>
      </rPr>
      <t>年度以前は外国人登録法に基づく外国人登録人口、平成</t>
    </r>
    <r>
      <rPr>
        <sz val="9"/>
        <color indexed="8"/>
        <rFont val="Times New Roman"/>
        <family val="1"/>
      </rPr>
      <t>24</t>
    </r>
    <r>
      <rPr>
        <sz val="9"/>
        <color indexed="8"/>
        <rFont val="ＭＳ 明朝"/>
        <family val="1"/>
        <charset val="128"/>
      </rPr>
      <t>年度以降は住民基本台帳法に基づく外国人住民人口</t>
    </r>
    <rPh sb="6" eb="8">
      <t>ヘイセイ</t>
    </rPh>
    <rPh sb="10" eb="12">
      <t>ネンド</t>
    </rPh>
    <rPh sb="12" eb="14">
      <t>イゼン</t>
    </rPh>
    <rPh sb="15" eb="17">
      <t>ガイコク</t>
    </rPh>
    <rPh sb="17" eb="18">
      <t>ジン</t>
    </rPh>
    <rPh sb="18" eb="21">
      <t>トウロクホウ</t>
    </rPh>
    <rPh sb="22" eb="23">
      <t>モト</t>
    </rPh>
    <rPh sb="25" eb="27">
      <t>ガイコク</t>
    </rPh>
    <rPh sb="27" eb="28">
      <t>ジン</t>
    </rPh>
    <rPh sb="28" eb="30">
      <t>トウロク</t>
    </rPh>
    <rPh sb="30" eb="32">
      <t>ジンコウ</t>
    </rPh>
    <rPh sb="55" eb="56">
      <t>ヒト</t>
    </rPh>
    <phoneticPr fontId="5"/>
  </si>
  <si>
    <t>　　　である。</t>
    <phoneticPr fontId="3"/>
  </si>
  <si>
    <t>　　　　　　である。</t>
    <phoneticPr fontId="3"/>
  </si>
  <si>
    <t>　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</si>
</sst>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#,##0.00_ "/>
    <numFmt numFmtId="180" formatCode="#,##0_ ;[Red]\-#,##0\ "/>
    <numFmt numFmtId="181" formatCode="#,##0;&quot;▲ &quot;#,##0"/>
  </numFmts>
  <fonts count="3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Times New Roman"/>
      <family val="1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Times New Roman"/>
      <family val="1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10"/>
      <color theme="1"/>
      <name val="Times New Roman"/>
      <family val="1"/>
    </font>
    <font>
      <b/>
      <sz val="9"/>
      <name val="Times New Roman"/>
      <family val="1"/>
    </font>
    <font>
      <b/>
      <sz val="1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Times New Roman"/>
      <family val="1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vertAlign val="superscript"/>
      <sz val="9"/>
      <name val="Times New Roman"/>
      <family val="1"/>
    </font>
    <font>
      <sz val="9"/>
      <name val="Times New Roman"/>
      <family val="1"/>
      <charset val="128"/>
    </font>
    <font>
      <sz val="9"/>
      <color rgb="FF000000"/>
      <name val="ＭＳ 明朝"/>
      <family val="1"/>
      <charset val="128"/>
    </font>
    <font>
      <sz val="8"/>
      <name val="Times New Roman"/>
      <family val="1"/>
    </font>
    <font>
      <sz val="8"/>
      <name val="ＭＳ 明朝"/>
      <family val="1"/>
      <charset val="128"/>
    </font>
    <font>
      <sz val="8"/>
      <name val="Times New Roman"/>
      <family val="1"/>
      <charset val="128"/>
    </font>
    <font>
      <sz val="9"/>
      <color indexed="8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14" fillId="0" borderId="0">
      <alignment vertical="center"/>
    </xf>
  </cellStyleXfs>
  <cellXfs count="268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176" fontId="2" fillId="0" borderId="0" xfId="0" applyNumberFormat="1" applyFont="1"/>
    <xf numFmtId="49" fontId="2" fillId="0" borderId="15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3" fillId="0" borderId="0" xfId="3" applyFo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9" fontId="2" fillId="0" borderId="15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178" fontId="2" fillId="0" borderId="16" xfId="0" applyNumberFormat="1" applyFont="1" applyBorder="1" applyAlignment="1">
      <alignment vertical="center"/>
    </xf>
    <xf numFmtId="179" fontId="2" fillId="0" borderId="22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9" fontId="2" fillId="0" borderId="20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178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80" fontId="2" fillId="0" borderId="0" xfId="1" applyNumberFormat="1" applyFont="1" applyFill="1" applyAlignment="1">
      <alignment horizontal="right" vertical="center"/>
    </xf>
    <xf numFmtId="0" fontId="13" fillId="0" borderId="1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41" fontId="13" fillId="0" borderId="20" xfId="1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horizontal="right" vertical="center"/>
    </xf>
    <xf numFmtId="49" fontId="13" fillId="0" borderId="15" xfId="1" applyNumberFormat="1" applyFont="1" applyFill="1" applyBorder="1" applyAlignment="1">
      <alignment horizontal="center" vertical="center"/>
    </xf>
    <xf numFmtId="41" fontId="13" fillId="0" borderId="15" xfId="1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horizontal="right" vertical="top"/>
    </xf>
    <xf numFmtId="49" fontId="10" fillId="0" borderId="0" xfId="1" applyNumberFormat="1" applyFont="1" applyFill="1" applyBorder="1" applyAlignment="1">
      <alignment horizontal="right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41" fontId="13" fillId="0" borderId="22" xfId="1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49" fontId="10" fillId="0" borderId="5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177" fontId="2" fillId="0" borderId="0" xfId="1" applyNumberFormat="1" applyFont="1" applyFill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13" fillId="0" borderId="15" xfId="1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177" fontId="2" fillId="0" borderId="0" xfId="1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41" fontId="16" fillId="0" borderId="0" xfId="0" applyNumberFormat="1" applyFont="1" applyAlignment="1">
      <alignment vertical="center"/>
    </xf>
    <xf numFmtId="41" fontId="2" fillId="0" borderId="15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2" fillId="0" borderId="0" xfId="0" applyNumberFormat="1" applyFont="1"/>
    <xf numFmtId="0" fontId="20" fillId="0" borderId="0" xfId="0" applyFont="1" applyAlignment="1">
      <alignment vertical="center"/>
    </xf>
    <xf numFmtId="181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horizontal="right" vertical="center"/>
    </xf>
    <xf numFmtId="177" fontId="13" fillId="0" borderId="20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78" fontId="13" fillId="0" borderId="20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5" xfId="0" applyFont="1" applyBorder="1" applyAlignment="1">
      <alignment vertical="center"/>
    </xf>
    <xf numFmtId="177" fontId="2" fillId="0" borderId="0" xfId="0" applyNumberFormat="1" applyFont="1" applyAlignment="1">
      <alignment horizontal="right"/>
    </xf>
    <xf numFmtId="177" fontId="2" fillId="0" borderId="15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/>
    </xf>
    <xf numFmtId="177" fontId="2" fillId="0" borderId="15" xfId="1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76" fontId="2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7" fontId="2" fillId="0" borderId="20" xfId="1" applyNumberFormat="1" applyFont="1" applyFill="1" applyBorder="1" applyAlignment="1">
      <alignment horizontal="right" vertical="center"/>
    </xf>
    <xf numFmtId="177" fontId="2" fillId="0" borderId="5" xfId="1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>
      <alignment horizontal="right" vertical="center"/>
    </xf>
    <xf numFmtId="179" fontId="2" fillId="0" borderId="20" xfId="1" applyNumberFormat="1" applyFont="1" applyFill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8" fontId="13" fillId="0" borderId="5" xfId="0" applyNumberFormat="1" applyFont="1" applyBorder="1" applyAlignment="1">
      <alignment horizontal="right" vertical="center"/>
    </xf>
    <xf numFmtId="178" fontId="2" fillId="0" borderId="0" xfId="1" applyNumberFormat="1" applyFont="1" applyFill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3" fillId="0" borderId="15" xfId="0" applyFont="1" applyBorder="1"/>
    <xf numFmtId="49" fontId="2" fillId="0" borderId="5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9" fontId="2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30" fillId="0" borderId="1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77" fontId="2" fillId="0" borderId="20" xfId="1" applyNumberFormat="1" applyFont="1" applyFill="1" applyBorder="1" applyAlignment="1">
      <alignment horizontal="right" vertical="center"/>
    </xf>
    <xf numFmtId="177" fontId="2" fillId="0" borderId="5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79" fontId="2" fillId="0" borderId="2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26" fillId="0" borderId="0" xfId="0" applyNumberFormat="1" applyFont="1"/>
    <xf numFmtId="49" fontId="2" fillId="0" borderId="0" xfId="0" applyNumberFormat="1" applyFont="1"/>
    <xf numFmtId="49" fontId="2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6" xfId="0" applyFont="1" applyFill="1" applyBorder="1" applyAlignment="1">
      <alignment vertical="center"/>
    </xf>
    <xf numFmtId="178" fontId="13" fillId="0" borderId="15" xfId="0" applyNumberFormat="1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8" fontId="10" fillId="0" borderId="20" xfId="0" applyNumberFormat="1" applyFont="1" applyFill="1" applyBorder="1" applyAlignment="1">
      <alignment vertical="center"/>
    </xf>
    <xf numFmtId="178" fontId="10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178" fontId="2" fillId="0" borderId="2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49" fontId="2" fillId="0" borderId="15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177" fontId="2" fillId="0" borderId="0" xfId="0" applyNumberFormat="1" applyFont="1" applyFill="1" applyAlignment="1">
      <alignment horizontal="right"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181" fontId="13" fillId="0" borderId="0" xfId="0" applyNumberFormat="1" applyFont="1" applyFill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176" fontId="2" fillId="0" borderId="0" xfId="0" applyNumberFormat="1" applyFont="1" applyFill="1"/>
  </cellXfs>
  <cellStyles count="4">
    <cellStyle name="桁区切り" xfId="1" builtinId="6"/>
    <cellStyle name="標準" xfId="0" builtinId="0"/>
    <cellStyle name="標準 3" xfId="3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7</xdr:row>
      <xdr:rowOff>9525</xdr:rowOff>
    </xdr:from>
    <xdr:to>
      <xdr:col>23</xdr:col>
      <xdr:colOff>0</xdr:colOff>
      <xdr:row>8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5534025" y="1057275"/>
          <a:ext cx="66675" cy="304800"/>
        </a:xfrm>
        <a:prstGeom prst="leftBrace">
          <a:avLst>
            <a:gd name="adj1" fmla="val 5363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19050</xdr:colOff>
      <xdr:row>22</xdr:row>
      <xdr:rowOff>9525</xdr:rowOff>
    </xdr:from>
    <xdr:to>
      <xdr:col>22</xdr:col>
      <xdr:colOff>85725</xdr:colOff>
      <xdr:row>23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5524500" y="3486150"/>
          <a:ext cx="66675" cy="304800"/>
        </a:xfrm>
        <a:prstGeom prst="leftBrace">
          <a:avLst>
            <a:gd name="adj1" fmla="val 4537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19050</xdr:colOff>
      <xdr:row>35</xdr:row>
      <xdr:rowOff>9525</xdr:rowOff>
    </xdr:from>
    <xdr:to>
      <xdr:col>22</xdr:col>
      <xdr:colOff>85725</xdr:colOff>
      <xdr:row>36</xdr:row>
      <xdr:rowOff>152400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5524500" y="5591175"/>
          <a:ext cx="66675" cy="304800"/>
        </a:xfrm>
        <a:prstGeom prst="leftBrace">
          <a:avLst>
            <a:gd name="adj1" fmla="val 4537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showGridLines="0" tabSelected="1" showRuler="0" view="pageBreakPreview" zoomScaleNormal="100" zoomScaleSheetLayoutView="100" workbookViewId="0">
      <selection activeCell="J7" sqref="J7"/>
    </sheetView>
  </sheetViews>
  <sheetFormatPr defaultRowHeight="12"/>
  <cols>
    <col min="1" max="2" width="4.3984375" style="3" customWidth="1"/>
    <col min="3" max="8" width="12.5" style="4" customWidth="1"/>
    <col min="9" max="9" width="12.19921875" style="4" customWidth="1"/>
    <col min="10" max="10" width="6" style="3" bestFit="1" customWidth="1"/>
    <col min="11" max="256" width="9" style="3"/>
    <col min="257" max="257" width="6.8984375" style="3" customWidth="1"/>
    <col min="258" max="258" width="8.69921875" style="3" customWidth="1"/>
    <col min="259" max="265" width="12.19921875" style="3" customWidth="1"/>
    <col min="266" max="266" width="6" style="3" bestFit="1" customWidth="1"/>
    <col min="267" max="512" width="9" style="3"/>
    <col min="513" max="513" width="6.8984375" style="3" customWidth="1"/>
    <col min="514" max="514" width="8.69921875" style="3" customWidth="1"/>
    <col min="515" max="521" width="12.19921875" style="3" customWidth="1"/>
    <col min="522" max="522" width="6" style="3" bestFit="1" customWidth="1"/>
    <col min="523" max="768" width="9" style="3"/>
    <col min="769" max="769" width="6.8984375" style="3" customWidth="1"/>
    <col min="770" max="770" width="8.69921875" style="3" customWidth="1"/>
    <col min="771" max="777" width="12.19921875" style="3" customWidth="1"/>
    <col min="778" max="778" width="6" style="3" bestFit="1" customWidth="1"/>
    <col min="779" max="1024" width="9" style="3"/>
    <col min="1025" max="1025" width="6.8984375" style="3" customWidth="1"/>
    <col min="1026" max="1026" width="8.69921875" style="3" customWidth="1"/>
    <col min="1027" max="1033" width="12.19921875" style="3" customWidth="1"/>
    <col min="1034" max="1034" width="6" style="3" bestFit="1" customWidth="1"/>
    <col min="1035" max="1280" width="9" style="3"/>
    <col min="1281" max="1281" width="6.8984375" style="3" customWidth="1"/>
    <col min="1282" max="1282" width="8.69921875" style="3" customWidth="1"/>
    <col min="1283" max="1289" width="12.19921875" style="3" customWidth="1"/>
    <col min="1290" max="1290" width="6" style="3" bestFit="1" customWidth="1"/>
    <col min="1291" max="1536" width="9" style="3"/>
    <col min="1537" max="1537" width="6.8984375" style="3" customWidth="1"/>
    <col min="1538" max="1538" width="8.69921875" style="3" customWidth="1"/>
    <col min="1539" max="1545" width="12.19921875" style="3" customWidth="1"/>
    <col min="1546" max="1546" width="6" style="3" bestFit="1" customWidth="1"/>
    <col min="1547" max="1792" width="9" style="3"/>
    <col min="1793" max="1793" width="6.8984375" style="3" customWidth="1"/>
    <col min="1794" max="1794" width="8.69921875" style="3" customWidth="1"/>
    <col min="1795" max="1801" width="12.19921875" style="3" customWidth="1"/>
    <col min="1802" max="1802" width="6" style="3" bestFit="1" customWidth="1"/>
    <col min="1803" max="2048" width="9" style="3"/>
    <col min="2049" max="2049" width="6.8984375" style="3" customWidth="1"/>
    <col min="2050" max="2050" width="8.69921875" style="3" customWidth="1"/>
    <col min="2051" max="2057" width="12.19921875" style="3" customWidth="1"/>
    <col min="2058" max="2058" width="6" style="3" bestFit="1" customWidth="1"/>
    <col min="2059" max="2304" width="9" style="3"/>
    <col min="2305" max="2305" width="6.8984375" style="3" customWidth="1"/>
    <col min="2306" max="2306" width="8.69921875" style="3" customWidth="1"/>
    <col min="2307" max="2313" width="12.19921875" style="3" customWidth="1"/>
    <col min="2314" max="2314" width="6" style="3" bestFit="1" customWidth="1"/>
    <col min="2315" max="2560" width="9" style="3"/>
    <col min="2561" max="2561" width="6.8984375" style="3" customWidth="1"/>
    <col min="2562" max="2562" width="8.69921875" style="3" customWidth="1"/>
    <col min="2563" max="2569" width="12.19921875" style="3" customWidth="1"/>
    <col min="2570" max="2570" width="6" style="3" bestFit="1" customWidth="1"/>
    <col min="2571" max="2816" width="9" style="3"/>
    <col min="2817" max="2817" width="6.8984375" style="3" customWidth="1"/>
    <col min="2818" max="2818" width="8.69921875" style="3" customWidth="1"/>
    <col min="2819" max="2825" width="12.19921875" style="3" customWidth="1"/>
    <col min="2826" max="2826" width="6" style="3" bestFit="1" customWidth="1"/>
    <col min="2827" max="3072" width="9" style="3"/>
    <col min="3073" max="3073" width="6.8984375" style="3" customWidth="1"/>
    <col min="3074" max="3074" width="8.69921875" style="3" customWidth="1"/>
    <col min="3075" max="3081" width="12.19921875" style="3" customWidth="1"/>
    <col min="3082" max="3082" width="6" style="3" bestFit="1" customWidth="1"/>
    <col min="3083" max="3328" width="9" style="3"/>
    <col min="3329" max="3329" width="6.8984375" style="3" customWidth="1"/>
    <col min="3330" max="3330" width="8.69921875" style="3" customWidth="1"/>
    <col min="3331" max="3337" width="12.19921875" style="3" customWidth="1"/>
    <col min="3338" max="3338" width="6" style="3" bestFit="1" customWidth="1"/>
    <col min="3339" max="3584" width="9" style="3"/>
    <col min="3585" max="3585" width="6.8984375" style="3" customWidth="1"/>
    <col min="3586" max="3586" width="8.69921875" style="3" customWidth="1"/>
    <col min="3587" max="3593" width="12.19921875" style="3" customWidth="1"/>
    <col min="3594" max="3594" width="6" style="3" bestFit="1" customWidth="1"/>
    <col min="3595" max="3840" width="9" style="3"/>
    <col min="3841" max="3841" width="6.8984375" style="3" customWidth="1"/>
    <col min="3842" max="3842" width="8.69921875" style="3" customWidth="1"/>
    <col min="3843" max="3849" width="12.19921875" style="3" customWidth="1"/>
    <col min="3850" max="3850" width="6" style="3" bestFit="1" customWidth="1"/>
    <col min="3851" max="4096" width="9" style="3"/>
    <col min="4097" max="4097" width="6.8984375" style="3" customWidth="1"/>
    <col min="4098" max="4098" width="8.69921875" style="3" customWidth="1"/>
    <col min="4099" max="4105" width="12.19921875" style="3" customWidth="1"/>
    <col min="4106" max="4106" width="6" style="3" bestFit="1" customWidth="1"/>
    <col min="4107" max="4352" width="9" style="3"/>
    <col min="4353" max="4353" width="6.8984375" style="3" customWidth="1"/>
    <col min="4354" max="4354" width="8.69921875" style="3" customWidth="1"/>
    <col min="4355" max="4361" width="12.19921875" style="3" customWidth="1"/>
    <col min="4362" max="4362" width="6" style="3" bestFit="1" customWidth="1"/>
    <col min="4363" max="4608" width="9" style="3"/>
    <col min="4609" max="4609" width="6.8984375" style="3" customWidth="1"/>
    <col min="4610" max="4610" width="8.69921875" style="3" customWidth="1"/>
    <col min="4611" max="4617" width="12.19921875" style="3" customWidth="1"/>
    <col min="4618" max="4618" width="6" style="3" bestFit="1" customWidth="1"/>
    <col min="4619" max="4864" width="9" style="3"/>
    <col min="4865" max="4865" width="6.8984375" style="3" customWidth="1"/>
    <col min="4866" max="4866" width="8.69921875" style="3" customWidth="1"/>
    <col min="4867" max="4873" width="12.19921875" style="3" customWidth="1"/>
    <col min="4874" max="4874" width="6" style="3" bestFit="1" customWidth="1"/>
    <col min="4875" max="5120" width="9" style="3"/>
    <col min="5121" max="5121" width="6.8984375" style="3" customWidth="1"/>
    <col min="5122" max="5122" width="8.69921875" style="3" customWidth="1"/>
    <col min="5123" max="5129" width="12.19921875" style="3" customWidth="1"/>
    <col min="5130" max="5130" width="6" style="3" bestFit="1" customWidth="1"/>
    <col min="5131" max="5376" width="9" style="3"/>
    <col min="5377" max="5377" width="6.8984375" style="3" customWidth="1"/>
    <col min="5378" max="5378" width="8.69921875" style="3" customWidth="1"/>
    <col min="5379" max="5385" width="12.19921875" style="3" customWidth="1"/>
    <col min="5386" max="5386" width="6" style="3" bestFit="1" customWidth="1"/>
    <col min="5387" max="5632" width="9" style="3"/>
    <col min="5633" max="5633" width="6.8984375" style="3" customWidth="1"/>
    <col min="5634" max="5634" width="8.69921875" style="3" customWidth="1"/>
    <col min="5635" max="5641" width="12.19921875" style="3" customWidth="1"/>
    <col min="5642" max="5642" width="6" style="3" bestFit="1" customWidth="1"/>
    <col min="5643" max="5888" width="9" style="3"/>
    <col min="5889" max="5889" width="6.8984375" style="3" customWidth="1"/>
    <col min="5890" max="5890" width="8.69921875" style="3" customWidth="1"/>
    <col min="5891" max="5897" width="12.19921875" style="3" customWidth="1"/>
    <col min="5898" max="5898" width="6" style="3" bestFit="1" customWidth="1"/>
    <col min="5899" max="6144" width="9" style="3"/>
    <col min="6145" max="6145" width="6.8984375" style="3" customWidth="1"/>
    <col min="6146" max="6146" width="8.69921875" style="3" customWidth="1"/>
    <col min="6147" max="6153" width="12.19921875" style="3" customWidth="1"/>
    <col min="6154" max="6154" width="6" style="3" bestFit="1" customWidth="1"/>
    <col min="6155" max="6400" width="9" style="3"/>
    <col min="6401" max="6401" width="6.8984375" style="3" customWidth="1"/>
    <col min="6402" max="6402" width="8.69921875" style="3" customWidth="1"/>
    <col min="6403" max="6409" width="12.19921875" style="3" customWidth="1"/>
    <col min="6410" max="6410" width="6" style="3" bestFit="1" customWidth="1"/>
    <col min="6411" max="6656" width="9" style="3"/>
    <col min="6657" max="6657" width="6.8984375" style="3" customWidth="1"/>
    <col min="6658" max="6658" width="8.69921875" style="3" customWidth="1"/>
    <col min="6659" max="6665" width="12.19921875" style="3" customWidth="1"/>
    <col min="6666" max="6666" width="6" style="3" bestFit="1" customWidth="1"/>
    <col min="6667" max="6912" width="9" style="3"/>
    <col min="6913" max="6913" width="6.8984375" style="3" customWidth="1"/>
    <col min="6914" max="6914" width="8.69921875" style="3" customWidth="1"/>
    <col min="6915" max="6921" width="12.19921875" style="3" customWidth="1"/>
    <col min="6922" max="6922" width="6" style="3" bestFit="1" customWidth="1"/>
    <col min="6923" max="7168" width="9" style="3"/>
    <col min="7169" max="7169" width="6.8984375" style="3" customWidth="1"/>
    <col min="7170" max="7170" width="8.69921875" style="3" customWidth="1"/>
    <col min="7171" max="7177" width="12.19921875" style="3" customWidth="1"/>
    <col min="7178" max="7178" width="6" style="3" bestFit="1" customWidth="1"/>
    <col min="7179" max="7424" width="9" style="3"/>
    <col min="7425" max="7425" width="6.8984375" style="3" customWidth="1"/>
    <col min="7426" max="7426" width="8.69921875" style="3" customWidth="1"/>
    <col min="7427" max="7433" width="12.19921875" style="3" customWidth="1"/>
    <col min="7434" max="7434" width="6" style="3" bestFit="1" customWidth="1"/>
    <col min="7435" max="7680" width="9" style="3"/>
    <col min="7681" max="7681" width="6.8984375" style="3" customWidth="1"/>
    <col min="7682" max="7682" width="8.69921875" style="3" customWidth="1"/>
    <col min="7683" max="7689" width="12.19921875" style="3" customWidth="1"/>
    <col min="7690" max="7690" width="6" style="3" bestFit="1" customWidth="1"/>
    <col min="7691" max="7936" width="9" style="3"/>
    <col min="7937" max="7937" width="6.8984375" style="3" customWidth="1"/>
    <col min="7938" max="7938" width="8.69921875" style="3" customWidth="1"/>
    <col min="7939" max="7945" width="12.19921875" style="3" customWidth="1"/>
    <col min="7946" max="7946" width="6" style="3" bestFit="1" customWidth="1"/>
    <col min="7947" max="8192" width="9" style="3"/>
    <col min="8193" max="8193" width="6.8984375" style="3" customWidth="1"/>
    <col min="8194" max="8194" width="8.69921875" style="3" customWidth="1"/>
    <col min="8195" max="8201" width="12.19921875" style="3" customWidth="1"/>
    <col min="8202" max="8202" width="6" style="3" bestFit="1" customWidth="1"/>
    <col min="8203" max="8448" width="9" style="3"/>
    <col min="8449" max="8449" width="6.8984375" style="3" customWidth="1"/>
    <col min="8450" max="8450" width="8.69921875" style="3" customWidth="1"/>
    <col min="8451" max="8457" width="12.19921875" style="3" customWidth="1"/>
    <col min="8458" max="8458" width="6" style="3" bestFit="1" customWidth="1"/>
    <col min="8459" max="8704" width="9" style="3"/>
    <col min="8705" max="8705" width="6.8984375" style="3" customWidth="1"/>
    <col min="8706" max="8706" width="8.69921875" style="3" customWidth="1"/>
    <col min="8707" max="8713" width="12.19921875" style="3" customWidth="1"/>
    <col min="8714" max="8714" width="6" style="3" bestFit="1" customWidth="1"/>
    <col min="8715" max="8960" width="9" style="3"/>
    <col min="8961" max="8961" width="6.8984375" style="3" customWidth="1"/>
    <col min="8962" max="8962" width="8.69921875" style="3" customWidth="1"/>
    <col min="8963" max="8969" width="12.19921875" style="3" customWidth="1"/>
    <col min="8970" max="8970" width="6" style="3" bestFit="1" customWidth="1"/>
    <col min="8971" max="9216" width="9" style="3"/>
    <col min="9217" max="9217" width="6.8984375" style="3" customWidth="1"/>
    <col min="9218" max="9218" width="8.69921875" style="3" customWidth="1"/>
    <col min="9219" max="9225" width="12.19921875" style="3" customWidth="1"/>
    <col min="9226" max="9226" width="6" style="3" bestFit="1" customWidth="1"/>
    <col min="9227" max="9472" width="9" style="3"/>
    <col min="9473" max="9473" width="6.8984375" style="3" customWidth="1"/>
    <col min="9474" max="9474" width="8.69921875" style="3" customWidth="1"/>
    <col min="9475" max="9481" width="12.19921875" style="3" customWidth="1"/>
    <col min="9482" max="9482" width="6" style="3" bestFit="1" customWidth="1"/>
    <col min="9483" max="9728" width="9" style="3"/>
    <col min="9729" max="9729" width="6.8984375" style="3" customWidth="1"/>
    <col min="9730" max="9730" width="8.69921875" style="3" customWidth="1"/>
    <col min="9731" max="9737" width="12.19921875" style="3" customWidth="1"/>
    <col min="9738" max="9738" width="6" style="3" bestFit="1" customWidth="1"/>
    <col min="9739" max="9984" width="9" style="3"/>
    <col min="9985" max="9985" width="6.8984375" style="3" customWidth="1"/>
    <col min="9986" max="9986" width="8.69921875" style="3" customWidth="1"/>
    <col min="9987" max="9993" width="12.19921875" style="3" customWidth="1"/>
    <col min="9994" max="9994" width="6" style="3" bestFit="1" customWidth="1"/>
    <col min="9995" max="10240" width="9" style="3"/>
    <col min="10241" max="10241" width="6.8984375" style="3" customWidth="1"/>
    <col min="10242" max="10242" width="8.69921875" style="3" customWidth="1"/>
    <col min="10243" max="10249" width="12.19921875" style="3" customWidth="1"/>
    <col min="10250" max="10250" width="6" style="3" bestFit="1" customWidth="1"/>
    <col min="10251" max="10496" width="9" style="3"/>
    <col min="10497" max="10497" width="6.8984375" style="3" customWidth="1"/>
    <col min="10498" max="10498" width="8.69921875" style="3" customWidth="1"/>
    <col min="10499" max="10505" width="12.19921875" style="3" customWidth="1"/>
    <col min="10506" max="10506" width="6" style="3" bestFit="1" customWidth="1"/>
    <col min="10507" max="10752" width="9" style="3"/>
    <col min="10753" max="10753" width="6.8984375" style="3" customWidth="1"/>
    <col min="10754" max="10754" width="8.69921875" style="3" customWidth="1"/>
    <col min="10755" max="10761" width="12.19921875" style="3" customWidth="1"/>
    <col min="10762" max="10762" width="6" style="3" bestFit="1" customWidth="1"/>
    <col min="10763" max="11008" width="9" style="3"/>
    <col min="11009" max="11009" width="6.8984375" style="3" customWidth="1"/>
    <col min="11010" max="11010" width="8.69921875" style="3" customWidth="1"/>
    <col min="11011" max="11017" width="12.19921875" style="3" customWidth="1"/>
    <col min="11018" max="11018" width="6" style="3" bestFit="1" customWidth="1"/>
    <col min="11019" max="11264" width="9" style="3"/>
    <col min="11265" max="11265" width="6.8984375" style="3" customWidth="1"/>
    <col min="11266" max="11266" width="8.69921875" style="3" customWidth="1"/>
    <col min="11267" max="11273" width="12.19921875" style="3" customWidth="1"/>
    <col min="11274" max="11274" width="6" style="3" bestFit="1" customWidth="1"/>
    <col min="11275" max="11520" width="9" style="3"/>
    <col min="11521" max="11521" width="6.8984375" style="3" customWidth="1"/>
    <col min="11522" max="11522" width="8.69921875" style="3" customWidth="1"/>
    <col min="11523" max="11529" width="12.19921875" style="3" customWidth="1"/>
    <col min="11530" max="11530" width="6" style="3" bestFit="1" customWidth="1"/>
    <col min="11531" max="11776" width="9" style="3"/>
    <col min="11777" max="11777" width="6.8984375" style="3" customWidth="1"/>
    <col min="11778" max="11778" width="8.69921875" style="3" customWidth="1"/>
    <col min="11779" max="11785" width="12.19921875" style="3" customWidth="1"/>
    <col min="11786" max="11786" width="6" style="3" bestFit="1" customWidth="1"/>
    <col min="11787" max="12032" width="9" style="3"/>
    <col min="12033" max="12033" width="6.8984375" style="3" customWidth="1"/>
    <col min="12034" max="12034" width="8.69921875" style="3" customWidth="1"/>
    <col min="12035" max="12041" width="12.19921875" style="3" customWidth="1"/>
    <col min="12042" max="12042" width="6" style="3" bestFit="1" customWidth="1"/>
    <col min="12043" max="12288" width="9" style="3"/>
    <col min="12289" max="12289" width="6.8984375" style="3" customWidth="1"/>
    <col min="12290" max="12290" width="8.69921875" style="3" customWidth="1"/>
    <col min="12291" max="12297" width="12.19921875" style="3" customWidth="1"/>
    <col min="12298" max="12298" width="6" style="3" bestFit="1" customWidth="1"/>
    <col min="12299" max="12544" width="9" style="3"/>
    <col min="12545" max="12545" width="6.8984375" style="3" customWidth="1"/>
    <col min="12546" max="12546" width="8.69921875" style="3" customWidth="1"/>
    <col min="12547" max="12553" width="12.19921875" style="3" customWidth="1"/>
    <col min="12554" max="12554" width="6" style="3" bestFit="1" customWidth="1"/>
    <col min="12555" max="12800" width="9" style="3"/>
    <col min="12801" max="12801" width="6.8984375" style="3" customWidth="1"/>
    <col min="12802" max="12802" width="8.69921875" style="3" customWidth="1"/>
    <col min="12803" max="12809" width="12.19921875" style="3" customWidth="1"/>
    <col min="12810" max="12810" width="6" style="3" bestFit="1" customWidth="1"/>
    <col min="12811" max="13056" width="9" style="3"/>
    <col min="13057" max="13057" width="6.8984375" style="3" customWidth="1"/>
    <col min="13058" max="13058" width="8.69921875" style="3" customWidth="1"/>
    <col min="13059" max="13065" width="12.19921875" style="3" customWidth="1"/>
    <col min="13066" max="13066" width="6" style="3" bestFit="1" customWidth="1"/>
    <col min="13067" max="13312" width="9" style="3"/>
    <col min="13313" max="13313" width="6.8984375" style="3" customWidth="1"/>
    <col min="13314" max="13314" width="8.69921875" style="3" customWidth="1"/>
    <col min="13315" max="13321" width="12.19921875" style="3" customWidth="1"/>
    <col min="13322" max="13322" width="6" style="3" bestFit="1" customWidth="1"/>
    <col min="13323" max="13568" width="9" style="3"/>
    <col min="13569" max="13569" width="6.8984375" style="3" customWidth="1"/>
    <col min="13570" max="13570" width="8.69921875" style="3" customWidth="1"/>
    <col min="13571" max="13577" width="12.19921875" style="3" customWidth="1"/>
    <col min="13578" max="13578" width="6" style="3" bestFit="1" customWidth="1"/>
    <col min="13579" max="13824" width="9" style="3"/>
    <col min="13825" max="13825" width="6.8984375" style="3" customWidth="1"/>
    <col min="13826" max="13826" width="8.69921875" style="3" customWidth="1"/>
    <col min="13827" max="13833" width="12.19921875" style="3" customWidth="1"/>
    <col min="13834" max="13834" width="6" style="3" bestFit="1" customWidth="1"/>
    <col min="13835" max="14080" width="9" style="3"/>
    <col min="14081" max="14081" width="6.8984375" style="3" customWidth="1"/>
    <col min="14082" max="14082" width="8.69921875" style="3" customWidth="1"/>
    <col min="14083" max="14089" width="12.19921875" style="3" customWidth="1"/>
    <col min="14090" max="14090" width="6" style="3" bestFit="1" customWidth="1"/>
    <col min="14091" max="14336" width="9" style="3"/>
    <col min="14337" max="14337" width="6.8984375" style="3" customWidth="1"/>
    <col min="14338" max="14338" width="8.69921875" style="3" customWidth="1"/>
    <col min="14339" max="14345" width="12.19921875" style="3" customWidth="1"/>
    <col min="14346" max="14346" width="6" style="3" bestFit="1" customWidth="1"/>
    <col min="14347" max="14592" width="9" style="3"/>
    <col min="14593" max="14593" width="6.8984375" style="3" customWidth="1"/>
    <col min="14594" max="14594" width="8.69921875" style="3" customWidth="1"/>
    <col min="14595" max="14601" width="12.19921875" style="3" customWidth="1"/>
    <col min="14602" max="14602" width="6" style="3" bestFit="1" customWidth="1"/>
    <col min="14603" max="14848" width="9" style="3"/>
    <col min="14849" max="14849" width="6.8984375" style="3" customWidth="1"/>
    <col min="14850" max="14850" width="8.69921875" style="3" customWidth="1"/>
    <col min="14851" max="14857" width="12.19921875" style="3" customWidth="1"/>
    <col min="14858" max="14858" width="6" style="3" bestFit="1" customWidth="1"/>
    <col min="14859" max="15104" width="9" style="3"/>
    <col min="15105" max="15105" width="6.8984375" style="3" customWidth="1"/>
    <col min="15106" max="15106" width="8.69921875" style="3" customWidth="1"/>
    <col min="15107" max="15113" width="12.19921875" style="3" customWidth="1"/>
    <col min="15114" max="15114" width="6" style="3" bestFit="1" customWidth="1"/>
    <col min="15115" max="15360" width="9" style="3"/>
    <col min="15361" max="15361" width="6.8984375" style="3" customWidth="1"/>
    <col min="15362" max="15362" width="8.69921875" style="3" customWidth="1"/>
    <col min="15363" max="15369" width="12.19921875" style="3" customWidth="1"/>
    <col min="15370" max="15370" width="6" style="3" bestFit="1" customWidth="1"/>
    <col min="15371" max="15616" width="9" style="3"/>
    <col min="15617" max="15617" width="6.8984375" style="3" customWidth="1"/>
    <col min="15618" max="15618" width="8.69921875" style="3" customWidth="1"/>
    <col min="15619" max="15625" width="12.19921875" style="3" customWidth="1"/>
    <col min="15626" max="15626" width="6" style="3" bestFit="1" customWidth="1"/>
    <col min="15627" max="15872" width="9" style="3"/>
    <col min="15873" max="15873" width="6.8984375" style="3" customWidth="1"/>
    <col min="15874" max="15874" width="8.69921875" style="3" customWidth="1"/>
    <col min="15875" max="15881" width="12.19921875" style="3" customWidth="1"/>
    <col min="15882" max="15882" width="6" style="3" bestFit="1" customWidth="1"/>
    <col min="15883" max="16128" width="9" style="3"/>
    <col min="16129" max="16129" width="6.8984375" style="3" customWidth="1"/>
    <col min="16130" max="16130" width="8.69921875" style="3" customWidth="1"/>
    <col min="16131" max="16137" width="12.19921875" style="3" customWidth="1"/>
    <col min="16138" max="16138" width="6" style="3" bestFit="1" customWidth="1"/>
    <col min="16139" max="16384" width="9" style="3"/>
  </cols>
  <sheetData>
    <row r="1" spans="1:15" ht="15" customHeight="1">
      <c r="I1" s="3"/>
    </row>
    <row r="2" spans="1:15" ht="15" customHeight="1">
      <c r="A2" s="97" t="s">
        <v>267</v>
      </c>
      <c r="I2" s="3"/>
    </row>
    <row r="3" spans="1:15" ht="15" customHeight="1">
      <c r="I3" s="3"/>
    </row>
    <row r="4" spans="1:15" ht="15" customHeight="1">
      <c r="A4" s="3" t="s">
        <v>276</v>
      </c>
      <c r="I4" s="3"/>
    </row>
    <row r="5" spans="1:15" ht="15" customHeight="1">
      <c r="C5" s="5"/>
      <c r="D5" s="5"/>
      <c r="E5" s="5"/>
      <c r="F5" s="5"/>
      <c r="G5" s="5"/>
      <c r="H5" s="120" t="s">
        <v>312</v>
      </c>
      <c r="I5" s="3"/>
      <c r="O5" s="6"/>
    </row>
    <row r="6" spans="1:15" s="10" customFormat="1" ht="15" customHeight="1">
      <c r="A6" s="176" t="s">
        <v>277</v>
      </c>
      <c r="B6" s="177"/>
      <c r="C6" s="170" t="s">
        <v>201</v>
      </c>
      <c r="D6" s="171"/>
      <c r="E6" s="171"/>
      <c r="F6" s="171"/>
      <c r="G6" s="171"/>
      <c r="H6" s="171"/>
    </row>
    <row r="7" spans="1:15" s="10" customFormat="1" ht="15" customHeight="1">
      <c r="A7" s="178"/>
      <c r="B7" s="179"/>
      <c r="C7" s="31" t="s">
        <v>305</v>
      </c>
      <c r="D7" s="167" t="s">
        <v>262</v>
      </c>
      <c r="E7" s="109" t="s">
        <v>303</v>
      </c>
      <c r="F7" s="109" t="s">
        <v>306</v>
      </c>
      <c r="G7" s="109" t="s">
        <v>341</v>
      </c>
      <c r="H7" s="109" t="s">
        <v>348</v>
      </c>
    </row>
    <row r="8" spans="1:15" s="10" customFormat="1" ht="15" customHeight="1">
      <c r="A8" s="178"/>
      <c r="B8" s="179"/>
      <c r="C8" s="165" t="s">
        <v>347</v>
      </c>
      <c r="D8" s="168"/>
      <c r="E8" s="172" t="s">
        <v>316</v>
      </c>
      <c r="F8" s="173"/>
      <c r="G8" s="173"/>
      <c r="H8" s="173"/>
    </row>
    <row r="9" spans="1:15" s="10" customFormat="1" ht="15" customHeight="1">
      <c r="A9" s="178"/>
      <c r="B9" s="179"/>
      <c r="C9" s="166"/>
      <c r="D9" s="169"/>
      <c r="E9" s="174"/>
      <c r="F9" s="175"/>
      <c r="G9" s="175"/>
      <c r="H9" s="175"/>
    </row>
    <row r="10" spans="1:15" ht="15" customHeight="1">
      <c r="A10" s="90"/>
      <c r="B10" s="91"/>
      <c r="C10" s="85"/>
      <c r="D10" s="85"/>
      <c r="E10" s="85"/>
      <c r="F10" s="85"/>
      <c r="G10" s="85"/>
      <c r="H10" s="85"/>
      <c r="I10" s="3"/>
    </row>
    <row r="11" spans="1:15" ht="15" customHeight="1">
      <c r="A11" s="163" t="s">
        <v>253</v>
      </c>
      <c r="B11" s="164"/>
      <c r="C11" s="85"/>
      <c r="D11" s="85"/>
      <c r="E11" s="85"/>
      <c r="F11" s="85"/>
      <c r="G11" s="85"/>
      <c r="H11" s="264"/>
      <c r="I11" s="3"/>
    </row>
    <row r="12" spans="1:15" ht="15" customHeight="1">
      <c r="A12" s="163" t="s">
        <v>254</v>
      </c>
      <c r="B12" s="164"/>
      <c r="C12" s="85">
        <v>135981</v>
      </c>
      <c r="D12" s="85">
        <v>131110</v>
      </c>
      <c r="E12" s="86">
        <v>137726</v>
      </c>
      <c r="F12" s="98">
        <v>138362</v>
      </c>
      <c r="G12" s="98">
        <v>138616</v>
      </c>
      <c r="H12" s="265">
        <v>138768</v>
      </c>
      <c r="I12" s="3"/>
    </row>
    <row r="13" spans="1:15" ht="15" customHeight="1">
      <c r="A13" s="163" t="s">
        <v>240</v>
      </c>
      <c r="B13" s="164"/>
      <c r="C13" s="85">
        <v>292554</v>
      </c>
      <c r="D13" s="85">
        <v>289731</v>
      </c>
      <c r="E13" s="87">
        <v>288222</v>
      </c>
      <c r="F13" s="98">
        <v>286219</v>
      </c>
      <c r="G13" s="98">
        <v>283674</v>
      </c>
      <c r="H13" s="265">
        <v>280902</v>
      </c>
      <c r="I13" s="3"/>
    </row>
    <row r="14" spans="1:15" ht="15" customHeight="1">
      <c r="A14" s="180"/>
      <c r="B14" s="181"/>
      <c r="C14" s="88"/>
      <c r="D14" s="88"/>
      <c r="E14" s="87"/>
      <c r="F14" s="3"/>
      <c r="G14" s="3"/>
      <c r="H14" s="263"/>
      <c r="I14" s="3"/>
    </row>
    <row r="15" spans="1:15" ht="15" customHeight="1">
      <c r="A15" s="163" t="s">
        <v>255</v>
      </c>
      <c r="B15" s="164"/>
      <c r="C15" s="88"/>
      <c r="D15" s="88"/>
      <c r="E15" s="87"/>
      <c r="F15" s="3"/>
      <c r="G15" s="3"/>
      <c r="H15" s="263"/>
      <c r="I15" s="3"/>
    </row>
    <row r="16" spans="1:15" ht="15" customHeight="1">
      <c r="A16" s="163" t="s">
        <v>254</v>
      </c>
      <c r="B16" s="164"/>
      <c r="C16" s="85">
        <v>10524</v>
      </c>
      <c r="D16" s="85">
        <v>9152</v>
      </c>
      <c r="E16" s="86">
        <v>10555</v>
      </c>
      <c r="F16" s="98">
        <v>10641</v>
      </c>
      <c r="G16" s="98">
        <v>10614</v>
      </c>
      <c r="H16" s="265">
        <v>10688</v>
      </c>
      <c r="I16" s="3"/>
    </row>
    <row r="17" spans="1:9" ht="15" customHeight="1">
      <c r="A17" s="163" t="s">
        <v>240</v>
      </c>
      <c r="B17" s="164"/>
      <c r="C17" s="85">
        <v>24412</v>
      </c>
      <c r="D17" s="85">
        <v>24023</v>
      </c>
      <c r="E17" s="86">
        <v>23515</v>
      </c>
      <c r="F17" s="98">
        <v>23212</v>
      </c>
      <c r="G17" s="98">
        <v>22701</v>
      </c>
      <c r="H17" s="265">
        <v>22265</v>
      </c>
      <c r="I17" s="3"/>
    </row>
    <row r="18" spans="1:9" ht="15" customHeight="1">
      <c r="A18" s="163"/>
      <c r="B18" s="164"/>
      <c r="C18" s="85"/>
      <c r="D18" s="85"/>
      <c r="E18" s="87"/>
      <c r="F18" s="3"/>
      <c r="G18" s="3"/>
      <c r="H18" s="263"/>
      <c r="I18" s="3"/>
    </row>
    <row r="19" spans="1:9" ht="15" customHeight="1">
      <c r="A19" s="163" t="s">
        <v>256</v>
      </c>
      <c r="B19" s="164"/>
      <c r="C19" s="85"/>
      <c r="D19" s="85"/>
      <c r="E19" s="87"/>
      <c r="F19" s="3"/>
      <c r="G19" s="3"/>
      <c r="H19" s="263"/>
      <c r="I19" s="3"/>
    </row>
    <row r="20" spans="1:9" ht="15" customHeight="1">
      <c r="A20" s="163" t="s">
        <v>254</v>
      </c>
      <c r="B20" s="164"/>
      <c r="C20" s="85">
        <v>23228</v>
      </c>
      <c r="D20" s="85">
        <v>21709</v>
      </c>
      <c r="E20" s="86">
        <v>23930</v>
      </c>
      <c r="F20" s="98">
        <v>24082</v>
      </c>
      <c r="G20" s="98">
        <v>24153</v>
      </c>
      <c r="H20" s="265">
        <v>24241</v>
      </c>
      <c r="I20" s="3"/>
    </row>
    <row r="21" spans="1:9" ht="15" customHeight="1">
      <c r="A21" s="163" t="s">
        <v>240</v>
      </c>
      <c r="B21" s="164"/>
      <c r="C21" s="85">
        <v>55746</v>
      </c>
      <c r="D21" s="85">
        <v>55579</v>
      </c>
      <c r="E21" s="86">
        <v>55742</v>
      </c>
      <c r="F21" s="98">
        <v>55467</v>
      </c>
      <c r="G21" s="98">
        <v>55055</v>
      </c>
      <c r="H21" s="265">
        <v>54562</v>
      </c>
      <c r="I21" s="3"/>
    </row>
    <row r="22" spans="1:9" ht="15" customHeight="1">
      <c r="A22" s="163"/>
      <c r="B22" s="164"/>
      <c r="C22" s="85"/>
      <c r="D22" s="85"/>
      <c r="E22" s="87"/>
      <c r="F22" s="3"/>
      <c r="G22" s="3"/>
      <c r="H22" s="263"/>
      <c r="I22" s="3"/>
    </row>
    <row r="23" spans="1:9" ht="15" customHeight="1">
      <c r="A23" s="163" t="s">
        <v>257</v>
      </c>
      <c r="B23" s="164"/>
      <c r="C23" s="85"/>
      <c r="D23" s="85"/>
      <c r="E23" s="87"/>
      <c r="F23" s="3"/>
      <c r="G23" s="3"/>
      <c r="H23" s="263"/>
      <c r="I23" s="3"/>
    </row>
    <row r="24" spans="1:9" ht="15" customHeight="1">
      <c r="A24" s="163" t="s">
        <v>254</v>
      </c>
      <c r="B24" s="164"/>
      <c r="C24" s="85">
        <v>6345</v>
      </c>
      <c r="D24" s="85">
        <v>5412</v>
      </c>
      <c r="E24" s="86">
        <v>6387</v>
      </c>
      <c r="F24" s="98">
        <v>6388</v>
      </c>
      <c r="G24" s="98">
        <v>6404</v>
      </c>
      <c r="H24" s="265">
        <v>6379</v>
      </c>
      <c r="I24" s="3"/>
    </row>
    <row r="25" spans="1:9" ht="15" customHeight="1">
      <c r="A25" s="163" t="s">
        <v>240</v>
      </c>
      <c r="B25" s="164"/>
      <c r="C25" s="85">
        <v>15998</v>
      </c>
      <c r="D25" s="85">
        <v>15731</v>
      </c>
      <c r="E25" s="86">
        <v>15405</v>
      </c>
      <c r="F25" s="98">
        <v>15165</v>
      </c>
      <c r="G25" s="98">
        <v>14891</v>
      </c>
      <c r="H25" s="265">
        <v>14564</v>
      </c>
      <c r="I25" s="3"/>
    </row>
    <row r="26" spans="1:9" ht="15" customHeight="1">
      <c r="A26" s="163"/>
      <c r="B26" s="164"/>
      <c r="C26" s="85"/>
      <c r="D26" s="85"/>
      <c r="E26" s="87"/>
      <c r="F26" s="3"/>
      <c r="G26" s="3"/>
      <c r="H26" s="263"/>
      <c r="I26" s="3"/>
    </row>
    <row r="27" spans="1:9" ht="15" customHeight="1">
      <c r="A27" s="163" t="s">
        <v>258</v>
      </c>
      <c r="B27" s="164"/>
      <c r="C27" s="85"/>
      <c r="D27" s="85"/>
      <c r="E27" s="87"/>
      <c r="F27" s="3"/>
      <c r="G27" s="3"/>
      <c r="H27" s="263"/>
      <c r="I27" s="3"/>
    </row>
    <row r="28" spans="1:9" ht="15" customHeight="1">
      <c r="A28" s="163" t="s">
        <v>254</v>
      </c>
      <c r="B28" s="164"/>
      <c r="C28" s="85">
        <v>2713</v>
      </c>
      <c r="D28" s="85">
        <v>2349</v>
      </c>
      <c r="E28" s="86">
        <v>2690</v>
      </c>
      <c r="F28" s="98">
        <v>2691</v>
      </c>
      <c r="G28" s="98">
        <v>2668</v>
      </c>
      <c r="H28" s="265">
        <v>2635</v>
      </c>
      <c r="I28" s="3"/>
    </row>
    <row r="29" spans="1:9" ht="15" customHeight="1">
      <c r="A29" s="163" t="s">
        <v>240</v>
      </c>
      <c r="B29" s="164"/>
      <c r="C29" s="85">
        <v>5671</v>
      </c>
      <c r="D29" s="85">
        <v>5634</v>
      </c>
      <c r="E29" s="86">
        <v>5495</v>
      </c>
      <c r="F29" s="98">
        <v>5373</v>
      </c>
      <c r="G29" s="98">
        <v>5224</v>
      </c>
      <c r="H29" s="265">
        <v>5061</v>
      </c>
      <c r="I29" s="3"/>
    </row>
    <row r="30" spans="1:9" ht="15" customHeight="1">
      <c r="A30" s="163"/>
      <c r="B30" s="164"/>
      <c r="C30" s="85"/>
      <c r="D30" s="85"/>
      <c r="E30" s="87"/>
      <c r="F30" s="3"/>
      <c r="G30" s="3"/>
      <c r="H30" s="263"/>
      <c r="I30" s="3"/>
    </row>
    <row r="31" spans="1:9" ht="15" customHeight="1">
      <c r="A31" s="163" t="s">
        <v>259</v>
      </c>
      <c r="B31" s="164"/>
      <c r="C31" s="85"/>
      <c r="D31" s="85"/>
      <c r="E31" s="87"/>
      <c r="F31" s="3"/>
      <c r="G31" s="3"/>
      <c r="H31" s="263"/>
      <c r="I31" s="3"/>
    </row>
    <row r="32" spans="1:9" ht="15" customHeight="1">
      <c r="A32" s="163" t="s">
        <v>254</v>
      </c>
      <c r="B32" s="164"/>
      <c r="C32" s="85">
        <v>5455</v>
      </c>
      <c r="D32" s="85">
        <v>4773</v>
      </c>
      <c r="E32" s="86">
        <v>5415</v>
      </c>
      <c r="F32" s="98">
        <v>5440</v>
      </c>
      <c r="G32" s="98">
        <v>5389</v>
      </c>
      <c r="H32" s="265">
        <v>5347</v>
      </c>
      <c r="I32" s="3"/>
    </row>
    <row r="33" spans="1:9" ht="15" customHeight="1">
      <c r="A33" s="163" t="s">
        <v>240</v>
      </c>
      <c r="B33" s="164"/>
      <c r="C33" s="85">
        <v>12547</v>
      </c>
      <c r="D33" s="85">
        <v>12285</v>
      </c>
      <c r="E33" s="86">
        <v>11921</v>
      </c>
      <c r="F33" s="98">
        <v>11639</v>
      </c>
      <c r="G33" s="98">
        <v>11311</v>
      </c>
      <c r="H33" s="265">
        <v>11029</v>
      </c>
      <c r="I33" s="3"/>
    </row>
    <row r="34" spans="1:9" ht="15" customHeight="1">
      <c r="A34" s="163"/>
      <c r="B34" s="164"/>
      <c r="C34" s="85"/>
      <c r="D34" s="85"/>
      <c r="E34" s="87"/>
      <c r="F34" s="3"/>
      <c r="G34" s="3"/>
      <c r="H34" s="263"/>
      <c r="I34" s="3"/>
    </row>
    <row r="35" spans="1:9" ht="15" customHeight="1">
      <c r="A35" s="163" t="s">
        <v>260</v>
      </c>
      <c r="B35" s="164"/>
      <c r="C35" s="85"/>
      <c r="D35" s="85"/>
      <c r="E35" s="87"/>
      <c r="F35" s="3"/>
      <c r="G35" s="3"/>
      <c r="H35" s="263"/>
      <c r="I35" s="3"/>
    </row>
    <row r="36" spans="1:9" ht="15" customHeight="1">
      <c r="A36" s="163" t="s">
        <v>254</v>
      </c>
      <c r="B36" s="164"/>
      <c r="C36" s="85">
        <v>12195</v>
      </c>
      <c r="D36" s="85">
        <v>11368</v>
      </c>
      <c r="E36" s="86">
        <v>12663</v>
      </c>
      <c r="F36" s="98">
        <v>12808</v>
      </c>
      <c r="G36" s="98">
        <v>12911</v>
      </c>
      <c r="H36" s="265">
        <v>13019</v>
      </c>
      <c r="I36" s="3"/>
    </row>
    <row r="37" spans="1:9" ht="15" customHeight="1">
      <c r="A37" s="163" t="s">
        <v>240</v>
      </c>
      <c r="B37" s="164"/>
      <c r="C37" s="85">
        <v>31969</v>
      </c>
      <c r="D37" s="85">
        <v>32147</v>
      </c>
      <c r="E37" s="86">
        <v>32119</v>
      </c>
      <c r="F37" s="98">
        <v>32056</v>
      </c>
      <c r="G37" s="98">
        <v>31906</v>
      </c>
      <c r="H37" s="265">
        <v>31677</v>
      </c>
      <c r="I37" s="3"/>
    </row>
    <row r="38" spans="1:9" ht="15" customHeight="1">
      <c r="A38" s="163"/>
      <c r="B38" s="164"/>
      <c r="C38" s="85"/>
      <c r="D38" s="85"/>
      <c r="E38" s="87"/>
      <c r="F38" s="3"/>
      <c r="G38" s="3"/>
      <c r="H38" s="263"/>
      <c r="I38" s="3"/>
    </row>
    <row r="39" spans="1:9" ht="15" customHeight="1">
      <c r="A39" s="163" t="s">
        <v>261</v>
      </c>
      <c r="B39" s="164"/>
      <c r="C39" s="85"/>
      <c r="D39" s="85"/>
      <c r="E39" s="87"/>
      <c r="F39" s="3"/>
      <c r="G39" s="3"/>
      <c r="H39" s="263"/>
      <c r="I39" s="3"/>
    </row>
    <row r="40" spans="1:9" ht="15" customHeight="1">
      <c r="A40" s="163" t="s">
        <v>254</v>
      </c>
      <c r="B40" s="164"/>
      <c r="C40" s="85">
        <v>10675</v>
      </c>
      <c r="D40" s="85">
        <v>10986</v>
      </c>
      <c r="E40" s="86">
        <v>10870</v>
      </c>
      <c r="F40" s="98">
        <v>10968</v>
      </c>
      <c r="G40" s="98">
        <v>11053</v>
      </c>
      <c r="H40" s="265">
        <v>11202</v>
      </c>
      <c r="I40" s="3"/>
    </row>
    <row r="41" spans="1:9" ht="15" customHeight="1">
      <c r="A41" s="163" t="s">
        <v>240</v>
      </c>
      <c r="B41" s="164"/>
      <c r="C41" s="85">
        <v>27998</v>
      </c>
      <c r="D41" s="85">
        <v>28056</v>
      </c>
      <c r="E41" s="86">
        <v>27888</v>
      </c>
      <c r="F41" s="98">
        <v>27585</v>
      </c>
      <c r="G41" s="98">
        <v>27325</v>
      </c>
      <c r="H41" s="265">
        <v>27133</v>
      </c>
      <c r="I41" s="3"/>
    </row>
    <row r="42" spans="1:9" ht="15" customHeight="1">
      <c r="A42" s="92"/>
      <c r="B42" s="93"/>
      <c r="C42" s="89"/>
      <c r="D42" s="89"/>
      <c r="E42" s="89"/>
      <c r="F42" s="89"/>
      <c r="G42" s="89"/>
      <c r="H42" s="266"/>
      <c r="I42" s="3"/>
    </row>
    <row r="43" spans="1:9" ht="12.75" customHeight="1">
      <c r="A43" s="141" t="s">
        <v>340</v>
      </c>
      <c r="H43" s="253"/>
      <c r="I43" s="3"/>
    </row>
    <row r="44" spans="1:9" ht="12.75" customHeight="1">
      <c r="A44" s="141" t="s">
        <v>287</v>
      </c>
      <c r="H44" s="253"/>
      <c r="I44" s="3"/>
    </row>
    <row r="45" spans="1:9" s="7" customFormat="1" ht="15" customHeight="1">
      <c r="C45" s="8"/>
      <c r="D45" s="8"/>
      <c r="E45" s="8"/>
      <c r="F45" s="8"/>
      <c r="G45" s="8"/>
      <c r="H45" s="267"/>
    </row>
    <row r="46" spans="1:9" s="7" customFormat="1" ht="15" customHeight="1">
      <c r="C46" s="8"/>
      <c r="D46" s="8"/>
      <c r="E46" s="8"/>
      <c r="F46" s="8"/>
      <c r="G46" s="8"/>
      <c r="H46" s="267"/>
    </row>
    <row r="47" spans="1:9" ht="13.5" hidden="1" customHeight="1">
      <c r="A47" s="3" t="s">
        <v>0</v>
      </c>
      <c r="H47" s="253"/>
      <c r="I47" s="3"/>
    </row>
    <row r="48" spans="1:9" ht="13.5" hidden="1" customHeight="1">
      <c r="A48" s="3" t="s">
        <v>1</v>
      </c>
      <c r="H48" s="253"/>
      <c r="I48" s="3"/>
    </row>
    <row r="49" spans="1:8" ht="13.5" hidden="1" customHeight="1">
      <c r="A49" s="3" t="s">
        <v>2</v>
      </c>
      <c r="H49" s="253"/>
    </row>
    <row r="50" spans="1:8" ht="13.5" customHeight="1">
      <c r="H50" s="253"/>
    </row>
    <row r="51" spans="1:8" ht="13.5" customHeight="1">
      <c r="H51" s="253"/>
    </row>
    <row r="52" spans="1:8" ht="13.5" customHeight="1">
      <c r="H52" s="253"/>
    </row>
    <row r="53" spans="1:8" ht="13.5" customHeight="1">
      <c r="H53" s="253"/>
    </row>
    <row r="54" spans="1:8" ht="13.5" customHeight="1">
      <c r="H54" s="253"/>
    </row>
    <row r="55" spans="1:8" ht="13.5" customHeight="1">
      <c r="H55" s="253"/>
    </row>
    <row r="56" spans="1:8" ht="13.5" customHeight="1">
      <c r="H56" s="253"/>
    </row>
    <row r="57" spans="1:8" ht="13.5" customHeight="1">
      <c r="H57" s="253"/>
    </row>
    <row r="58" spans="1:8" ht="13.5" customHeight="1">
      <c r="H58" s="253"/>
    </row>
    <row r="59" spans="1:8" ht="13.5" customHeight="1">
      <c r="H59" s="253"/>
    </row>
    <row r="60" spans="1:8" ht="13.5" customHeight="1">
      <c r="H60" s="253"/>
    </row>
    <row r="61" spans="1:8" ht="13.5" customHeight="1">
      <c r="H61" s="253"/>
    </row>
    <row r="62" spans="1:8" ht="13.5" customHeight="1">
      <c r="H62" s="253"/>
    </row>
    <row r="63" spans="1:8" ht="13.5" customHeight="1">
      <c r="H63" s="253"/>
    </row>
    <row r="64" spans="1:8" ht="13.5" customHeight="1">
      <c r="H64" s="253"/>
    </row>
    <row r="65" spans="8:8" ht="13.5" customHeight="1">
      <c r="H65" s="253"/>
    </row>
    <row r="66" spans="8:8" ht="13.5" customHeight="1">
      <c r="H66" s="253"/>
    </row>
    <row r="67" spans="8:8" ht="13.5" customHeight="1">
      <c r="H67" s="253"/>
    </row>
    <row r="68" spans="8:8" ht="13.5" customHeight="1">
      <c r="H68" s="253"/>
    </row>
    <row r="69" spans="8:8" ht="13.5" customHeight="1">
      <c r="H69" s="253"/>
    </row>
    <row r="70" spans="8:8" ht="13.5" customHeight="1">
      <c r="H70" s="253"/>
    </row>
    <row r="71" spans="8:8" ht="13.5" customHeight="1">
      <c r="H71" s="253"/>
    </row>
    <row r="72" spans="8:8" ht="13.5" customHeight="1">
      <c r="H72" s="253"/>
    </row>
    <row r="73" spans="8:8" ht="13.5" customHeight="1">
      <c r="H73" s="253"/>
    </row>
    <row r="74" spans="8:8" ht="13.5" customHeight="1">
      <c r="H74" s="253"/>
    </row>
    <row r="75" spans="8:8" ht="13.5" customHeight="1"/>
    <row r="76" spans="8:8" ht="13.5" customHeight="1"/>
    <row r="77" spans="8:8" ht="13.5" customHeight="1"/>
    <row r="78" spans="8:8" ht="13.5" customHeight="1"/>
    <row r="79" spans="8:8" ht="13.5" customHeight="1"/>
    <row r="80" spans="8:8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</sheetData>
  <mergeCells count="36">
    <mergeCell ref="C8:C9"/>
    <mergeCell ref="D7:D9"/>
    <mergeCell ref="C6:H6"/>
    <mergeCell ref="E8:H9"/>
    <mergeCell ref="A19:B19"/>
    <mergeCell ref="A15:B15"/>
    <mergeCell ref="A11:B11"/>
    <mergeCell ref="A6:B9"/>
    <mergeCell ref="A12:B12"/>
    <mergeCell ref="A13:B13"/>
    <mergeCell ref="A14:B14"/>
    <mergeCell ref="A23:B23"/>
    <mergeCell ref="A27:B27"/>
    <mergeCell ref="A31:B31"/>
    <mergeCell ref="A16:B16"/>
    <mergeCell ref="A17:B17"/>
    <mergeCell ref="A18:B18"/>
    <mergeCell ref="A20:B20"/>
    <mergeCell ref="A21:B21"/>
    <mergeCell ref="A22:B22"/>
    <mergeCell ref="A24:B24"/>
    <mergeCell ref="A25:B25"/>
    <mergeCell ref="A26:B26"/>
    <mergeCell ref="A28:B28"/>
    <mergeCell ref="A29:B29"/>
    <mergeCell ref="A30:B30"/>
    <mergeCell ref="A32:B32"/>
    <mergeCell ref="A33:B33"/>
    <mergeCell ref="A41:B41"/>
    <mergeCell ref="A34:B34"/>
    <mergeCell ref="A36:B36"/>
    <mergeCell ref="A37:B37"/>
    <mergeCell ref="A38:B38"/>
    <mergeCell ref="A40:B40"/>
    <mergeCell ref="A39:B39"/>
    <mergeCell ref="A35:B35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rstPageNumber="9" orientation="portrait" useFirstPageNumber="1" r:id="rId1"/>
  <headerFooter differentOddEven="1" scaleWithDoc="0">
    <oddHeader>&amp;R&amp;"ＭＳ 明朝,標準"&amp;9第&amp;"Times New Roman,標準" 2 &amp;"ＭＳ 明朝,標準"章　人口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28"/>
  <sheetViews>
    <sheetView showGridLines="0" showRuler="0" view="pageBreakPreview" zoomScaleNormal="100" zoomScaleSheetLayoutView="100" workbookViewId="0">
      <selection activeCell="AL29" sqref="AL29"/>
    </sheetView>
  </sheetViews>
  <sheetFormatPr defaultRowHeight="12"/>
  <cols>
    <col min="1" max="1" width="4.19921875" style="1" customWidth="1"/>
    <col min="2" max="2" width="4.19921875" style="122" customWidth="1"/>
    <col min="3" max="8" width="7.5" style="3" customWidth="1"/>
    <col min="9" max="9" width="7.5" style="2" customWidth="1"/>
    <col min="10" max="10" width="7.5" style="3" customWidth="1"/>
    <col min="11" max="11" width="1.19921875" style="3" customWidth="1"/>
    <col min="12" max="12" width="15.5" style="3" bestFit="1" customWidth="1"/>
    <col min="13" max="14" width="4.19921875" style="3" customWidth="1"/>
    <col min="15" max="22" width="7.3984375" style="3" customWidth="1"/>
    <col min="23" max="23" width="1.3984375" style="3" customWidth="1"/>
    <col min="24" max="24" width="17.5" style="3" customWidth="1"/>
    <col min="25" max="25" width="4.19921875" style="3" customWidth="1"/>
    <col min="26" max="26" width="4.19921875" style="128" customWidth="1"/>
    <col min="27" max="34" width="7.3984375" style="3" customWidth="1"/>
    <col min="35" max="35" width="1.19921875" style="3" customWidth="1"/>
    <col min="36" max="36" width="15.5" style="3" customWidth="1"/>
    <col min="37" max="228" width="9" style="3"/>
    <col min="229" max="229" width="4.3984375" style="3" customWidth="1"/>
    <col min="230" max="230" width="3.59765625" style="3" customWidth="1"/>
    <col min="231" max="238" width="7.8984375" style="3" customWidth="1"/>
    <col min="239" max="239" width="1.19921875" style="3" customWidth="1"/>
    <col min="240" max="240" width="15.5" style="3" bestFit="1" customWidth="1"/>
    <col min="241" max="241" width="1.8984375" style="3" customWidth="1"/>
    <col min="242" max="242" width="0.8984375" style="3" customWidth="1"/>
    <col min="243" max="243" width="4.3984375" style="3" customWidth="1"/>
    <col min="244" max="244" width="3.59765625" style="3" customWidth="1"/>
    <col min="245" max="252" width="7.8984375" style="3" customWidth="1"/>
    <col min="253" max="253" width="1.19921875" style="3" customWidth="1"/>
    <col min="254" max="254" width="16.59765625" style="3" customWidth="1"/>
    <col min="255" max="255" width="4.3984375" style="3" customWidth="1"/>
    <col min="256" max="256" width="3.59765625" style="3" customWidth="1"/>
    <col min="257" max="264" width="7.8984375" style="3" customWidth="1"/>
    <col min="265" max="265" width="1.19921875" style="3" customWidth="1"/>
    <col min="266" max="266" width="15.59765625" style="3" customWidth="1"/>
    <col min="267" max="267" width="1.19921875" style="3" customWidth="1"/>
    <col min="268" max="484" width="9" style="3"/>
    <col min="485" max="485" width="4.3984375" style="3" customWidth="1"/>
    <col min="486" max="486" width="3.59765625" style="3" customWidth="1"/>
    <col min="487" max="494" width="7.8984375" style="3" customWidth="1"/>
    <col min="495" max="495" width="1.19921875" style="3" customWidth="1"/>
    <col min="496" max="496" width="15.5" style="3" bestFit="1" customWidth="1"/>
    <col min="497" max="497" width="1.8984375" style="3" customWidth="1"/>
    <col min="498" max="498" width="0.8984375" style="3" customWidth="1"/>
    <col min="499" max="499" width="4.3984375" style="3" customWidth="1"/>
    <col min="500" max="500" width="3.59765625" style="3" customWidth="1"/>
    <col min="501" max="508" width="7.8984375" style="3" customWidth="1"/>
    <col min="509" max="509" width="1.19921875" style="3" customWidth="1"/>
    <col min="510" max="510" width="16.59765625" style="3" customWidth="1"/>
    <col min="511" max="511" width="4.3984375" style="3" customWidth="1"/>
    <col min="512" max="512" width="3.59765625" style="3" customWidth="1"/>
    <col min="513" max="520" width="7.8984375" style="3" customWidth="1"/>
    <col min="521" max="521" width="1.19921875" style="3" customWidth="1"/>
    <col min="522" max="522" width="15.59765625" style="3" customWidth="1"/>
    <col min="523" max="523" width="1.19921875" style="3" customWidth="1"/>
    <col min="524" max="740" width="9" style="3"/>
    <col min="741" max="741" width="4.3984375" style="3" customWidth="1"/>
    <col min="742" max="742" width="3.59765625" style="3" customWidth="1"/>
    <col min="743" max="750" width="7.8984375" style="3" customWidth="1"/>
    <col min="751" max="751" width="1.19921875" style="3" customWidth="1"/>
    <col min="752" max="752" width="15.5" style="3" bestFit="1" customWidth="1"/>
    <col min="753" max="753" width="1.8984375" style="3" customWidth="1"/>
    <col min="754" max="754" width="0.8984375" style="3" customWidth="1"/>
    <col min="755" max="755" width="4.3984375" style="3" customWidth="1"/>
    <col min="756" max="756" width="3.59765625" style="3" customWidth="1"/>
    <col min="757" max="764" width="7.8984375" style="3" customWidth="1"/>
    <col min="765" max="765" width="1.19921875" style="3" customWidth="1"/>
    <col min="766" max="766" width="16.59765625" style="3" customWidth="1"/>
    <col min="767" max="767" width="4.3984375" style="3" customWidth="1"/>
    <col min="768" max="768" width="3.59765625" style="3" customWidth="1"/>
    <col min="769" max="776" width="7.8984375" style="3" customWidth="1"/>
    <col min="777" max="777" width="1.19921875" style="3" customWidth="1"/>
    <col min="778" max="778" width="15.59765625" style="3" customWidth="1"/>
    <col min="779" max="779" width="1.19921875" style="3" customWidth="1"/>
    <col min="780" max="996" width="9" style="3"/>
    <col min="997" max="997" width="4.3984375" style="3" customWidth="1"/>
    <col min="998" max="998" width="3.59765625" style="3" customWidth="1"/>
    <col min="999" max="1006" width="7.8984375" style="3" customWidth="1"/>
    <col min="1007" max="1007" width="1.19921875" style="3" customWidth="1"/>
    <col min="1008" max="1008" width="15.5" style="3" bestFit="1" customWidth="1"/>
    <col min="1009" max="1009" width="1.8984375" style="3" customWidth="1"/>
    <col min="1010" max="1010" width="0.8984375" style="3" customWidth="1"/>
    <col min="1011" max="1011" width="4.3984375" style="3" customWidth="1"/>
    <col min="1012" max="1012" width="3.59765625" style="3" customWidth="1"/>
    <col min="1013" max="1020" width="7.8984375" style="3" customWidth="1"/>
    <col min="1021" max="1021" width="1.19921875" style="3" customWidth="1"/>
    <col min="1022" max="1022" width="16.59765625" style="3" customWidth="1"/>
    <col min="1023" max="1023" width="4.3984375" style="3" customWidth="1"/>
    <col min="1024" max="1024" width="3.59765625" style="3" customWidth="1"/>
    <col min="1025" max="1032" width="7.8984375" style="3" customWidth="1"/>
    <col min="1033" max="1033" width="1.19921875" style="3" customWidth="1"/>
    <col min="1034" max="1034" width="15.59765625" style="3" customWidth="1"/>
    <col min="1035" max="1035" width="1.19921875" style="3" customWidth="1"/>
    <col min="1036" max="1252" width="9" style="3"/>
    <col min="1253" max="1253" width="4.3984375" style="3" customWidth="1"/>
    <col min="1254" max="1254" width="3.59765625" style="3" customWidth="1"/>
    <col min="1255" max="1262" width="7.8984375" style="3" customWidth="1"/>
    <col min="1263" max="1263" width="1.19921875" style="3" customWidth="1"/>
    <col min="1264" max="1264" width="15.5" style="3" bestFit="1" customWidth="1"/>
    <col min="1265" max="1265" width="1.8984375" style="3" customWidth="1"/>
    <col min="1266" max="1266" width="0.8984375" style="3" customWidth="1"/>
    <col min="1267" max="1267" width="4.3984375" style="3" customWidth="1"/>
    <col min="1268" max="1268" width="3.59765625" style="3" customWidth="1"/>
    <col min="1269" max="1276" width="7.8984375" style="3" customWidth="1"/>
    <col min="1277" max="1277" width="1.19921875" style="3" customWidth="1"/>
    <col min="1278" max="1278" width="16.59765625" style="3" customWidth="1"/>
    <col min="1279" max="1279" width="4.3984375" style="3" customWidth="1"/>
    <col min="1280" max="1280" width="3.59765625" style="3" customWidth="1"/>
    <col min="1281" max="1288" width="7.8984375" style="3" customWidth="1"/>
    <col min="1289" max="1289" width="1.19921875" style="3" customWidth="1"/>
    <col min="1290" max="1290" width="15.59765625" style="3" customWidth="1"/>
    <col min="1291" max="1291" width="1.19921875" style="3" customWidth="1"/>
    <col min="1292" max="1508" width="9" style="3"/>
    <col min="1509" max="1509" width="4.3984375" style="3" customWidth="1"/>
    <col min="1510" max="1510" width="3.59765625" style="3" customWidth="1"/>
    <col min="1511" max="1518" width="7.8984375" style="3" customWidth="1"/>
    <col min="1519" max="1519" width="1.19921875" style="3" customWidth="1"/>
    <col min="1520" max="1520" width="15.5" style="3" bestFit="1" customWidth="1"/>
    <col min="1521" max="1521" width="1.8984375" style="3" customWidth="1"/>
    <col min="1522" max="1522" width="0.8984375" style="3" customWidth="1"/>
    <col min="1523" max="1523" width="4.3984375" style="3" customWidth="1"/>
    <col min="1524" max="1524" width="3.59765625" style="3" customWidth="1"/>
    <col min="1525" max="1532" width="7.8984375" style="3" customWidth="1"/>
    <col min="1533" max="1533" width="1.19921875" style="3" customWidth="1"/>
    <col min="1534" max="1534" width="16.59765625" style="3" customWidth="1"/>
    <col min="1535" max="1535" width="4.3984375" style="3" customWidth="1"/>
    <col min="1536" max="1536" width="3.59765625" style="3" customWidth="1"/>
    <col min="1537" max="1544" width="7.8984375" style="3" customWidth="1"/>
    <col min="1545" max="1545" width="1.19921875" style="3" customWidth="1"/>
    <col min="1546" max="1546" width="15.59765625" style="3" customWidth="1"/>
    <col min="1547" max="1547" width="1.19921875" style="3" customWidth="1"/>
    <col min="1548" max="1764" width="9" style="3"/>
    <col min="1765" max="1765" width="4.3984375" style="3" customWidth="1"/>
    <col min="1766" max="1766" width="3.59765625" style="3" customWidth="1"/>
    <col min="1767" max="1774" width="7.8984375" style="3" customWidth="1"/>
    <col min="1775" max="1775" width="1.19921875" style="3" customWidth="1"/>
    <col min="1776" max="1776" width="15.5" style="3" bestFit="1" customWidth="1"/>
    <col min="1777" max="1777" width="1.8984375" style="3" customWidth="1"/>
    <col min="1778" max="1778" width="0.8984375" style="3" customWidth="1"/>
    <col min="1779" max="1779" width="4.3984375" style="3" customWidth="1"/>
    <col min="1780" max="1780" width="3.59765625" style="3" customWidth="1"/>
    <col min="1781" max="1788" width="7.8984375" style="3" customWidth="1"/>
    <col min="1789" max="1789" width="1.19921875" style="3" customWidth="1"/>
    <col min="1790" max="1790" width="16.59765625" style="3" customWidth="1"/>
    <col min="1791" max="1791" width="4.3984375" style="3" customWidth="1"/>
    <col min="1792" max="1792" width="3.59765625" style="3" customWidth="1"/>
    <col min="1793" max="1800" width="7.8984375" style="3" customWidth="1"/>
    <col min="1801" max="1801" width="1.19921875" style="3" customWidth="1"/>
    <col min="1802" max="1802" width="15.59765625" style="3" customWidth="1"/>
    <col min="1803" max="1803" width="1.19921875" style="3" customWidth="1"/>
    <col min="1804" max="2020" width="9" style="3"/>
    <col min="2021" max="2021" width="4.3984375" style="3" customWidth="1"/>
    <col min="2022" max="2022" width="3.59765625" style="3" customWidth="1"/>
    <col min="2023" max="2030" width="7.8984375" style="3" customWidth="1"/>
    <col min="2031" max="2031" width="1.19921875" style="3" customWidth="1"/>
    <col min="2032" max="2032" width="15.5" style="3" bestFit="1" customWidth="1"/>
    <col min="2033" max="2033" width="1.8984375" style="3" customWidth="1"/>
    <col min="2034" max="2034" width="0.8984375" style="3" customWidth="1"/>
    <col min="2035" max="2035" width="4.3984375" style="3" customWidth="1"/>
    <col min="2036" max="2036" width="3.59765625" style="3" customWidth="1"/>
    <col min="2037" max="2044" width="7.8984375" style="3" customWidth="1"/>
    <col min="2045" max="2045" width="1.19921875" style="3" customWidth="1"/>
    <col min="2046" max="2046" width="16.59765625" style="3" customWidth="1"/>
    <col min="2047" max="2047" width="4.3984375" style="3" customWidth="1"/>
    <col min="2048" max="2048" width="3.59765625" style="3" customWidth="1"/>
    <col min="2049" max="2056" width="7.8984375" style="3" customWidth="1"/>
    <col min="2057" max="2057" width="1.19921875" style="3" customWidth="1"/>
    <col min="2058" max="2058" width="15.59765625" style="3" customWidth="1"/>
    <col min="2059" max="2059" width="1.19921875" style="3" customWidth="1"/>
    <col min="2060" max="2276" width="9" style="3"/>
    <col min="2277" max="2277" width="4.3984375" style="3" customWidth="1"/>
    <col min="2278" max="2278" width="3.59765625" style="3" customWidth="1"/>
    <col min="2279" max="2286" width="7.8984375" style="3" customWidth="1"/>
    <col min="2287" max="2287" width="1.19921875" style="3" customWidth="1"/>
    <col min="2288" max="2288" width="15.5" style="3" bestFit="1" customWidth="1"/>
    <col min="2289" max="2289" width="1.8984375" style="3" customWidth="1"/>
    <col min="2290" max="2290" width="0.8984375" style="3" customWidth="1"/>
    <col min="2291" max="2291" width="4.3984375" style="3" customWidth="1"/>
    <col min="2292" max="2292" width="3.59765625" style="3" customWidth="1"/>
    <col min="2293" max="2300" width="7.8984375" style="3" customWidth="1"/>
    <col min="2301" max="2301" width="1.19921875" style="3" customWidth="1"/>
    <col min="2302" max="2302" width="16.59765625" style="3" customWidth="1"/>
    <col min="2303" max="2303" width="4.3984375" style="3" customWidth="1"/>
    <col min="2304" max="2304" width="3.59765625" style="3" customWidth="1"/>
    <col min="2305" max="2312" width="7.8984375" style="3" customWidth="1"/>
    <col min="2313" max="2313" width="1.19921875" style="3" customWidth="1"/>
    <col min="2314" max="2314" width="15.59765625" style="3" customWidth="1"/>
    <col min="2315" max="2315" width="1.19921875" style="3" customWidth="1"/>
    <col min="2316" max="2532" width="9" style="3"/>
    <col min="2533" max="2533" width="4.3984375" style="3" customWidth="1"/>
    <col min="2534" max="2534" width="3.59765625" style="3" customWidth="1"/>
    <col min="2535" max="2542" width="7.8984375" style="3" customWidth="1"/>
    <col min="2543" max="2543" width="1.19921875" style="3" customWidth="1"/>
    <col min="2544" max="2544" width="15.5" style="3" bestFit="1" customWidth="1"/>
    <col min="2545" max="2545" width="1.8984375" style="3" customWidth="1"/>
    <col min="2546" max="2546" width="0.8984375" style="3" customWidth="1"/>
    <col min="2547" max="2547" width="4.3984375" style="3" customWidth="1"/>
    <col min="2548" max="2548" width="3.59765625" style="3" customWidth="1"/>
    <col min="2549" max="2556" width="7.8984375" style="3" customWidth="1"/>
    <col min="2557" max="2557" width="1.19921875" style="3" customWidth="1"/>
    <col min="2558" max="2558" width="16.59765625" style="3" customWidth="1"/>
    <col min="2559" max="2559" width="4.3984375" style="3" customWidth="1"/>
    <col min="2560" max="2560" width="3.59765625" style="3" customWidth="1"/>
    <col min="2561" max="2568" width="7.8984375" style="3" customWidth="1"/>
    <col min="2569" max="2569" width="1.19921875" style="3" customWidth="1"/>
    <col min="2570" max="2570" width="15.59765625" style="3" customWidth="1"/>
    <col min="2571" max="2571" width="1.19921875" style="3" customWidth="1"/>
    <col min="2572" max="2788" width="9" style="3"/>
    <col min="2789" max="2789" width="4.3984375" style="3" customWidth="1"/>
    <col min="2790" max="2790" width="3.59765625" style="3" customWidth="1"/>
    <col min="2791" max="2798" width="7.8984375" style="3" customWidth="1"/>
    <col min="2799" max="2799" width="1.19921875" style="3" customWidth="1"/>
    <col min="2800" max="2800" width="15.5" style="3" bestFit="1" customWidth="1"/>
    <col min="2801" max="2801" width="1.8984375" style="3" customWidth="1"/>
    <col min="2802" max="2802" width="0.8984375" style="3" customWidth="1"/>
    <col min="2803" max="2803" width="4.3984375" style="3" customWidth="1"/>
    <col min="2804" max="2804" width="3.59765625" style="3" customWidth="1"/>
    <col min="2805" max="2812" width="7.8984375" style="3" customWidth="1"/>
    <col min="2813" max="2813" width="1.19921875" style="3" customWidth="1"/>
    <col min="2814" max="2814" width="16.59765625" style="3" customWidth="1"/>
    <col min="2815" max="2815" width="4.3984375" style="3" customWidth="1"/>
    <col min="2816" max="2816" width="3.59765625" style="3" customWidth="1"/>
    <col min="2817" max="2824" width="7.8984375" style="3" customWidth="1"/>
    <col min="2825" max="2825" width="1.19921875" style="3" customWidth="1"/>
    <col min="2826" max="2826" width="15.59765625" style="3" customWidth="1"/>
    <col min="2827" max="2827" width="1.19921875" style="3" customWidth="1"/>
    <col min="2828" max="3044" width="9" style="3"/>
    <col min="3045" max="3045" width="4.3984375" style="3" customWidth="1"/>
    <col min="3046" max="3046" width="3.59765625" style="3" customWidth="1"/>
    <col min="3047" max="3054" width="7.8984375" style="3" customWidth="1"/>
    <col min="3055" max="3055" width="1.19921875" style="3" customWidth="1"/>
    <col min="3056" max="3056" width="15.5" style="3" bestFit="1" customWidth="1"/>
    <col min="3057" max="3057" width="1.8984375" style="3" customWidth="1"/>
    <col min="3058" max="3058" width="0.8984375" style="3" customWidth="1"/>
    <col min="3059" max="3059" width="4.3984375" style="3" customWidth="1"/>
    <col min="3060" max="3060" width="3.59765625" style="3" customWidth="1"/>
    <col min="3061" max="3068" width="7.8984375" style="3" customWidth="1"/>
    <col min="3069" max="3069" width="1.19921875" style="3" customWidth="1"/>
    <col min="3070" max="3070" width="16.59765625" style="3" customWidth="1"/>
    <col min="3071" max="3071" width="4.3984375" style="3" customWidth="1"/>
    <col min="3072" max="3072" width="3.59765625" style="3" customWidth="1"/>
    <col min="3073" max="3080" width="7.8984375" style="3" customWidth="1"/>
    <col min="3081" max="3081" width="1.19921875" style="3" customWidth="1"/>
    <col min="3082" max="3082" width="15.59765625" style="3" customWidth="1"/>
    <col min="3083" max="3083" width="1.19921875" style="3" customWidth="1"/>
    <col min="3084" max="3300" width="9" style="3"/>
    <col min="3301" max="3301" width="4.3984375" style="3" customWidth="1"/>
    <col min="3302" max="3302" width="3.59765625" style="3" customWidth="1"/>
    <col min="3303" max="3310" width="7.8984375" style="3" customWidth="1"/>
    <col min="3311" max="3311" width="1.19921875" style="3" customWidth="1"/>
    <col min="3312" max="3312" width="15.5" style="3" bestFit="1" customWidth="1"/>
    <col min="3313" max="3313" width="1.8984375" style="3" customWidth="1"/>
    <col min="3314" max="3314" width="0.8984375" style="3" customWidth="1"/>
    <col min="3315" max="3315" width="4.3984375" style="3" customWidth="1"/>
    <col min="3316" max="3316" width="3.59765625" style="3" customWidth="1"/>
    <col min="3317" max="3324" width="7.8984375" style="3" customWidth="1"/>
    <col min="3325" max="3325" width="1.19921875" style="3" customWidth="1"/>
    <col min="3326" max="3326" width="16.59765625" style="3" customWidth="1"/>
    <col min="3327" max="3327" width="4.3984375" style="3" customWidth="1"/>
    <col min="3328" max="3328" width="3.59765625" style="3" customWidth="1"/>
    <col min="3329" max="3336" width="7.8984375" style="3" customWidth="1"/>
    <col min="3337" max="3337" width="1.19921875" style="3" customWidth="1"/>
    <col min="3338" max="3338" width="15.59765625" style="3" customWidth="1"/>
    <col min="3339" max="3339" width="1.19921875" style="3" customWidth="1"/>
    <col min="3340" max="3556" width="9" style="3"/>
    <col min="3557" max="3557" width="4.3984375" style="3" customWidth="1"/>
    <col min="3558" max="3558" width="3.59765625" style="3" customWidth="1"/>
    <col min="3559" max="3566" width="7.8984375" style="3" customWidth="1"/>
    <col min="3567" max="3567" width="1.19921875" style="3" customWidth="1"/>
    <col min="3568" max="3568" width="15.5" style="3" bestFit="1" customWidth="1"/>
    <col min="3569" max="3569" width="1.8984375" style="3" customWidth="1"/>
    <col min="3570" max="3570" width="0.8984375" style="3" customWidth="1"/>
    <col min="3571" max="3571" width="4.3984375" style="3" customWidth="1"/>
    <col min="3572" max="3572" width="3.59765625" style="3" customWidth="1"/>
    <col min="3573" max="3580" width="7.8984375" style="3" customWidth="1"/>
    <col min="3581" max="3581" width="1.19921875" style="3" customWidth="1"/>
    <col min="3582" max="3582" width="16.59765625" style="3" customWidth="1"/>
    <col min="3583" max="3583" width="4.3984375" style="3" customWidth="1"/>
    <col min="3584" max="3584" width="3.59765625" style="3" customWidth="1"/>
    <col min="3585" max="3592" width="7.8984375" style="3" customWidth="1"/>
    <col min="3593" max="3593" width="1.19921875" style="3" customWidth="1"/>
    <col min="3594" max="3594" width="15.59765625" style="3" customWidth="1"/>
    <col min="3595" max="3595" width="1.19921875" style="3" customWidth="1"/>
    <col min="3596" max="3812" width="9" style="3"/>
    <col min="3813" max="3813" width="4.3984375" style="3" customWidth="1"/>
    <col min="3814" max="3814" width="3.59765625" style="3" customWidth="1"/>
    <col min="3815" max="3822" width="7.8984375" style="3" customWidth="1"/>
    <col min="3823" max="3823" width="1.19921875" style="3" customWidth="1"/>
    <col min="3824" max="3824" width="15.5" style="3" bestFit="1" customWidth="1"/>
    <col min="3825" max="3825" width="1.8984375" style="3" customWidth="1"/>
    <col min="3826" max="3826" width="0.8984375" style="3" customWidth="1"/>
    <col min="3827" max="3827" width="4.3984375" style="3" customWidth="1"/>
    <col min="3828" max="3828" width="3.59765625" style="3" customWidth="1"/>
    <col min="3829" max="3836" width="7.8984375" style="3" customWidth="1"/>
    <col min="3837" max="3837" width="1.19921875" style="3" customWidth="1"/>
    <col min="3838" max="3838" width="16.59765625" style="3" customWidth="1"/>
    <col min="3839" max="3839" width="4.3984375" style="3" customWidth="1"/>
    <col min="3840" max="3840" width="3.59765625" style="3" customWidth="1"/>
    <col min="3841" max="3848" width="7.8984375" style="3" customWidth="1"/>
    <col min="3849" max="3849" width="1.19921875" style="3" customWidth="1"/>
    <col min="3850" max="3850" width="15.59765625" style="3" customWidth="1"/>
    <col min="3851" max="3851" width="1.19921875" style="3" customWidth="1"/>
    <col min="3852" max="4068" width="9" style="3"/>
    <col min="4069" max="4069" width="4.3984375" style="3" customWidth="1"/>
    <col min="4070" max="4070" width="3.59765625" style="3" customWidth="1"/>
    <col min="4071" max="4078" width="7.8984375" style="3" customWidth="1"/>
    <col min="4079" max="4079" width="1.19921875" style="3" customWidth="1"/>
    <col min="4080" max="4080" width="15.5" style="3" bestFit="1" customWidth="1"/>
    <col min="4081" max="4081" width="1.8984375" style="3" customWidth="1"/>
    <col min="4082" max="4082" width="0.8984375" style="3" customWidth="1"/>
    <col min="4083" max="4083" width="4.3984375" style="3" customWidth="1"/>
    <col min="4084" max="4084" width="3.59765625" style="3" customWidth="1"/>
    <col min="4085" max="4092" width="7.8984375" style="3" customWidth="1"/>
    <col min="4093" max="4093" width="1.19921875" style="3" customWidth="1"/>
    <col min="4094" max="4094" width="16.59765625" style="3" customWidth="1"/>
    <col min="4095" max="4095" width="4.3984375" style="3" customWidth="1"/>
    <col min="4096" max="4096" width="3.59765625" style="3" customWidth="1"/>
    <col min="4097" max="4104" width="7.8984375" style="3" customWidth="1"/>
    <col min="4105" max="4105" width="1.19921875" style="3" customWidth="1"/>
    <col min="4106" max="4106" width="15.59765625" style="3" customWidth="1"/>
    <col min="4107" max="4107" width="1.19921875" style="3" customWidth="1"/>
    <col min="4108" max="4324" width="9" style="3"/>
    <col min="4325" max="4325" width="4.3984375" style="3" customWidth="1"/>
    <col min="4326" max="4326" width="3.59765625" style="3" customWidth="1"/>
    <col min="4327" max="4334" width="7.8984375" style="3" customWidth="1"/>
    <col min="4335" max="4335" width="1.19921875" style="3" customWidth="1"/>
    <col min="4336" max="4336" width="15.5" style="3" bestFit="1" customWidth="1"/>
    <col min="4337" max="4337" width="1.8984375" style="3" customWidth="1"/>
    <col min="4338" max="4338" width="0.8984375" style="3" customWidth="1"/>
    <col min="4339" max="4339" width="4.3984375" style="3" customWidth="1"/>
    <col min="4340" max="4340" width="3.59765625" style="3" customWidth="1"/>
    <col min="4341" max="4348" width="7.8984375" style="3" customWidth="1"/>
    <col min="4349" max="4349" width="1.19921875" style="3" customWidth="1"/>
    <col min="4350" max="4350" width="16.59765625" style="3" customWidth="1"/>
    <col min="4351" max="4351" width="4.3984375" style="3" customWidth="1"/>
    <col min="4352" max="4352" width="3.59765625" style="3" customWidth="1"/>
    <col min="4353" max="4360" width="7.8984375" style="3" customWidth="1"/>
    <col min="4361" max="4361" width="1.19921875" style="3" customWidth="1"/>
    <col min="4362" max="4362" width="15.59765625" style="3" customWidth="1"/>
    <col min="4363" max="4363" width="1.19921875" style="3" customWidth="1"/>
    <col min="4364" max="4580" width="9" style="3"/>
    <col min="4581" max="4581" width="4.3984375" style="3" customWidth="1"/>
    <col min="4582" max="4582" width="3.59765625" style="3" customWidth="1"/>
    <col min="4583" max="4590" width="7.8984375" style="3" customWidth="1"/>
    <col min="4591" max="4591" width="1.19921875" style="3" customWidth="1"/>
    <col min="4592" max="4592" width="15.5" style="3" bestFit="1" customWidth="1"/>
    <col min="4593" max="4593" width="1.8984375" style="3" customWidth="1"/>
    <col min="4594" max="4594" width="0.8984375" style="3" customWidth="1"/>
    <col min="4595" max="4595" width="4.3984375" style="3" customWidth="1"/>
    <col min="4596" max="4596" width="3.59765625" style="3" customWidth="1"/>
    <col min="4597" max="4604" width="7.8984375" style="3" customWidth="1"/>
    <col min="4605" max="4605" width="1.19921875" style="3" customWidth="1"/>
    <col min="4606" max="4606" width="16.59765625" style="3" customWidth="1"/>
    <col min="4607" max="4607" width="4.3984375" style="3" customWidth="1"/>
    <col min="4608" max="4608" width="3.59765625" style="3" customWidth="1"/>
    <col min="4609" max="4616" width="7.8984375" style="3" customWidth="1"/>
    <col min="4617" max="4617" width="1.19921875" style="3" customWidth="1"/>
    <col min="4618" max="4618" width="15.59765625" style="3" customWidth="1"/>
    <col min="4619" max="4619" width="1.19921875" style="3" customWidth="1"/>
    <col min="4620" max="4836" width="9" style="3"/>
    <col min="4837" max="4837" width="4.3984375" style="3" customWidth="1"/>
    <col min="4838" max="4838" width="3.59765625" style="3" customWidth="1"/>
    <col min="4839" max="4846" width="7.8984375" style="3" customWidth="1"/>
    <col min="4847" max="4847" width="1.19921875" style="3" customWidth="1"/>
    <col min="4848" max="4848" width="15.5" style="3" bestFit="1" customWidth="1"/>
    <col min="4849" max="4849" width="1.8984375" style="3" customWidth="1"/>
    <col min="4850" max="4850" width="0.8984375" style="3" customWidth="1"/>
    <col min="4851" max="4851" width="4.3984375" style="3" customWidth="1"/>
    <col min="4852" max="4852" width="3.59765625" style="3" customWidth="1"/>
    <col min="4853" max="4860" width="7.8984375" style="3" customWidth="1"/>
    <col min="4861" max="4861" width="1.19921875" style="3" customWidth="1"/>
    <col min="4862" max="4862" width="16.59765625" style="3" customWidth="1"/>
    <col min="4863" max="4863" width="4.3984375" style="3" customWidth="1"/>
    <col min="4864" max="4864" width="3.59765625" style="3" customWidth="1"/>
    <col min="4865" max="4872" width="7.8984375" style="3" customWidth="1"/>
    <col min="4873" max="4873" width="1.19921875" style="3" customWidth="1"/>
    <col min="4874" max="4874" width="15.59765625" style="3" customWidth="1"/>
    <col min="4875" max="4875" width="1.19921875" style="3" customWidth="1"/>
    <col min="4876" max="5092" width="9" style="3"/>
    <col min="5093" max="5093" width="4.3984375" style="3" customWidth="1"/>
    <col min="5094" max="5094" width="3.59765625" style="3" customWidth="1"/>
    <col min="5095" max="5102" width="7.8984375" style="3" customWidth="1"/>
    <col min="5103" max="5103" width="1.19921875" style="3" customWidth="1"/>
    <col min="5104" max="5104" width="15.5" style="3" bestFit="1" customWidth="1"/>
    <col min="5105" max="5105" width="1.8984375" style="3" customWidth="1"/>
    <col min="5106" max="5106" width="0.8984375" style="3" customWidth="1"/>
    <col min="5107" max="5107" width="4.3984375" style="3" customWidth="1"/>
    <col min="5108" max="5108" width="3.59765625" style="3" customWidth="1"/>
    <col min="5109" max="5116" width="7.8984375" style="3" customWidth="1"/>
    <col min="5117" max="5117" width="1.19921875" style="3" customWidth="1"/>
    <col min="5118" max="5118" width="16.59765625" style="3" customWidth="1"/>
    <col min="5119" max="5119" width="4.3984375" style="3" customWidth="1"/>
    <col min="5120" max="5120" width="3.59765625" style="3" customWidth="1"/>
    <col min="5121" max="5128" width="7.8984375" style="3" customWidth="1"/>
    <col min="5129" max="5129" width="1.19921875" style="3" customWidth="1"/>
    <col min="5130" max="5130" width="15.59765625" style="3" customWidth="1"/>
    <col min="5131" max="5131" width="1.19921875" style="3" customWidth="1"/>
    <col min="5132" max="5348" width="9" style="3"/>
    <col min="5349" max="5349" width="4.3984375" style="3" customWidth="1"/>
    <col min="5350" max="5350" width="3.59765625" style="3" customWidth="1"/>
    <col min="5351" max="5358" width="7.8984375" style="3" customWidth="1"/>
    <col min="5359" max="5359" width="1.19921875" style="3" customWidth="1"/>
    <col min="5360" max="5360" width="15.5" style="3" bestFit="1" customWidth="1"/>
    <col min="5361" max="5361" width="1.8984375" style="3" customWidth="1"/>
    <col min="5362" max="5362" width="0.8984375" style="3" customWidth="1"/>
    <col min="5363" max="5363" width="4.3984375" style="3" customWidth="1"/>
    <col min="5364" max="5364" width="3.59765625" style="3" customWidth="1"/>
    <col min="5365" max="5372" width="7.8984375" style="3" customWidth="1"/>
    <col min="5373" max="5373" width="1.19921875" style="3" customWidth="1"/>
    <col min="5374" max="5374" width="16.59765625" style="3" customWidth="1"/>
    <col min="5375" max="5375" width="4.3984375" style="3" customWidth="1"/>
    <col min="5376" max="5376" width="3.59765625" style="3" customWidth="1"/>
    <col min="5377" max="5384" width="7.8984375" style="3" customWidth="1"/>
    <col min="5385" max="5385" width="1.19921875" style="3" customWidth="1"/>
    <col min="5386" max="5386" width="15.59765625" style="3" customWidth="1"/>
    <col min="5387" max="5387" width="1.19921875" style="3" customWidth="1"/>
    <col min="5388" max="5604" width="9" style="3"/>
    <col min="5605" max="5605" width="4.3984375" style="3" customWidth="1"/>
    <col min="5606" max="5606" width="3.59765625" style="3" customWidth="1"/>
    <col min="5607" max="5614" width="7.8984375" style="3" customWidth="1"/>
    <col min="5615" max="5615" width="1.19921875" style="3" customWidth="1"/>
    <col min="5616" max="5616" width="15.5" style="3" bestFit="1" customWidth="1"/>
    <col min="5617" max="5617" width="1.8984375" style="3" customWidth="1"/>
    <col min="5618" max="5618" width="0.8984375" style="3" customWidth="1"/>
    <col min="5619" max="5619" width="4.3984375" style="3" customWidth="1"/>
    <col min="5620" max="5620" width="3.59765625" style="3" customWidth="1"/>
    <col min="5621" max="5628" width="7.8984375" style="3" customWidth="1"/>
    <col min="5629" max="5629" width="1.19921875" style="3" customWidth="1"/>
    <col min="5630" max="5630" width="16.59765625" style="3" customWidth="1"/>
    <col min="5631" max="5631" width="4.3984375" style="3" customWidth="1"/>
    <col min="5632" max="5632" width="3.59765625" style="3" customWidth="1"/>
    <col min="5633" max="5640" width="7.8984375" style="3" customWidth="1"/>
    <col min="5641" max="5641" width="1.19921875" style="3" customWidth="1"/>
    <col min="5642" max="5642" width="15.59765625" style="3" customWidth="1"/>
    <col min="5643" max="5643" width="1.19921875" style="3" customWidth="1"/>
    <col min="5644" max="5860" width="9" style="3"/>
    <col min="5861" max="5861" width="4.3984375" style="3" customWidth="1"/>
    <col min="5862" max="5862" width="3.59765625" style="3" customWidth="1"/>
    <col min="5863" max="5870" width="7.8984375" style="3" customWidth="1"/>
    <col min="5871" max="5871" width="1.19921875" style="3" customWidth="1"/>
    <col min="5872" max="5872" width="15.5" style="3" bestFit="1" customWidth="1"/>
    <col min="5873" max="5873" width="1.8984375" style="3" customWidth="1"/>
    <col min="5874" max="5874" width="0.8984375" style="3" customWidth="1"/>
    <col min="5875" max="5875" width="4.3984375" style="3" customWidth="1"/>
    <col min="5876" max="5876" width="3.59765625" style="3" customWidth="1"/>
    <col min="5877" max="5884" width="7.8984375" style="3" customWidth="1"/>
    <col min="5885" max="5885" width="1.19921875" style="3" customWidth="1"/>
    <col min="5886" max="5886" width="16.59765625" style="3" customWidth="1"/>
    <col min="5887" max="5887" width="4.3984375" style="3" customWidth="1"/>
    <col min="5888" max="5888" width="3.59765625" style="3" customWidth="1"/>
    <col min="5889" max="5896" width="7.8984375" style="3" customWidth="1"/>
    <col min="5897" max="5897" width="1.19921875" style="3" customWidth="1"/>
    <col min="5898" max="5898" width="15.59765625" style="3" customWidth="1"/>
    <col min="5899" max="5899" width="1.19921875" style="3" customWidth="1"/>
    <col min="5900" max="6116" width="9" style="3"/>
    <col min="6117" max="6117" width="4.3984375" style="3" customWidth="1"/>
    <col min="6118" max="6118" width="3.59765625" style="3" customWidth="1"/>
    <col min="6119" max="6126" width="7.8984375" style="3" customWidth="1"/>
    <col min="6127" max="6127" width="1.19921875" style="3" customWidth="1"/>
    <col min="6128" max="6128" width="15.5" style="3" bestFit="1" customWidth="1"/>
    <col min="6129" max="6129" width="1.8984375" style="3" customWidth="1"/>
    <col min="6130" max="6130" width="0.8984375" style="3" customWidth="1"/>
    <col min="6131" max="6131" width="4.3984375" style="3" customWidth="1"/>
    <col min="6132" max="6132" width="3.59765625" style="3" customWidth="1"/>
    <col min="6133" max="6140" width="7.8984375" style="3" customWidth="1"/>
    <col min="6141" max="6141" width="1.19921875" style="3" customWidth="1"/>
    <col min="6142" max="6142" width="16.59765625" style="3" customWidth="1"/>
    <col min="6143" max="6143" width="4.3984375" style="3" customWidth="1"/>
    <col min="6144" max="6144" width="3.59765625" style="3" customWidth="1"/>
    <col min="6145" max="6152" width="7.8984375" style="3" customWidth="1"/>
    <col min="6153" max="6153" width="1.19921875" style="3" customWidth="1"/>
    <col min="6154" max="6154" width="15.59765625" style="3" customWidth="1"/>
    <col min="6155" max="6155" width="1.19921875" style="3" customWidth="1"/>
    <col min="6156" max="6372" width="9" style="3"/>
    <col min="6373" max="6373" width="4.3984375" style="3" customWidth="1"/>
    <col min="6374" max="6374" width="3.59765625" style="3" customWidth="1"/>
    <col min="6375" max="6382" width="7.8984375" style="3" customWidth="1"/>
    <col min="6383" max="6383" width="1.19921875" style="3" customWidth="1"/>
    <col min="6384" max="6384" width="15.5" style="3" bestFit="1" customWidth="1"/>
    <col min="6385" max="6385" width="1.8984375" style="3" customWidth="1"/>
    <col min="6386" max="6386" width="0.8984375" style="3" customWidth="1"/>
    <col min="6387" max="6387" width="4.3984375" style="3" customWidth="1"/>
    <col min="6388" max="6388" width="3.59765625" style="3" customWidth="1"/>
    <col min="6389" max="6396" width="7.8984375" style="3" customWidth="1"/>
    <col min="6397" max="6397" width="1.19921875" style="3" customWidth="1"/>
    <col min="6398" max="6398" width="16.59765625" style="3" customWidth="1"/>
    <col min="6399" max="6399" width="4.3984375" style="3" customWidth="1"/>
    <col min="6400" max="6400" width="3.59765625" style="3" customWidth="1"/>
    <col min="6401" max="6408" width="7.8984375" style="3" customWidth="1"/>
    <col min="6409" max="6409" width="1.19921875" style="3" customWidth="1"/>
    <col min="6410" max="6410" width="15.59765625" style="3" customWidth="1"/>
    <col min="6411" max="6411" width="1.19921875" style="3" customWidth="1"/>
    <col min="6412" max="6628" width="9" style="3"/>
    <col min="6629" max="6629" width="4.3984375" style="3" customWidth="1"/>
    <col min="6630" max="6630" width="3.59765625" style="3" customWidth="1"/>
    <col min="6631" max="6638" width="7.8984375" style="3" customWidth="1"/>
    <col min="6639" max="6639" width="1.19921875" style="3" customWidth="1"/>
    <col min="6640" max="6640" width="15.5" style="3" bestFit="1" customWidth="1"/>
    <col min="6641" max="6641" width="1.8984375" style="3" customWidth="1"/>
    <col min="6642" max="6642" width="0.8984375" style="3" customWidth="1"/>
    <col min="6643" max="6643" width="4.3984375" style="3" customWidth="1"/>
    <col min="6644" max="6644" width="3.59765625" style="3" customWidth="1"/>
    <col min="6645" max="6652" width="7.8984375" style="3" customWidth="1"/>
    <col min="6653" max="6653" width="1.19921875" style="3" customWidth="1"/>
    <col min="6654" max="6654" width="16.59765625" style="3" customWidth="1"/>
    <col min="6655" max="6655" width="4.3984375" style="3" customWidth="1"/>
    <col min="6656" max="6656" width="3.59765625" style="3" customWidth="1"/>
    <col min="6657" max="6664" width="7.8984375" style="3" customWidth="1"/>
    <col min="6665" max="6665" width="1.19921875" style="3" customWidth="1"/>
    <col min="6666" max="6666" width="15.59765625" style="3" customWidth="1"/>
    <col min="6667" max="6667" width="1.19921875" style="3" customWidth="1"/>
    <col min="6668" max="6884" width="9" style="3"/>
    <col min="6885" max="6885" width="4.3984375" style="3" customWidth="1"/>
    <col min="6886" max="6886" width="3.59765625" style="3" customWidth="1"/>
    <col min="6887" max="6894" width="7.8984375" style="3" customWidth="1"/>
    <col min="6895" max="6895" width="1.19921875" style="3" customWidth="1"/>
    <col min="6896" max="6896" width="15.5" style="3" bestFit="1" customWidth="1"/>
    <col min="6897" max="6897" width="1.8984375" style="3" customWidth="1"/>
    <col min="6898" max="6898" width="0.8984375" style="3" customWidth="1"/>
    <col min="6899" max="6899" width="4.3984375" style="3" customWidth="1"/>
    <col min="6900" max="6900" width="3.59765625" style="3" customWidth="1"/>
    <col min="6901" max="6908" width="7.8984375" style="3" customWidth="1"/>
    <col min="6909" max="6909" width="1.19921875" style="3" customWidth="1"/>
    <col min="6910" max="6910" width="16.59765625" style="3" customWidth="1"/>
    <col min="6911" max="6911" width="4.3984375" style="3" customWidth="1"/>
    <col min="6912" max="6912" width="3.59765625" style="3" customWidth="1"/>
    <col min="6913" max="6920" width="7.8984375" style="3" customWidth="1"/>
    <col min="6921" max="6921" width="1.19921875" style="3" customWidth="1"/>
    <col min="6922" max="6922" width="15.59765625" style="3" customWidth="1"/>
    <col min="6923" max="6923" width="1.19921875" style="3" customWidth="1"/>
    <col min="6924" max="7140" width="9" style="3"/>
    <col min="7141" max="7141" width="4.3984375" style="3" customWidth="1"/>
    <col min="7142" max="7142" width="3.59765625" style="3" customWidth="1"/>
    <col min="7143" max="7150" width="7.8984375" style="3" customWidth="1"/>
    <col min="7151" max="7151" width="1.19921875" style="3" customWidth="1"/>
    <col min="7152" max="7152" width="15.5" style="3" bestFit="1" customWidth="1"/>
    <col min="7153" max="7153" width="1.8984375" style="3" customWidth="1"/>
    <col min="7154" max="7154" width="0.8984375" style="3" customWidth="1"/>
    <col min="7155" max="7155" width="4.3984375" style="3" customWidth="1"/>
    <col min="7156" max="7156" width="3.59765625" style="3" customWidth="1"/>
    <col min="7157" max="7164" width="7.8984375" style="3" customWidth="1"/>
    <col min="7165" max="7165" width="1.19921875" style="3" customWidth="1"/>
    <col min="7166" max="7166" width="16.59765625" style="3" customWidth="1"/>
    <col min="7167" max="7167" width="4.3984375" style="3" customWidth="1"/>
    <col min="7168" max="7168" width="3.59765625" style="3" customWidth="1"/>
    <col min="7169" max="7176" width="7.8984375" style="3" customWidth="1"/>
    <col min="7177" max="7177" width="1.19921875" style="3" customWidth="1"/>
    <col min="7178" max="7178" width="15.59765625" style="3" customWidth="1"/>
    <col min="7179" max="7179" width="1.19921875" style="3" customWidth="1"/>
    <col min="7180" max="7396" width="9" style="3"/>
    <col min="7397" max="7397" width="4.3984375" style="3" customWidth="1"/>
    <col min="7398" max="7398" width="3.59765625" style="3" customWidth="1"/>
    <col min="7399" max="7406" width="7.8984375" style="3" customWidth="1"/>
    <col min="7407" max="7407" width="1.19921875" style="3" customWidth="1"/>
    <col min="7408" max="7408" width="15.5" style="3" bestFit="1" customWidth="1"/>
    <col min="7409" max="7409" width="1.8984375" style="3" customWidth="1"/>
    <col min="7410" max="7410" width="0.8984375" style="3" customWidth="1"/>
    <col min="7411" max="7411" width="4.3984375" style="3" customWidth="1"/>
    <col min="7412" max="7412" width="3.59765625" style="3" customWidth="1"/>
    <col min="7413" max="7420" width="7.8984375" style="3" customWidth="1"/>
    <col min="7421" max="7421" width="1.19921875" style="3" customWidth="1"/>
    <col min="7422" max="7422" width="16.59765625" style="3" customWidth="1"/>
    <col min="7423" max="7423" width="4.3984375" style="3" customWidth="1"/>
    <col min="7424" max="7424" width="3.59765625" style="3" customWidth="1"/>
    <col min="7425" max="7432" width="7.8984375" style="3" customWidth="1"/>
    <col min="7433" max="7433" width="1.19921875" style="3" customWidth="1"/>
    <col min="7434" max="7434" width="15.59765625" style="3" customWidth="1"/>
    <col min="7435" max="7435" width="1.19921875" style="3" customWidth="1"/>
    <col min="7436" max="7652" width="9" style="3"/>
    <col min="7653" max="7653" width="4.3984375" style="3" customWidth="1"/>
    <col min="7654" max="7654" width="3.59765625" style="3" customWidth="1"/>
    <col min="7655" max="7662" width="7.8984375" style="3" customWidth="1"/>
    <col min="7663" max="7663" width="1.19921875" style="3" customWidth="1"/>
    <col min="7664" max="7664" width="15.5" style="3" bestFit="1" customWidth="1"/>
    <col min="7665" max="7665" width="1.8984375" style="3" customWidth="1"/>
    <col min="7666" max="7666" width="0.8984375" style="3" customWidth="1"/>
    <col min="7667" max="7667" width="4.3984375" style="3" customWidth="1"/>
    <col min="7668" max="7668" width="3.59765625" style="3" customWidth="1"/>
    <col min="7669" max="7676" width="7.8984375" style="3" customWidth="1"/>
    <col min="7677" max="7677" width="1.19921875" style="3" customWidth="1"/>
    <col min="7678" max="7678" width="16.59765625" style="3" customWidth="1"/>
    <col min="7679" max="7679" width="4.3984375" style="3" customWidth="1"/>
    <col min="7680" max="7680" width="3.59765625" style="3" customWidth="1"/>
    <col min="7681" max="7688" width="7.8984375" style="3" customWidth="1"/>
    <col min="7689" max="7689" width="1.19921875" style="3" customWidth="1"/>
    <col min="7690" max="7690" width="15.59765625" style="3" customWidth="1"/>
    <col min="7691" max="7691" width="1.19921875" style="3" customWidth="1"/>
    <col min="7692" max="7908" width="9" style="3"/>
    <col min="7909" max="7909" width="4.3984375" style="3" customWidth="1"/>
    <col min="7910" max="7910" width="3.59765625" style="3" customWidth="1"/>
    <col min="7911" max="7918" width="7.8984375" style="3" customWidth="1"/>
    <col min="7919" max="7919" width="1.19921875" style="3" customWidth="1"/>
    <col min="7920" max="7920" width="15.5" style="3" bestFit="1" customWidth="1"/>
    <col min="7921" max="7921" width="1.8984375" style="3" customWidth="1"/>
    <col min="7922" max="7922" width="0.8984375" style="3" customWidth="1"/>
    <col min="7923" max="7923" width="4.3984375" style="3" customWidth="1"/>
    <col min="7924" max="7924" width="3.59765625" style="3" customWidth="1"/>
    <col min="7925" max="7932" width="7.8984375" style="3" customWidth="1"/>
    <col min="7933" max="7933" width="1.19921875" style="3" customWidth="1"/>
    <col min="7934" max="7934" width="16.59765625" style="3" customWidth="1"/>
    <col min="7935" max="7935" width="4.3984375" style="3" customWidth="1"/>
    <col min="7936" max="7936" width="3.59765625" style="3" customWidth="1"/>
    <col min="7937" max="7944" width="7.8984375" style="3" customWidth="1"/>
    <col min="7945" max="7945" width="1.19921875" style="3" customWidth="1"/>
    <col min="7946" max="7946" width="15.59765625" style="3" customWidth="1"/>
    <col min="7947" max="7947" width="1.19921875" style="3" customWidth="1"/>
    <col min="7948" max="8164" width="9" style="3"/>
    <col min="8165" max="8165" width="4.3984375" style="3" customWidth="1"/>
    <col min="8166" max="8166" width="3.59765625" style="3" customWidth="1"/>
    <col min="8167" max="8174" width="7.8984375" style="3" customWidth="1"/>
    <col min="8175" max="8175" width="1.19921875" style="3" customWidth="1"/>
    <col min="8176" max="8176" width="15.5" style="3" bestFit="1" customWidth="1"/>
    <col min="8177" max="8177" width="1.8984375" style="3" customWidth="1"/>
    <col min="8178" max="8178" width="0.8984375" style="3" customWidth="1"/>
    <col min="8179" max="8179" width="4.3984375" style="3" customWidth="1"/>
    <col min="8180" max="8180" width="3.59765625" style="3" customWidth="1"/>
    <col min="8181" max="8188" width="7.8984375" style="3" customWidth="1"/>
    <col min="8189" max="8189" width="1.19921875" style="3" customWidth="1"/>
    <col min="8190" max="8190" width="16.59765625" style="3" customWidth="1"/>
    <col min="8191" max="8191" width="4.3984375" style="3" customWidth="1"/>
    <col min="8192" max="8192" width="3.59765625" style="3" customWidth="1"/>
    <col min="8193" max="8200" width="7.8984375" style="3" customWidth="1"/>
    <col min="8201" max="8201" width="1.19921875" style="3" customWidth="1"/>
    <col min="8202" max="8202" width="15.59765625" style="3" customWidth="1"/>
    <col min="8203" max="8203" width="1.19921875" style="3" customWidth="1"/>
    <col min="8204" max="8420" width="9" style="3"/>
    <col min="8421" max="8421" width="4.3984375" style="3" customWidth="1"/>
    <col min="8422" max="8422" width="3.59765625" style="3" customWidth="1"/>
    <col min="8423" max="8430" width="7.8984375" style="3" customWidth="1"/>
    <col min="8431" max="8431" width="1.19921875" style="3" customWidth="1"/>
    <col min="8432" max="8432" width="15.5" style="3" bestFit="1" customWidth="1"/>
    <col min="8433" max="8433" width="1.8984375" style="3" customWidth="1"/>
    <col min="8434" max="8434" width="0.8984375" style="3" customWidth="1"/>
    <col min="8435" max="8435" width="4.3984375" style="3" customWidth="1"/>
    <col min="8436" max="8436" width="3.59765625" style="3" customWidth="1"/>
    <col min="8437" max="8444" width="7.8984375" style="3" customWidth="1"/>
    <col min="8445" max="8445" width="1.19921875" style="3" customWidth="1"/>
    <col min="8446" max="8446" width="16.59765625" style="3" customWidth="1"/>
    <col min="8447" max="8447" width="4.3984375" style="3" customWidth="1"/>
    <col min="8448" max="8448" width="3.59765625" style="3" customWidth="1"/>
    <col min="8449" max="8456" width="7.8984375" style="3" customWidth="1"/>
    <col min="8457" max="8457" width="1.19921875" style="3" customWidth="1"/>
    <col min="8458" max="8458" width="15.59765625" style="3" customWidth="1"/>
    <col min="8459" max="8459" width="1.19921875" style="3" customWidth="1"/>
    <col min="8460" max="8676" width="9" style="3"/>
    <col min="8677" max="8677" width="4.3984375" style="3" customWidth="1"/>
    <col min="8678" max="8678" width="3.59765625" style="3" customWidth="1"/>
    <col min="8679" max="8686" width="7.8984375" style="3" customWidth="1"/>
    <col min="8687" max="8687" width="1.19921875" style="3" customWidth="1"/>
    <col min="8688" max="8688" width="15.5" style="3" bestFit="1" customWidth="1"/>
    <col min="8689" max="8689" width="1.8984375" style="3" customWidth="1"/>
    <col min="8690" max="8690" width="0.8984375" style="3" customWidth="1"/>
    <col min="8691" max="8691" width="4.3984375" style="3" customWidth="1"/>
    <col min="8692" max="8692" width="3.59765625" style="3" customWidth="1"/>
    <col min="8693" max="8700" width="7.8984375" style="3" customWidth="1"/>
    <col min="8701" max="8701" width="1.19921875" style="3" customWidth="1"/>
    <col min="8702" max="8702" width="16.59765625" style="3" customWidth="1"/>
    <col min="8703" max="8703" width="4.3984375" style="3" customWidth="1"/>
    <col min="8704" max="8704" width="3.59765625" style="3" customWidth="1"/>
    <col min="8705" max="8712" width="7.8984375" style="3" customWidth="1"/>
    <col min="8713" max="8713" width="1.19921875" style="3" customWidth="1"/>
    <col min="8714" max="8714" width="15.59765625" style="3" customWidth="1"/>
    <col min="8715" max="8715" width="1.19921875" style="3" customWidth="1"/>
    <col min="8716" max="8932" width="9" style="3"/>
    <col min="8933" max="8933" width="4.3984375" style="3" customWidth="1"/>
    <col min="8934" max="8934" width="3.59765625" style="3" customWidth="1"/>
    <col min="8935" max="8942" width="7.8984375" style="3" customWidth="1"/>
    <col min="8943" max="8943" width="1.19921875" style="3" customWidth="1"/>
    <col min="8944" max="8944" width="15.5" style="3" bestFit="1" customWidth="1"/>
    <col min="8945" max="8945" width="1.8984375" style="3" customWidth="1"/>
    <col min="8946" max="8946" width="0.8984375" style="3" customWidth="1"/>
    <col min="8947" max="8947" width="4.3984375" style="3" customWidth="1"/>
    <col min="8948" max="8948" width="3.59765625" style="3" customWidth="1"/>
    <col min="8949" max="8956" width="7.8984375" style="3" customWidth="1"/>
    <col min="8957" max="8957" width="1.19921875" style="3" customWidth="1"/>
    <col min="8958" max="8958" width="16.59765625" style="3" customWidth="1"/>
    <col min="8959" max="8959" width="4.3984375" style="3" customWidth="1"/>
    <col min="8960" max="8960" width="3.59765625" style="3" customWidth="1"/>
    <col min="8961" max="8968" width="7.8984375" style="3" customWidth="1"/>
    <col min="8969" max="8969" width="1.19921875" style="3" customWidth="1"/>
    <col min="8970" max="8970" width="15.59765625" style="3" customWidth="1"/>
    <col min="8971" max="8971" width="1.19921875" style="3" customWidth="1"/>
    <col min="8972" max="9188" width="9" style="3"/>
    <col min="9189" max="9189" width="4.3984375" style="3" customWidth="1"/>
    <col min="9190" max="9190" width="3.59765625" style="3" customWidth="1"/>
    <col min="9191" max="9198" width="7.8984375" style="3" customWidth="1"/>
    <col min="9199" max="9199" width="1.19921875" style="3" customWidth="1"/>
    <col min="9200" max="9200" width="15.5" style="3" bestFit="1" customWidth="1"/>
    <col min="9201" max="9201" width="1.8984375" style="3" customWidth="1"/>
    <col min="9202" max="9202" width="0.8984375" style="3" customWidth="1"/>
    <col min="9203" max="9203" width="4.3984375" style="3" customWidth="1"/>
    <col min="9204" max="9204" width="3.59765625" style="3" customWidth="1"/>
    <col min="9205" max="9212" width="7.8984375" style="3" customWidth="1"/>
    <col min="9213" max="9213" width="1.19921875" style="3" customWidth="1"/>
    <col min="9214" max="9214" width="16.59765625" style="3" customWidth="1"/>
    <col min="9215" max="9215" width="4.3984375" style="3" customWidth="1"/>
    <col min="9216" max="9216" width="3.59765625" style="3" customWidth="1"/>
    <col min="9217" max="9224" width="7.8984375" style="3" customWidth="1"/>
    <col min="9225" max="9225" width="1.19921875" style="3" customWidth="1"/>
    <col min="9226" max="9226" width="15.59765625" style="3" customWidth="1"/>
    <col min="9227" max="9227" width="1.19921875" style="3" customWidth="1"/>
    <col min="9228" max="9444" width="9" style="3"/>
    <col min="9445" max="9445" width="4.3984375" style="3" customWidth="1"/>
    <col min="9446" max="9446" width="3.59765625" style="3" customWidth="1"/>
    <col min="9447" max="9454" width="7.8984375" style="3" customWidth="1"/>
    <col min="9455" max="9455" width="1.19921875" style="3" customWidth="1"/>
    <col min="9456" max="9456" width="15.5" style="3" bestFit="1" customWidth="1"/>
    <col min="9457" max="9457" width="1.8984375" style="3" customWidth="1"/>
    <col min="9458" max="9458" width="0.8984375" style="3" customWidth="1"/>
    <col min="9459" max="9459" width="4.3984375" style="3" customWidth="1"/>
    <col min="9460" max="9460" width="3.59765625" style="3" customWidth="1"/>
    <col min="9461" max="9468" width="7.8984375" style="3" customWidth="1"/>
    <col min="9469" max="9469" width="1.19921875" style="3" customWidth="1"/>
    <col min="9470" max="9470" width="16.59765625" style="3" customWidth="1"/>
    <col min="9471" max="9471" width="4.3984375" style="3" customWidth="1"/>
    <col min="9472" max="9472" width="3.59765625" style="3" customWidth="1"/>
    <col min="9473" max="9480" width="7.8984375" style="3" customWidth="1"/>
    <col min="9481" max="9481" width="1.19921875" style="3" customWidth="1"/>
    <col min="9482" max="9482" width="15.59765625" style="3" customWidth="1"/>
    <col min="9483" max="9483" width="1.19921875" style="3" customWidth="1"/>
    <col min="9484" max="9700" width="9" style="3"/>
    <col min="9701" max="9701" width="4.3984375" style="3" customWidth="1"/>
    <col min="9702" max="9702" width="3.59765625" style="3" customWidth="1"/>
    <col min="9703" max="9710" width="7.8984375" style="3" customWidth="1"/>
    <col min="9711" max="9711" width="1.19921875" style="3" customWidth="1"/>
    <col min="9712" max="9712" width="15.5" style="3" bestFit="1" customWidth="1"/>
    <col min="9713" max="9713" width="1.8984375" style="3" customWidth="1"/>
    <col min="9714" max="9714" width="0.8984375" style="3" customWidth="1"/>
    <col min="9715" max="9715" width="4.3984375" style="3" customWidth="1"/>
    <col min="9716" max="9716" width="3.59765625" style="3" customWidth="1"/>
    <col min="9717" max="9724" width="7.8984375" style="3" customWidth="1"/>
    <col min="9725" max="9725" width="1.19921875" style="3" customWidth="1"/>
    <col min="9726" max="9726" width="16.59765625" style="3" customWidth="1"/>
    <col min="9727" max="9727" width="4.3984375" style="3" customWidth="1"/>
    <col min="9728" max="9728" width="3.59765625" style="3" customWidth="1"/>
    <col min="9729" max="9736" width="7.8984375" style="3" customWidth="1"/>
    <col min="9737" max="9737" width="1.19921875" style="3" customWidth="1"/>
    <col min="9738" max="9738" width="15.59765625" style="3" customWidth="1"/>
    <col min="9739" max="9739" width="1.19921875" style="3" customWidth="1"/>
    <col min="9740" max="9956" width="9" style="3"/>
    <col min="9957" max="9957" width="4.3984375" style="3" customWidth="1"/>
    <col min="9958" max="9958" width="3.59765625" style="3" customWidth="1"/>
    <col min="9959" max="9966" width="7.8984375" style="3" customWidth="1"/>
    <col min="9967" max="9967" width="1.19921875" style="3" customWidth="1"/>
    <col min="9968" max="9968" width="15.5" style="3" bestFit="1" customWidth="1"/>
    <col min="9969" max="9969" width="1.8984375" style="3" customWidth="1"/>
    <col min="9970" max="9970" width="0.8984375" style="3" customWidth="1"/>
    <col min="9971" max="9971" width="4.3984375" style="3" customWidth="1"/>
    <col min="9972" max="9972" width="3.59765625" style="3" customWidth="1"/>
    <col min="9973" max="9980" width="7.8984375" style="3" customWidth="1"/>
    <col min="9981" max="9981" width="1.19921875" style="3" customWidth="1"/>
    <col min="9982" max="9982" width="16.59765625" style="3" customWidth="1"/>
    <col min="9983" max="9983" width="4.3984375" style="3" customWidth="1"/>
    <col min="9984" max="9984" width="3.59765625" style="3" customWidth="1"/>
    <col min="9985" max="9992" width="7.8984375" style="3" customWidth="1"/>
    <col min="9993" max="9993" width="1.19921875" style="3" customWidth="1"/>
    <col min="9994" max="9994" width="15.59765625" style="3" customWidth="1"/>
    <col min="9995" max="9995" width="1.19921875" style="3" customWidth="1"/>
    <col min="9996" max="10212" width="9" style="3"/>
    <col min="10213" max="10213" width="4.3984375" style="3" customWidth="1"/>
    <col min="10214" max="10214" width="3.59765625" style="3" customWidth="1"/>
    <col min="10215" max="10222" width="7.8984375" style="3" customWidth="1"/>
    <col min="10223" max="10223" width="1.19921875" style="3" customWidth="1"/>
    <col min="10224" max="10224" width="15.5" style="3" bestFit="1" customWidth="1"/>
    <col min="10225" max="10225" width="1.8984375" style="3" customWidth="1"/>
    <col min="10226" max="10226" width="0.8984375" style="3" customWidth="1"/>
    <col min="10227" max="10227" width="4.3984375" style="3" customWidth="1"/>
    <col min="10228" max="10228" width="3.59765625" style="3" customWidth="1"/>
    <col min="10229" max="10236" width="7.8984375" style="3" customWidth="1"/>
    <col min="10237" max="10237" width="1.19921875" style="3" customWidth="1"/>
    <col min="10238" max="10238" width="16.59765625" style="3" customWidth="1"/>
    <col min="10239" max="10239" width="4.3984375" style="3" customWidth="1"/>
    <col min="10240" max="10240" width="3.59765625" style="3" customWidth="1"/>
    <col min="10241" max="10248" width="7.8984375" style="3" customWidth="1"/>
    <col min="10249" max="10249" width="1.19921875" style="3" customWidth="1"/>
    <col min="10250" max="10250" width="15.59765625" style="3" customWidth="1"/>
    <col min="10251" max="10251" width="1.19921875" style="3" customWidth="1"/>
    <col min="10252" max="10468" width="9" style="3"/>
    <col min="10469" max="10469" width="4.3984375" style="3" customWidth="1"/>
    <col min="10470" max="10470" width="3.59765625" style="3" customWidth="1"/>
    <col min="10471" max="10478" width="7.8984375" style="3" customWidth="1"/>
    <col min="10479" max="10479" width="1.19921875" style="3" customWidth="1"/>
    <col min="10480" max="10480" width="15.5" style="3" bestFit="1" customWidth="1"/>
    <col min="10481" max="10481" width="1.8984375" style="3" customWidth="1"/>
    <col min="10482" max="10482" width="0.8984375" style="3" customWidth="1"/>
    <col min="10483" max="10483" width="4.3984375" style="3" customWidth="1"/>
    <col min="10484" max="10484" width="3.59765625" style="3" customWidth="1"/>
    <col min="10485" max="10492" width="7.8984375" style="3" customWidth="1"/>
    <col min="10493" max="10493" width="1.19921875" style="3" customWidth="1"/>
    <col min="10494" max="10494" width="16.59765625" style="3" customWidth="1"/>
    <col min="10495" max="10495" width="4.3984375" style="3" customWidth="1"/>
    <col min="10496" max="10496" width="3.59765625" style="3" customWidth="1"/>
    <col min="10497" max="10504" width="7.8984375" style="3" customWidth="1"/>
    <col min="10505" max="10505" width="1.19921875" style="3" customWidth="1"/>
    <col min="10506" max="10506" width="15.59765625" style="3" customWidth="1"/>
    <col min="10507" max="10507" width="1.19921875" style="3" customWidth="1"/>
    <col min="10508" max="10724" width="9" style="3"/>
    <col min="10725" max="10725" width="4.3984375" style="3" customWidth="1"/>
    <col min="10726" max="10726" width="3.59765625" style="3" customWidth="1"/>
    <col min="10727" max="10734" width="7.8984375" style="3" customWidth="1"/>
    <col min="10735" max="10735" width="1.19921875" style="3" customWidth="1"/>
    <col min="10736" max="10736" width="15.5" style="3" bestFit="1" customWidth="1"/>
    <col min="10737" max="10737" width="1.8984375" style="3" customWidth="1"/>
    <col min="10738" max="10738" width="0.8984375" style="3" customWidth="1"/>
    <col min="10739" max="10739" width="4.3984375" style="3" customWidth="1"/>
    <col min="10740" max="10740" width="3.59765625" style="3" customWidth="1"/>
    <col min="10741" max="10748" width="7.8984375" style="3" customWidth="1"/>
    <col min="10749" max="10749" width="1.19921875" style="3" customWidth="1"/>
    <col min="10750" max="10750" width="16.59765625" style="3" customWidth="1"/>
    <col min="10751" max="10751" width="4.3984375" style="3" customWidth="1"/>
    <col min="10752" max="10752" width="3.59765625" style="3" customWidth="1"/>
    <col min="10753" max="10760" width="7.8984375" style="3" customWidth="1"/>
    <col min="10761" max="10761" width="1.19921875" style="3" customWidth="1"/>
    <col min="10762" max="10762" width="15.59765625" style="3" customWidth="1"/>
    <col min="10763" max="10763" width="1.19921875" style="3" customWidth="1"/>
    <col min="10764" max="10980" width="9" style="3"/>
    <col min="10981" max="10981" width="4.3984375" style="3" customWidth="1"/>
    <col min="10982" max="10982" width="3.59765625" style="3" customWidth="1"/>
    <col min="10983" max="10990" width="7.8984375" style="3" customWidth="1"/>
    <col min="10991" max="10991" width="1.19921875" style="3" customWidth="1"/>
    <col min="10992" max="10992" width="15.5" style="3" bestFit="1" customWidth="1"/>
    <col min="10993" max="10993" width="1.8984375" style="3" customWidth="1"/>
    <col min="10994" max="10994" width="0.8984375" style="3" customWidth="1"/>
    <col min="10995" max="10995" width="4.3984375" style="3" customWidth="1"/>
    <col min="10996" max="10996" width="3.59765625" style="3" customWidth="1"/>
    <col min="10997" max="11004" width="7.8984375" style="3" customWidth="1"/>
    <col min="11005" max="11005" width="1.19921875" style="3" customWidth="1"/>
    <col min="11006" max="11006" width="16.59765625" style="3" customWidth="1"/>
    <col min="11007" max="11007" width="4.3984375" style="3" customWidth="1"/>
    <col min="11008" max="11008" width="3.59765625" style="3" customWidth="1"/>
    <col min="11009" max="11016" width="7.8984375" style="3" customWidth="1"/>
    <col min="11017" max="11017" width="1.19921875" style="3" customWidth="1"/>
    <col min="11018" max="11018" width="15.59765625" style="3" customWidth="1"/>
    <col min="11019" max="11019" width="1.19921875" style="3" customWidth="1"/>
    <col min="11020" max="11236" width="9" style="3"/>
    <col min="11237" max="11237" width="4.3984375" style="3" customWidth="1"/>
    <col min="11238" max="11238" width="3.59765625" style="3" customWidth="1"/>
    <col min="11239" max="11246" width="7.8984375" style="3" customWidth="1"/>
    <col min="11247" max="11247" width="1.19921875" style="3" customWidth="1"/>
    <col min="11248" max="11248" width="15.5" style="3" bestFit="1" customWidth="1"/>
    <col min="11249" max="11249" width="1.8984375" style="3" customWidth="1"/>
    <col min="11250" max="11250" width="0.8984375" style="3" customWidth="1"/>
    <col min="11251" max="11251" width="4.3984375" style="3" customWidth="1"/>
    <col min="11252" max="11252" width="3.59765625" style="3" customWidth="1"/>
    <col min="11253" max="11260" width="7.8984375" style="3" customWidth="1"/>
    <col min="11261" max="11261" width="1.19921875" style="3" customWidth="1"/>
    <col min="11262" max="11262" width="16.59765625" style="3" customWidth="1"/>
    <col min="11263" max="11263" width="4.3984375" style="3" customWidth="1"/>
    <col min="11264" max="11264" width="3.59765625" style="3" customWidth="1"/>
    <col min="11265" max="11272" width="7.8984375" style="3" customWidth="1"/>
    <col min="11273" max="11273" width="1.19921875" style="3" customWidth="1"/>
    <col min="11274" max="11274" width="15.59765625" style="3" customWidth="1"/>
    <col min="11275" max="11275" width="1.19921875" style="3" customWidth="1"/>
    <col min="11276" max="11492" width="9" style="3"/>
    <col min="11493" max="11493" width="4.3984375" style="3" customWidth="1"/>
    <col min="11494" max="11494" width="3.59765625" style="3" customWidth="1"/>
    <col min="11495" max="11502" width="7.8984375" style="3" customWidth="1"/>
    <col min="11503" max="11503" width="1.19921875" style="3" customWidth="1"/>
    <col min="11504" max="11504" width="15.5" style="3" bestFit="1" customWidth="1"/>
    <col min="11505" max="11505" width="1.8984375" style="3" customWidth="1"/>
    <col min="11506" max="11506" width="0.8984375" style="3" customWidth="1"/>
    <col min="11507" max="11507" width="4.3984375" style="3" customWidth="1"/>
    <col min="11508" max="11508" width="3.59765625" style="3" customWidth="1"/>
    <col min="11509" max="11516" width="7.8984375" style="3" customWidth="1"/>
    <col min="11517" max="11517" width="1.19921875" style="3" customWidth="1"/>
    <col min="11518" max="11518" width="16.59765625" style="3" customWidth="1"/>
    <col min="11519" max="11519" width="4.3984375" style="3" customWidth="1"/>
    <col min="11520" max="11520" width="3.59765625" style="3" customWidth="1"/>
    <col min="11521" max="11528" width="7.8984375" style="3" customWidth="1"/>
    <col min="11529" max="11529" width="1.19921875" style="3" customWidth="1"/>
    <col min="11530" max="11530" width="15.59765625" style="3" customWidth="1"/>
    <col min="11531" max="11531" width="1.19921875" style="3" customWidth="1"/>
    <col min="11532" max="11748" width="9" style="3"/>
    <col min="11749" max="11749" width="4.3984375" style="3" customWidth="1"/>
    <col min="11750" max="11750" width="3.59765625" style="3" customWidth="1"/>
    <col min="11751" max="11758" width="7.8984375" style="3" customWidth="1"/>
    <col min="11759" max="11759" width="1.19921875" style="3" customWidth="1"/>
    <col min="11760" max="11760" width="15.5" style="3" bestFit="1" customWidth="1"/>
    <col min="11761" max="11761" width="1.8984375" style="3" customWidth="1"/>
    <col min="11762" max="11762" width="0.8984375" style="3" customWidth="1"/>
    <col min="11763" max="11763" width="4.3984375" style="3" customWidth="1"/>
    <col min="11764" max="11764" width="3.59765625" style="3" customWidth="1"/>
    <col min="11765" max="11772" width="7.8984375" style="3" customWidth="1"/>
    <col min="11773" max="11773" width="1.19921875" style="3" customWidth="1"/>
    <col min="11774" max="11774" width="16.59765625" style="3" customWidth="1"/>
    <col min="11775" max="11775" width="4.3984375" style="3" customWidth="1"/>
    <col min="11776" max="11776" width="3.59765625" style="3" customWidth="1"/>
    <col min="11777" max="11784" width="7.8984375" style="3" customWidth="1"/>
    <col min="11785" max="11785" width="1.19921875" style="3" customWidth="1"/>
    <col min="11786" max="11786" width="15.59765625" style="3" customWidth="1"/>
    <col min="11787" max="11787" width="1.19921875" style="3" customWidth="1"/>
    <col min="11788" max="12004" width="9" style="3"/>
    <col min="12005" max="12005" width="4.3984375" style="3" customWidth="1"/>
    <col min="12006" max="12006" width="3.59765625" style="3" customWidth="1"/>
    <col min="12007" max="12014" width="7.8984375" style="3" customWidth="1"/>
    <col min="12015" max="12015" width="1.19921875" style="3" customWidth="1"/>
    <col min="12016" max="12016" width="15.5" style="3" bestFit="1" customWidth="1"/>
    <col min="12017" max="12017" width="1.8984375" style="3" customWidth="1"/>
    <col min="12018" max="12018" width="0.8984375" style="3" customWidth="1"/>
    <col min="12019" max="12019" width="4.3984375" style="3" customWidth="1"/>
    <col min="12020" max="12020" width="3.59765625" style="3" customWidth="1"/>
    <col min="12021" max="12028" width="7.8984375" style="3" customWidth="1"/>
    <col min="12029" max="12029" width="1.19921875" style="3" customWidth="1"/>
    <col min="12030" max="12030" width="16.59765625" style="3" customWidth="1"/>
    <col min="12031" max="12031" width="4.3984375" style="3" customWidth="1"/>
    <col min="12032" max="12032" width="3.59765625" style="3" customWidth="1"/>
    <col min="12033" max="12040" width="7.8984375" style="3" customWidth="1"/>
    <col min="12041" max="12041" width="1.19921875" style="3" customWidth="1"/>
    <col min="12042" max="12042" width="15.59765625" style="3" customWidth="1"/>
    <col min="12043" max="12043" width="1.19921875" style="3" customWidth="1"/>
    <col min="12044" max="12260" width="9" style="3"/>
    <col min="12261" max="12261" width="4.3984375" style="3" customWidth="1"/>
    <col min="12262" max="12262" width="3.59765625" style="3" customWidth="1"/>
    <col min="12263" max="12270" width="7.8984375" style="3" customWidth="1"/>
    <col min="12271" max="12271" width="1.19921875" style="3" customWidth="1"/>
    <col min="12272" max="12272" width="15.5" style="3" bestFit="1" customWidth="1"/>
    <col min="12273" max="12273" width="1.8984375" style="3" customWidth="1"/>
    <col min="12274" max="12274" width="0.8984375" style="3" customWidth="1"/>
    <col min="12275" max="12275" width="4.3984375" style="3" customWidth="1"/>
    <col min="12276" max="12276" width="3.59765625" style="3" customWidth="1"/>
    <col min="12277" max="12284" width="7.8984375" style="3" customWidth="1"/>
    <col min="12285" max="12285" width="1.19921875" style="3" customWidth="1"/>
    <col min="12286" max="12286" width="16.59765625" style="3" customWidth="1"/>
    <col min="12287" max="12287" width="4.3984375" style="3" customWidth="1"/>
    <col min="12288" max="12288" width="3.59765625" style="3" customWidth="1"/>
    <col min="12289" max="12296" width="7.8984375" style="3" customWidth="1"/>
    <col min="12297" max="12297" width="1.19921875" style="3" customWidth="1"/>
    <col min="12298" max="12298" width="15.59765625" style="3" customWidth="1"/>
    <col min="12299" max="12299" width="1.19921875" style="3" customWidth="1"/>
    <col min="12300" max="12516" width="9" style="3"/>
    <col min="12517" max="12517" width="4.3984375" style="3" customWidth="1"/>
    <col min="12518" max="12518" width="3.59765625" style="3" customWidth="1"/>
    <col min="12519" max="12526" width="7.8984375" style="3" customWidth="1"/>
    <col min="12527" max="12527" width="1.19921875" style="3" customWidth="1"/>
    <col min="12528" max="12528" width="15.5" style="3" bestFit="1" customWidth="1"/>
    <col min="12529" max="12529" width="1.8984375" style="3" customWidth="1"/>
    <col min="12530" max="12530" width="0.8984375" style="3" customWidth="1"/>
    <col min="12531" max="12531" width="4.3984375" style="3" customWidth="1"/>
    <col min="12532" max="12532" width="3.59765625" style="3" customWidth="1"/>
    <col min="12533" max="12540" width="7.8984375" style="3" customWidth="1"/>
    <col min="12541" max="12541" width="1.19921875" style="3" customWidth="1"/>
    <col min="12542" max="12542" width="16.59765625" style="3" customWidth="1"/>
    <col min="12543" max="12543" width="4.3984375" style="3" customWidth="1"/>
    <col min="12544" max="12544" width="3.59765625" style="3" customWidth="1"/>
    <col min="12545" max="12552" width="7.8984375" style="3" customWidth="1"/>
    <col min="12553" max="12553" width="1.19921875" style="3" customWidth="1"/>
    <col min="12554" max="12554" width="15.59765625" style="3" customWidth="1"/>
    <col min="12555" max="12555" width="1.19921875" style="3" customWidth="1"/>
    <col min="12556" max="12772" width="9" style="3"/>
    <col min="12773" max="12773" width="4.3984375" style="3" customWidth="1"/>
    <col min="12774" max="12774" width="3.59765625" style="3" customWidth="1"/>
    <col min="12775" max="12782" width="7.8984375" style="3" customWidth="1"/>
    <col min="12783" max="12783" width="1.19921875" style="3" customWidth="1"/>
    <col min="12784" max="12784" width="15.5" style="3" bestFit="1" customWidth="1"/>
    <col min="12785" max="12785" width="1.8984375" style="3" customWidth="1"/>
    <col min="12786" max="12786" width="0.8984375" style="3" customWidth="1"/>
    <col min="12787" max="12787" width="4.3984375" style="3" customWidth="1"/>
    <col min="12788" max="12788" width="3.59765625" style="3" customWidth="1"/>
    <col min="12789" max="12796" width="7.8984375" style="3" customWidth="1"/>
    <col min="12797" max="12797" width="1.19921875" style="3" customWidth="1"/>
    <col min="12798" max="12798" width="16.59765625" style="3" customWidth="1"/>
    <col min="12799" max="12799" width="4.3984375" style="3" customWidth="1"/>
    <col min="12800" max="12800" width="3.59765625" style="3" customWidth="1"/>
    <col min="12801" max="12808" width="7.8984375" style="3" customWidth="1"/>
    <col min="12809" max="12809" width="1.19921875" style="3" customWidth="1"/>
    <col min="12810" max="12810" width="15.59765625" style="3" customWidth="1"/>
    <col min="12811" max="12811" width="1.19921875" style="3" customWidth="1"/>
    <col min="12812" max="13028" width="9" style="3"/>
    <col min="13029" max="13029" width="4.3984375" style="3" customWidth="1"/>
    <col min="13030" max="13030" width="3.59765625" style="3" customWidth="1"/>
    <col min="13031" max="13038" width="7.8984375" style="3" customWidth="1"/>
    <col min="13039" max="13039" width="1.19921875" style="3" customWidth="1"/>
    <col min="13040" max="13040" width="15.5" style="3" bestFit="1" customWidth="1"/>
    <col min="13041" max="13041" width="1.8984375" style="3" customWidth="1"/>
    <col min="13042" max="13042" width="0.8984375" style="3" customWidth="1"/>
    <col min="13043" max="13043" width="4.3984375" style="3" customWidth="1"/>
    <col min="13044" max="13044" width="3.59765625" style="3" customWidth="1"/>
    <col min="13045" max="13052" width="7.8984375" style="3" customWidth="1"/>
    <col min="13053" max="13053" width="1.19921875" style="3" customWidth="1"/>
    <col min="13054" max="13054" width="16.59765625" style="3" customWidth="1"/>
    <col min="13055" max="13055" width="4.3984375" style="3" customWidth="1"/>
    <col min="13056" max="13056" width="3.59765625" style="3" customWidth="1"/>
    <col min="13057" max="13064" width="7.8984375" style="3" customWidth="1"/>
    <col min="13065" max="13065" width="1.19921875" style="3" customWidth="1"/>
    <col min="13066" max="13066" width="15.59765625" style="3" customWidth="1"/>
    <col min="13067" max="13067" width="1.19921875" style="3" customWidth="1"/>
    <col min="13068" max="13284" width="9" style="3"/>
    <col min="13285" max="13285" width="4.3984375" style="3" customWidth="1"/>
    <col min="13286" max="13286" width="3.59765625" style="3" customWidth="1"/>
    <col min="13287" max="13294" width="7.8984375" style="3" customWidth="1"/>
    <col min="13295" max="13295" width="1.19921875" style="3" customWidth="1"/>
    <col min="13296" max="13296" width="15.5" style="3" bestFit="1" customWidth="1"/>
    <col min="13297" max="13297" width="1.8984375" style="3" customWidth="1"/>
    <col min="13298" max="13298" width="0.8984375" style="3" customWidth="1"/>
    <col min="13299" max="13299" width="4.3984375" style="3" customWidth="1"/>
    <col min="13300" max="13300" width="3.59765625" style="3" customWidth="1"/>
    <col min="13301" max="13308" width="7.8984375" style="3" customWidth="1"/>
    <col min="13309" max="13309" width="1.19921875" style="3" customWidth="1"/>
    <col min="13310" max="13310" width="16.59765625" style="3" customWidth="1"/>
    <col min="13311" max="13311" width="4.3984375" style="3" customWidth="1"/>
    <col min="13312" max="13312" width="3.59765625" style="3" customWidth="1"/>
    <col min="13313" max="13320" width="7.8984375" style="3" customWidth="1"/>
    <col min="13321" max="13321" width="1.19921875" style="3" customWidth="1"/>
    <col min="13322" max="13322" width="15.59765625" style="3" customWidth="1"/>
    <col min="13323" max="13323" width="1.19921875" style="3" customWidth="1"/>
    <col min="13324" max="13540" width="9" style="3"/>
    <col min="13541" max="13541" width="4.3984375" style="3" customWidth="1"/>
    <col min="13542" max="13542" width="3.59765625" style="3" customWidth="1"/>
    <col min="13543" max="13550" width="7.8984375" style="3" customWidth="1"/>
    <col min="13551" max="13551" width="1.19921875" style="3" customWidth="1"/>
    <col min="13552" max="13552" width="15.5" style="3" bestFit="1" customWidth="1"/>
    <col min="13553" max="13553" width="1.8984375" style="3" customWidth="1"/>
    <col min="13554" max="13554" width="0.8984375" style="3" customWidth="1"/>
    <col min="13555" max="13555" width="4.3984375" style="3" customWidth="1"/>
    <col min="13556" max="13556" width="3.59765625" style="3" customWidth="1"/>
    <col min="13557" max="13564" width="7.8984375" style="3" customWidth="1"/>
    <col min="13565" max="13565" width="1.19921875" style="3" customWidth="1"/>
    <col min="13566" max="13566" width="16.59765625" style="3" customWidth="1"/>
    <col min="13567" max="13567" width="4.3984375" style="3" customWidth="1"/>
    <col min="13568" max="13568" width="3.59765625" style="3" customWidth="1"/>
    <col min="13569" max="13576" width="7.8984375" style="3" customWidth="1"/>
    <col min="13577" max="13577" width="1.19921875" style="3" customWidth="1"/>
    <col min="13578" max="13578" width="15.59765625" style="3" customWidth="1"/>
    <col min="13579" max="13579" width="1.19921875" style="3" customWidth="1"/>
    <col min="13580" max="13796" width="9" style="3"/>
    <col min="13797" max="13797" width="4.3984375" style="3" customWidth="1"/>
    <col min="13798" max="13798" width="3.59765625" style="3" customWidth="1"/>
    <col min="13799" max="13806" width="7.8984375" style="3" customWidth="1"/>
    <col min="13807" max="13807" width="1.19921875" style="3" customWidth="1"/>
    <col min="13808" max="13808" width="15.5" style="3" bestFit="1" customWidth="1"/>
    <col min="13809" max="13809" width="1.8984375" style="3" customWidth="1"/>
    <col min="13810" max="13810" width="0.8984375" style="3" customWidth="1"/>
    <col min="13811" max="13811" width="4.3984375" style="3" customWidth="1"/>
    <col min="13812" max="13812" width="3.59765625" style="3" customWidth="1"/>
    <col min="13813" max="13820" width="7.8984375" style="3" customWidth="1"/>
    <col min="13821" max="13821" width="1.19921875" style="3" customWidth="1"/>
    <col min="13822" max="13822" width="16.59765625" style="3" customWidth="1"/>
    <col min="13823" max="13823" width="4.3984375" style="3" customWidth="1"/>
    <col min="13824" max="13824" width="3.59765625" style="3" customWidth="1"/>
    <col min="13825" max="13832" width="7.8984375" style="3" customWidth="1"/>
    <col min="13833" max="13833" width="1.19921875" style="3" customWidth="1"/>
    <col min="13834" max="13834" width="15.59765625" style="3" customWidth="1"/>
    <col min="13835" max="13835" width="1.19921875" style="3" customWidth="1"/>
    <col min="13836" max="14052" width="9" style="3"/>
    <col min="14053" max="14053" width="4.3984375" style="3" customWidth="1"/>
    <col min="14054" max="14054" width="3.59765625" style="3" customWidth="1"/>
    <col min="14055" max="14062" width="7.8984375" style="3" customWidth="1"/>
    <col min="14063" max="14063" width="1.19921875" style="3" customWidth="1"/>
    <col min="14064" max="14064" width="15.5" style="3" bestFit="1" customWidth="1"/>
    <col min="14065" max="14065" width="1.8984375" style="3" customWidth="1"/>
    <col min="14066" max="14066" width="0.8984375" style="3" customWidth="1"/>
    <col min="14067" max="14067" width="4.3984375" style="3" customWidth="1"/>
    <col min="14068" max="14068" width="3.59765625" style="3" customWidth="1"/>
    <col min="14069" max="14076" width="7.8984375" style="3" customWidth="1"/>
    <col min="14077" max="14077" width="1.19921875" style="3" customWidth="1"/>
    <col min="14078" max="14078" width="16.59765625" style="3" customWidth="1"/>
    <col min="14079" max="14079" width="4.3984375" style="3" customWidth="1"/>
    <col min="14080" max="14080" width="3.59765625" style="3" customWidth="1"/>
    <col min="14081" max="14088" width="7.8984375" style="3" customWidth="1"/>
    <col min="14089" max="14089" width="1.19921875" style="3" customWidth="1"/>
    <col min="14090" max="14090" width="15.59765625" style="3" customWidth="1"/>
    <col min="14091" max="14091" width="1.19921875" style="3" customWidth="1"/>
    <col min="14092" max="14308" width="9" style="3"/>
    <col min="14309" max="14309" width="4.3984375" style="3" customWidth="1"/>
    <col min="14310" max="14310" width="3.59765625" style="3" customWidth="1"/>
    <col min="14311" max="14318" width="7.8984375" style="3" customWidth="1"/>
    <col min="14319" max="14319" width="1.19921875" style="3" customWidth="1"/>
    <col min="14320" max="14320" width="15.5" style="3" bestFit="1" customWidth="1"/>
    <col min="14321" max="14321" width="1.8984375" style="3" customWidth="1"/>
    <col min="14322" max="14322" width="0.8984375" style="3" customWidth="1"/>
    <col min="14323" max="14323" width="4.3984375" style="3" customWidth="1"/>
    <col min="14324" max="14324" width="3.59765625" style="3" customWidth="1"/>
    <col min="14325" max="14332" width="7.8984375" style="3" customWidth="1"/>
    <col min="14333" max="14333" width="1.19921875" style="3" customWidth="1"/>
    <col min="14334" max="14334" width="16.59765625" style="3" customWidth="1"/>
    <col min="14335" max="14335" width="4.3984375" style="3" customWidth="1"/>
    <col min="14336" max="14336" width="3.59765625" style="3" customWidth="1"/>
    <col min="14337" max="14344" width="7.8984375" style="3" customWidth="1"/>
    <col min="14345" max="14345" width="1.19921875" style="3" customWidth="1"/>
    <col min="14346" max="14346" width="15.59765625" style="3" customWidth="1"/>
    <col min="14347" max="14347" width="1.19921875" style="3" customWidth="1"/>
    <col min="14348" max="14564" width="9" style="3"/>
    <col min="14565" max="14565" width="4.3984375" style="3" customWidth="1"/>
    <col min="14566" max="14566" width="3.59765625" style="3" customWidth="1"/>
    <col min="14567" max="14574" width="7.8984375" style="3" customWidth="1"/>
    <col min="14575" max="14575" width="1.19921875" style="3" customWidth="1"/>
    <col min="14576" max="14576" width="15.5" style="3" bestFit="1" customWidth="1"/>
    <col min="14577" max="14577" width="1.8984375" style="3" customWidth="1"/>
    <col min="14578" max="14578" width="0.8984375" style="3" customWidth="1"/>
    <col min="14579" max="14579" width="4.3984375" style="3" customWidth="1"/>
    <col min="14580" max="14580" width="3.59765625" style="3" customWidth="1"/>
    <col min="14581" max="14588" width="7.8984375" style="3" customWidth="1"/>
    <col min="14589" max="14589" width="1.19921875" style="3" customWidth="1"/>
    <col min="14590" max="14590" width="16.59765625" style="3" customWidth="1"/>
    <col min="14591" max="14591" width="4.3984375" style="3" customWidth="1"/>
    <col min="14592" max="14592" width="3.59765625" style="3" customWidth="1"/>
    <col min="14593" max="14600" width="7.8984375" style="3" customWidth="1"/>
    <col min="14601" max="14601" width="1.19921875" style="3" customWidth="1"/>
    <col min="14602" max="14602" width="15.59765625" style="3" customWidth="1"/>
    <col min="14603" max="14603" width="1.19921875" style="3" customWidth="1"/>
    <col min="14604" max="14820" width="9" style="3"/>
    <col min="14821" max="14821" width="4.3984375" style="3" customWidth="1"/>
    <col min="14822" max="14822" width="3.59765625" style="3" customWidth="1"/>
    <col min="14823" max="14830" width="7.8984375" style="3" customWidth="1"/>
    <col min="14831" max="14831" width="1.19921875" style="3" customWidth="1"/>
    <col min="14832" max="14832" width="15.5" style="3" bestFit="1" customWidth="1"/>
    <col min="14833" max="14833" width="1.8984375" style="3" customWidth="1"/>
    <col min="14834" max="14834" width="0.8984375" style="3" customWidth="1"/>
    <col min="14835" max="14835" width="4.3984375" style="3" customWidth="1"/>
    <col min="14836" max="14836" width="3.59765625" style="3" customWidth="1"/>
    <col min="14837" max="14844" width="7.8984375" style="3" customWidth="1"/>
    <col min="14845" max="14845" width="1.19921875" style="3" customWidth="1"/>
    <col min="14846" max="14846" width="16.59765625" style="3" customWidth="1"/>
    <col min="14847" max="14847" width="4.3984375" style="3" customWidth="1"/>
    <col min="14848" max="14848" width="3.59765625" style="3" customWidth="1"/>
    <col min="14849" max="14856" width="7.8984375" style="3" customWidth="1"/>
    <col min="14857" max="14857" width="1.19921875" style="3" customWidth="1"/>
    <col min="14858" max="14858" width="15.59765625" style="3" customWidth="1"/>
    <col min="14859" max="14859" width="1.19921875" style="3" customWidth="1"/>
    <col min="14860" max="15076" width="9" style="3"/>
    <col min="15077" max="15077" width="4.3984375" style="3" customWidth="1"/>
    <col min="15078" max="15078" width="3.59765625" style="3" customWidth="1"/>
    <col min="15079" max="15086" width="7.8984375" style="3" customWidth="1"/>
    <col min="15087" max="15087" width="1.19921875" style="3" customWidth="1"/>
    <col min="15088" max="15088" width="15.5" style="3" bestFit="1" customWidth="1"/>
    <col min="15089" max="15089" width="1.8984375" style="3" customWidth="1"/>
    <col min="15090" max="15090" width="0.8984375" style="3" customWidth="1"/>
    <col min="15091" max="15091" width="4.3984375" style="3" customWidth="1"/>
    <col min="15092" max="15092" width="3.59765625" style="3" customWidth="1"/>
    <col min="15093" max="15100" width="7.8984375" style="3" customWidth="1"/>
    <col min="15101" max="15101" width="1.19921875" style="3" customWidth="1"/>
    <col min="15102" max="15102" width="16.59765625" style="3" customWidth="1"/>
    <col min="15103" max="15103" width="4.3984375" style="3" customWidth="1"/>
    <col min="15104" max="15104" width="3.59765625" style="3" customWidth="1"/>
    <col min="15105" max="15112" width="7.8984375" style="3" customWidth="1"/>
    <col min="15113" max="15113" width="1.19921875" style="3" customWidth="1"/>
    <col min="15114" max="15114" width="15.59765625" style="3" customWidth="1"/>
    <col min="15115" max="15115" width="1.19921875" style="3" customWidth="1"/>
    <col min="15116" max="15332" width="9" style="3"/>
    <col min="15333" max="15333" width="4.3984375" style="3" customWidth="1"/>
    <col min="15334" max="15334" width="3.59765625" style="3" customWidth="1"/>
    <col min="15335" max="15342" width="7.8984375" style="3" customWidth="1"/>
    <col min="15343" max="15343" width="1.19921875" style="3" customWidth="1"/>
    <col min="15344" max="15344" width="15.5" style="3" bestFit="1" customWidth="1"/>
    <col min="15345" max="15345" width="1.8984375" style="3" customWidth="1"/>
    <col min="15346" max="15346" width="0.8984375" style="3" customWidth="1"/>
    <col min="15347" max="15347" width="4.3984375" style="3" customWidth="1"/>
    <col min="15348" max="15348" width="3.59765625" style="3" customWidth="1"/>
    <col min="15349" max="15356" width="7.8984375" style="3" customWidth="1"/>
    <col min="15357" max="15357" width="1.19921875" style="3" customWidth="1"/>
    <col min="15358" max="15358" width="16.59765625" style="3" customWidth="1"/>
    <col min="15359" max="15359" width="4.3984375" style="3" customWidth="1"/>
    <col min="15360" max="15360" width="3.59765625" style="3" customWidth="1"/>
    <col min="15361" max="15368" width="7.8984375" style="3" customWidth="1"/>
    <col min="15369" max="15369" width="1.19921875" style="3" customWidth="1"/>
    <col min="15370" max="15370" width="15.59765625" style="3" customWidth="1"/>
    <col min="15371" max="15371" width="1.19921875" style="3" customWidth="1"/>
    <col min="15372" max="15588" width="9" style="3"/>
    <col min="15589" max="15589" width="4.3984375" style="3" customWidth="1"/>
    <col min="15590" max="15590" width="3.59765625" style="3" customWidth="1"/>
    <col min="15591" max="15598" width="7.8984375" style="3" customWidth="1"/>
    <col min="15599" max="15599" width="1.19921875" style="3" customWidth="1"/>
    <col min="15600" max="15600" width="15.5" style="3" bestFit="1" customWidth="1"/>
    <col min="15601" max="15601" width="1.8984375" style="3" customWidth="1"/>
    <col min="15602" max="15602" width="0.8984375" style="3" customWidth="1"/>
    <col min="15603" max="15603" width="4.3984375" style="3" customWidth="1"/>
    <col min="15604" max="15604" width="3.59765625" style="3" customWidth="1"/>
    <col min="15605" max="15612" width="7.8984375" style="3" customWidth="1"/>
    <col min="15613" max="15613" width="1.19921875" style="3" customWidth="1"/>
    <col min="15614" max="15614" width="16.59765625" style="3" customWidth="1"/>
    <col min="15615" max="15615" width="4.3984375" style="3" customWidth="1"/>
    <col min="15616" max="15616" width="3.59765625" style="3" customWidth="1"/>
    <col min="15617" max="15624" width="7.8984375" style="3" customWidth="1"/>
    <col min="15625" max="15625" width="1.19921875" style="3" customWidth="1"/>
    <col min="15626" max="15626" width="15.59765625" style="3" customWidth="1"/>
    <col min="15627" max="15627" width="1.19921875" style="3" customWidth="1"/>
    <col min="15628" max="15844" width="9" style="3"/>
    <col min="15845" max="15845" width="4.3984375" style="3" customWidth="1"/>
    <col min="15846" max="15846" width="3.59765625" style="3" customWidth="1"/>
    <col min="15847" max="15854" width="7.8984375" style="3" customWidth="1"/>
    <col min="15855" max="15855" width="1.19921875" style="3" customWidth="1"/>
    <col min="15856" max="15856" width="15.5" style="3" bestFit="1" customWidth="1"/>
    <col min="15857" max="15857" width="1.8984375" style="3" customWidth="1"/>
    <col min="15858" max="15858" width="0.8984375" style="3" customWidth="1"/>
    <col min="15859" max="15859" width="4.3984375" style="3" customWidth="1"/>
    <col min="15860" max="15860" width="3.59765625" style="3" customWidth="1"/>
    <col min="15861" max="15868" width="7.8984375" style="3" customWidth="1"/>
    <col min="15869" max="15869" width="1.19921875" style="3" customWidth="1"/>
    <col min="15870" max="15870" width="16.59765625" style="3" customWidth="1"/>
    <col min="15871" max="15871" width="4.3984375" style="3" customWidth="1"/>
    <col min="15872" max="15872" width="3.59765625" style="3" customWidth="1"/>
    <col min="15873" max="15880" width="7.8984375" style="3" customWidth="1"/>
    <col min="15881" max="15881" width="1.19921875" style="3" customWidth="1"/>
    <col min="15882" max="15882" width="15.59765625" style="3" customWidth="1"/>
    <col min="15883" max="15883" width="1.19921875" style="3" customWidth="1"/>
    <col min="15884" max="16100" width="9" style="3"/>
    <col min="16101" max="16101" width="4.3984375" style="3" customWidth="1"/>
    <col min="16102" max="16102" width="3.59765625" style="3" customWidth="1"/>
    <col min="16103" max="16110" width="7.8984375" style="3" customWidth="1"/>
    <col min="16111" max="16111" width="1.19921875" style="3" customWidth="1"/>
    <col min="16112" max="16112" width="15.5" style="3" bestFit="1" customWidth="1"/>
    <col min="16113" max="16113" width="1.8984375" style="3" customWidth="1"/>
    <col min="16114" max="16114" width="0.8984375" style="3" customWidth="1"/>
    <col min="16115" max="16115" width="4.3984375" style="3" customWidth="1"/>
    <col min="16116" max="16116" width="3.59765625" style="3" customWidth="1"/>
    <col min="16117" max="16124" width="7.8984375" style="3" customWidth="1"/>
    <col min="16125" max="16125" width="1.19921875" style="3" customWidth="1"/>
    <col min="16126" max="16126" width="16.59765625" style="3" customWidth="1"/>
    <col min="16127" max="16127" width="4.3984375" style="3" customWidth="1"/>
    <col min="16128" max="16128" width="3.59765625" style="3" customWidth="1"/>
    <col min="16129" max="16136" width="7.8984375" style="3" customWidth="1"/>
    <col min="16137" max="16137" width="1.19921875" style="3" customWidth="1"/>
    <col min="16138" max="16138" width="15.59765625" style="3" customWidth="1"/>
    <col min="16139" max="16139" width="1.19921875" style="3" customWidth="1"/>
    <col min="16140" max="16384" width="9" style="3"/>
  </cols>
  <sheetData>
    <row r="1" spans="1:36" s="26" customFormat="1" ht="13.5" customHeight="1">
      <c r="A1" s="24"/>
      <c r="B1" s="121"/>
      <c r="C1" s="3"/>
      <c r="D1" s="3"/>
      <c r="E1" s="3"/>
      <c r="F1" s="3"/>
      <c r="G1" s="3"/>
      <c r="H1" s="3"/>
      <c r="I1" s="25"/>
      <c r="J1" s="3"/>
      <c r="K1" s="3"/>
      <c r="L1" s="3"/>
      <c r="M1" s="10"/>
      <c r="N1" s="10"/>
      <c r="O1" s="3"/>
      <c r="P1" s="3"/>
      <c r="Q1" s="3"/>
      <c r="R1" s="3"/>
      <c r="S1" s="3"/>
      <c r="T1" s="3"/>
      <c r="U1" s="2"/>
      <c r="V1" s="3"/>
      <c r="W1" s="3"/>
      <c r="X1" s="3"/>
      <c r="Y1" s="24"/>
      <c r="Z1" s="121"/>
      <c r="AA1" s="3"/>
      <c r="AB1" s="3"/>
      <c r="AC1" s="3"/>
      <c r="AD1" s="3"/>
      <c r="AE1" s="3"/>
      <c r="AF1" s="3"/>
      <c r="AG1" s="25"/>
      <c r="AH1" s="3"/>
      <c r="AI1" s="3"/>
      <c r="AJ1" s="3"/>
    </row>
    <row r="2" spans="1:36" s="26" customFormat="1">
      <c r="A2" s="1" t="s">
        <v>273</v>
      </c>
      <c r="B2" s="122"/>
      <c r="C2" s="3"/>
      <c r="D2" s="3"/>
      <c r="E2" s="3"/>
      <c r="F2" s="3"/>
      <c r="G2" s="3"/>
      <c r="H2" s="3"/>
      <c r="I2" s="2"/>
      <c r="J2" s="3"/>
      <c r="K2" s="3"/>
      <c r="L2" s="3"/>
      <c r="M2" s="1" t="s">
        <v>268</v>
      </c>
      <c r="N2" s="1"/>
      <c r="O2" s="3"/>
      <c r="P2" s="3"/>
      <c r="Q2" s="3"/>
      <c r="R2" s="3"/>
      <c r="S2" s="3"/>
      <c r="T2" s="3"/>
      <c r="U2" s="2"/>
      <c r="V2" s="3"/>
      <c r="W2" s="3"/>
      <c r="X2" s="3"/>
      <c r="Y2" s="1" t="s">
        <v>268</v>
      </c>
      <c r="Z2" s="122"/>
      <c r="AA2" s="3"/>
      <c r="AB2" s="3"/>
      <c r="AC2" s="3"/>
      <c r="AD2" s="3"/>
      <c r="AE2" s="3"/>
      <c r="AF2" s="3"/>
      <c r="AG2" s="2"/>
      <c r="AH2" s="3"/>
      <c r="AI2" s="3"/>
      <c r="AJ2" s="3"/>
    </row>
    <row r="3" spans="1:36" s="26" customFormat="1">
      <c r="A3" s="1"/>
      <c r="B3" s="122"/>
      <c r="C3" s="3"/>
      <c r="D3" s="6"/>
      <c r="E3" s="3"/>
      <c r="F3" s="3"/>
      <c r="G3" s="6"/>
      <c r="H3" s="6"/>
      <c r="I3" s="2"/>
      <c r="J3" s="3"/>
      <c r="K3" s="3"/>
      <c r="L3" s="95" t="s">
        <v>315</v>
      </c>
      <c r="M3" s="21"/>
      <c r="N3" s="10"/>
      <c r="O3" s="3"/>
      <c r="P3" s="6"/>
      <c r="Q3" s="22"/>
      <c r="R3" s="22"/>
      <c r="S3" s="6"/>
      <c r="T3" s="6"/>
      <c r="U3" s="23"/>
      <c r="V3" s="22"/>
      <c r="W3" s="22"/>
      <c r="X3" s="95" t="s">
        <v>315</v>
      </c>
      <c r="Y3" s="1"/>
      <c r="Z3" s="122"/>
      <c r="AA3" s="3"/>
      <c r="AB3" s="6"/>
      <c r="AC3" s="3"/>
      <c r="AD3" s="3"/>
      <c r="AE3" s="6"/>
      <c r="AF3" s="6"/>
      <c r="AG3" s="2"/>
      <c r="AH3" s="3"/>
      <c r="AI3" s="3"/>
      <c r="AJ3" s="95" t="s">
        <v>315</v>
      </c>
    </row>
    <row r="4" spans="1:36" ht="13.5" customHeight="1">
      <c r="A4" s="182" t="s">
        <v>112</v>
      </c>
      <c r="B4" s="177"/>
      <c r="C4" s="170" t="s">
        <v>113</v>
      </c>
      <c r="D4" s="171"/>
      <c r="E4" s="185" t="s">
        <v>114</v>
      </c>
      <c r="F4" s="186"/>
      <c r="G4" s="186"/>
      <c r="H4" s="187"/>
      <c r="I4" s="27" t="s">
        <v>115</v>
      </c>
      <c r="J4" s="28" t="s">
        <v>116</v>
      </c>
      <c r="K4" s="188" t="s">
        <v>313</v>
      </c>
      <c r="L4" s="182"/>
      <c r="M4" s="182" t="s">
        <v>112</v>
      </c>
      <c r="N4" s="177"/>
      <c r="O4" s="190" t="s">
        <v>304</v>
      </c>
      <c r="P4" s="191"/>
      <c r="Q4" s="186" t="s">
        <v>114</v>
      </c>
      <c r="R4" s="186"/>
      <c r="S4" s="186"/>
      <c r="T4" s="186"/>
      <c r="U4" s="43" t="s">
        <v>115</v>
      </c>
      <c r="V4" s="28" t="s">
        <v>116</v>
      </c>
      <c r="W4" s="176" t="s">
        <v>313</v>
      </c>
      <c r="X4" s="182"/>
      <c r="Y4" s="182" t="s">
        <v>112</v>
      </c>
      <c r="Z4" s="177"/>
      <c r="AA4" s="170" t="s">
        <v>113</v>
      </c>
      <c r="AB4" s="171"/>
      <c r="AC4" s="185" t="s">
        <v>114</v>
      </c>
      <c r="AD4" s="186"/>
      <c r="AE4" s="186"/>
      <c r="AF4" s="187"/>
      <c r="AG4" s="27" t="s">
        <v>115</v>
      </c>
      <c r="AH4" s="28" t="s">
        <v>116</v>
      </c>
      <c r="AI4" s="188" t="s">
        <v>313</v>
      </c>
      <c r="AJ4" s="182"/>
    </row>
    <row r="5" spans="1:36" ht="13.5" customHeight="1">
      <c r="A5" s="183"/>
      <c r="B5" s="184"/>
      <c r="C5" s="29" t="s">
        <v>117</v>
      </c>
      <c r="D5" s="30" t="s">
        <v>118</v>
      </c>
      <c r="E5" s="102" t="s">
        <v>283</v>
      </c>
      <c r="F5" s="29" t="s">
        <v>119</v>
      </c>
      <c r="G5" s="30" t="s">
        <v>120</v>
      </c>
      <c r="H5" s="29" t="s">
        <v>121</v>
      </c>
      <c r="I5" s="104" t="s">
        <v>284</v>
      </c>
      <c r="J5" s="105" t="s">
        <v>285</v>
      </c>
      <c r="K5" s="189"/>
      <c r="L5" s="183"/>
      <c r="M5" s="183"/>
      <c r="N5" s="184"/>
      <c r="O5" s="29" t="s">
        <v>117</v>
      </c>
      <c r="P5" s="29" t="s">
        <v>118</v>
      </c>
      <c r="Q5" s="103" t="s">
        <v>283</v>
      </c>
      <c r="R5" s="29" t="s">
        <v>119</v>
      </c>
      <c r="S5" s="30" t="s">
        <v>120</v>
      </c>
      <c r="T5" s="29" t="s">
        <v>121</v>
      </c>
      <c r="U5" s="104" t="s">
        <v>284</v>
      </c>
      <c r="V5" s="106" t="s">
        <v>285</v>
      </c>
      <c r="W5" s="183"/>
      <c r="X5" s="183"/>
      <c r="Y5" s="183"/>
      <c r="Z5" s="184"/>
      <c r="AA5" s="29" t="s">
        <v>117</v>
      </c>
      <c r="AB5" s="30" t="s">
        <v>118</v>
      </c>
      <c r="AC5" s="102" t="s">
        <v>283</v>
      </c>
      <c r="AD5" s="29" t="s">
        <v>119</v>
      </c>
      <c r="AE5" s="30" t="s">
        <v>120</v>
      </c>
      <c r="AF5" s="29" t="s">
        <v>121</v>
      </c>
      <c r="AG5" s="104" t="s">
        <v>284</v>
      </c>
      <c r="AH5" s="105" t="s">
        <v>285</v>
      </c>
      <c r="AI5" s="189"/>
      <c r="AJ5" s="183"/>
    </row>
    <row r="6" spans="1:36" ht="0.75" customHeight="1">
      <c r="A6" s="26"/>
      <c r="B6" s="123"/>
      <c r="C6" s="10"/>
      <c r="D6" s="10"/>
      <c r="E6" s="32"/>
      <c r="F6" s="10"/>
      <c r="G6" s="10"/>
      <c r="H6" s="33"/>
      <c r="I6" s="34"/>
      <c r="J6" s="33"/>
      <c r="L6" s="10"/>
      <c r="M6" s="26"/>
      <c r="N6" s="31"/>
      <c r="O6" s="32"/>
      <c r="P6" s="33"/>
      <c r="Q6" s="44"/>
      <c r="R6" s="44"/>
      <c r="S6" s="44"/>
      <c r="T6" s="44"/>
      <c r="U6" s="45"/>
      <c r="V6" s="46"/>
      <c r="X6" s="10"/>
      <c r="Y6" s="26"/>
      <c r="Z6" s="123"/>
      <c r="AA6" s="10"/>
      <c r="AB6" s="10"/>
      <c r="AC6" s="32"/>
      <c r="AD6" s="10"/>
      <c r="AE6" s="10"/>
      <c r="AF6" s="33"/>
      <c r="AG6" s="34"/>
      <c r="AH6" s="33"/>
      <c r="AJ6" s="10"/>
    </row>
    <row r="7" spans="1:36" ht="13.2" customHeight="1">
      <c r="A7" s="95" t="s">
        <v>263</v>
      </c>
      <c r="B7" s="119" t="s">
        <v>122</v>
      </c>
      <c r="C7" s="36" t="s">
        <v>14</v>
      </c>
      <c r="D7" s="38">
        <v>29190</v>
      </c>
      <c r="E7" s="36" t="s">
        <v>14</v>
      </c>
      <c r="F7" s="36" t="s">
        <v>14</v>
      </c>
      <c r="G7" s="36" t="s">
        <v>14</v>
      </c>
      <c r="H7" s="38" t="s">
        <v>14</v>
      </c>
      <c r="I7" s="34">
        <v>4.47</v>
      </c>
      <c r="J7" s="38" t="s">
        <v>14</v>
      </c>
      <c r="L7" s="3" t="s">
        <v>123</v>
      </c>
      <c r="M7" s="95" t="s">
        <v>266</v>
      </c>
      <c r="N7" s="47" t="s">
        <v>160</v>
      </c>
      <c r="O7" s="77">
        <v>16391</v>
      </c>
      <c r="P7" s="77">
        <v>76986</v>
      </c>
      <c r="Q7" s="125" t="s">
        <v>39</v>
      </c>
      <c r="R7" s="36" t="s">
        <v>14</v>
      </c>
      <c r="S7" s="36" t="s">
        <v>14</v>
      </c>
      <c r="T7" s="38" t="s">
        <v>14</v>
      </c>
      <c r="U7" s="132">
        <v>70.86</v>
      </c>
      <c r="V7" s="38" t="s">
        <v>14</v>
      </c>
      <c r="W7" s="48"/>
      <c r="X7" s="49" t="s">
        <v>161</v>
      </c>
      <c r="Y7" s="95" t="s">
        <v>266</v>
      </c>
      <c r="Z7" s="119" t="s">
        <v>184</v>
      </c>
      <c r="AA7" s="37">
        <v>75606</v>
      </c>
      <c r="AB7" s="38">
        <v>213837</v>
      </c>
      <c r="AC7" s="55">
        <v>232893</v>
      </c>
      <c r="AD7" s="55">
        <v>110199</v>
      </c>
      <c r="AE7" s="55">
        <v>122694</v>
      </c>
      <c r="AF7" s="55">
        <v>83480</v>
      </c>
      <c r="AG7" s="45">
        <v>398.83</v>
      </c>
      <c r="AH7" s="56">
        <f t="shared" ref="AH7:AH23" si="0">IF(AC7&gt;0,ROUND(AC7/AG7,0)," ")</f>
        <v>584</v>
      </c>
      <c r="AI7" s="3" t="str">
        <f>IF(AC7=AD7+AE7," ","*")</f>
        <v xml:space="preserve"> </v>
      </c>
    </row>
    <row r="8" spans="1:36" ht="13.2" customHeight="1">
      <c r="A8" s="6"/>
      <c r="B8" s="119" t="s">
        <v>124</v>
      </c>
      <c r="C8" s="36" t="s">
        <v>14</v>
      </c>
      <c r="D8" s="38">
        <v>31868</v>
      </c>
      <c r="E8" s="36" t="s">
        <v>14</v>
      </c>
      <c r="F8" s="36" t="s">
        <v>14</v>
      </c>
      <c r="G8" s="36" t="s">
        <v>14</v>
      </c>
      <c r="H8" s="38" t="s">
        <v>14</v>
      </c>
      <c r="I8" s="34">
        <v>4.47</v>
      </c>
      <c r="J8" s="38" t="s">
        <v>14</v>
      </c>
      <c r="M8" s="26"/>
      <c r="N8" s="192" t="s">
        <v>73</v>
      </c>
      <c r="O8" s="193">
        <v>16687</v>
      </c>
      <c r="P8" s="194">
        <v>91645</v>
      </c>
      <c r="Q8" s="193">
        <v>91645</v>
      </c>
      <c r="R8" s="195">
        <v>43964</v>
      </c>
      <c r="S8" s="195">
        <v>47681</v>
      </c>
      <c r="T8" s="194">
        <v>16687</v>
      </c>
      <c r="U8" s="196">
        <v>219.8</v>
      </c>
      <c r="V8" s="194">
        <v>417</v>
      </c>
      <c r="W8" s="50"/>
      <c r="X8" s="49" t="s">
        <v>162</v>
      </c>
      <c r="Y8" s="6" t="s">
        <v>185</v>
      </c>
      <c r="Z8" s="119" t="s">
        <v>146</v>
      </c>
      <c r="AA8" s="37">
        <v>76370</v>
      </c>
      <c r="AB8" s="38">
        <v>214880</v>
      </c>
      <c r="AC8" s="55">
        <v>232469</v>
      </c>
      <c r="AD8" s="55">
        <v>109974</v>
      </c>
      <c r="AE8" s="55">
        <v>122495</v>
      </c>
      <c r="AF8" s="55">
        <v>83923</v>
      </c>
      <c r="AG8" s="45">
        <v>398.83</v>
      </c>
      <c r="AH8" s="56">
        <f t="shared" si="0"/>
        <v>583</v>
      </c>
      <c r="AI8" s="1" t="str">
        <f>IF(AC8=AD8+AE8," ","*")</f>
        <v xml:space="preserve"> </v>
      </c>
    </row>
    <row r="9" spans="1:36" ht="13.2" customHeight="1">
      <c r="A9" s="6"/>
      <c r="B9" s="119" t="s">
        <v>125</v>
      </c>
      <c r="C9" s="36" t="s">
        <v>14</v>
      </c>
      <c r="D9" s="38">
        <v>31886</v>
      </c>
      <c r="E9" s="36" t="s">
        <v>14</v>
      </c>
      <c r="F9" s="36" t="s">
        <v>14</v>
      </c>
      <c r="G9" s="36" t="s">
        <v>14</v>
      </c>
      <c r="H9" s="38" t="s">
        <v>14</v>
      </c>
      <c r="I9" s="34">
        <v>4.47</v>
      </c>
      <c r="J9" s="38" t="s">
        <v>14</v>
      </c>
      <c r="M9" s="26"/>
      <c r="N9" s="192"/>
      <c r="O9" s="193"/>
      <c r="P9" s="194"/>
      <c r="Q9" s="193"/>
      <c r="R9" s="195"/>
      <c r="S9" s="195"/>
      <c r="T9" s="194"/>
      <c r="U9" s="196"/>
      <c r="V9" s="194"/>
      <c r="W9" s="50"/>
      <c r="X9" s="49" t="s">
        <v>163</v>
      </c>
      <c r="Y9" s="26"/>
      <c r="Z9" s="119" t="s">
        <v>325</v>
      </c>
      <c r="AA9" s="37">
        <v>77112</v>
      </c>
      <c r="AB9" s="38">
        <v>215762</v>
      </c>
      <c r="AC9" s="55">
        <v>235434</v>
      </c>
      <c r="AD9" s="55">
        <v>112340</v>
      </c>
      <c r="AE9" s="55">
        <v>123094</v>
      </c>
      <c r="AF9" s="55">
        <v>87480</v>
      </c>
      <c r="AG9" s="45">
        <v>398.69</v>
      </c>
      <c r="AH9" s="56">
        <f t="shared" si="0"/>
        <v>591</v>
      </c>
      <c r="AI9" s="1" t="str">
        <f>IF(AC9=AD9+AE9," ","*")</f>
        <v xml:space="preserve"> </v>
      </c>
      <c r="AJ9" s="3" t="s">
        <v>186</v>
      </c>
    </row>
    <row r="10" spans="1:36" ht="13.2" customHeight="1">
      <c r="A10" s="6"/>
      <c r="B10" s="119" t="s">
        <v>126</v>
      </c>
      <c r="C10" s="36" t="s">
        <v>14</v>
      </c>
      <c r="D10" s="38">
        <v>31925</v>
      </c>
      <c r="E10" s="36" t="s">
        <v>14</v>
      </c>
      <c r="F10" s="36" t="s">
        <v>14</v>
      </c>
      <c r="G10" s="36" t="s">
        <v>14</v>
      </c>
      <c r="H10" s="38" t="s">
        <v>14</v>
      </c>
      <c r="I10" s="34">
        <v>4.47</v>
      </c>
      <c r="J10" s="38" t="s">
        <v>14</v>
      </c>
      <c r="M10" s="26"/>
      <c r="N10" s="47" t="s">
        <v>164</v>
      </c>
      <c r="O10" s="77">
        <v>16957</v>
      </c>
      <c r="P10" s="77">
        <v>93077</v>
      </c>
      <c r="Q10" s="125" t="s">
        <v>39</v>
      </c>
      <c r="R10" s="36" t="s">
        <v>14</v>
      </c>
      <c r="S10" s="36" t="s">
        <v>14</v>
      </c>
      <c r="T10" s="38" t="s">
        <v>14</v>
      </c>
      <c r="U10" s="132">
        <v>219.8</v>
      </c>
      <c r="V10" s="38" t="s">
        <v>14</v>
      </c>
      <c r="W10" s="50"/>
      <c r="X10" s="49"/>
      <c r="Y10" s="26"/>
      <c r="Z10" s="119" t="s">
        <v>318</v>
      </c>
      <c r="AA10" s="37">
        <v>78007</v>
      </c>
      <c r="AB10" s="38">
        <v>216701</v>
      </c>
      <c r="AC10" s="55">
        <v>235894</v>
      </c>
      <c r="AD10" s="55">
        <v>112570</v>
      </c>
      <c r="AE10" s="55">
        <v>123324</v>
      </c>
      <c r="AF10" s="55">
        <v>88424</v>
      </c>
      <c r="AG10" s="45">
        <v>398.69</v>
      </c>
      <c r="AH10" s="56">
        <f t="shared" si="0"/>
        <v>592</v>
      </c>
      <c r="AI10" s="1" t="str">
        <f>IF(AC10=AD10+AE10," ","*")</f>
        <v xml:space="preserve"> </v>
      </c>
    </row>
    <row r="11" spans="1:36" ht="13.2" customHeight="1">
      <c r="A11" s="6"/>
      <c r="B11" s="119" t="s">
        <v>127</v>
      </c>
      <c r="C11" s="36" t="s">
        <v>14</v>
      </c>
      <c r="D11" s="38">
        <v>32125</v>
      </c>
      <c r="E11" s="36" t="s">
        <v>14</v>
      </c>
      <c r="F11" s="36" t="s">
        <v>14</v>
      </c>
      <c r="G11" s="36" t="s">
        <v>14</v>
      </c>
      <c r="H11" s="38" t="s">
        <v>14</v>
      </c>
      <c r="I11" s="34">
        <v>4.47</v>
      </c>
      <c r="J11" s="38" t="s">
        <v>14</v>
      </c>
      <c r="M11" s="26"/>
      <c r="N11" s="47" t="s">
        <v>77</v>
      </c>
      <c r="O11" s="77">
        <v>17584</v>
      </c>
      <c r="P11" s="77">
        <v>93267</v>
      </c>
      <c r="Q11" s="125" t="s">
        <v>39</v>
      </c>
      <c r="R11" s="36" t="s">
        <v>14</v>
      </c>
      <c r="S11" s="36" t="s">
        <v>14</v>
      </c>
      <c r="T11" s="38" t="s">
        <v>14</v>
      </c>
      <c r="U11" s="132">
        <v>219.8</v>
      </c>
      <c r="V11" s="38" t="s">
        <v>14</v>
      </c>
      <c r="W11" s="50"/>
      <c r="X11" s="49"/>
      <c r="Y11" s="26"/>
      <c r="Z11" s="119" t="s">
        <v>319</v>
      </c>
      <c r="AA11" s="37">
        <v>89266</v>
      </c>
      <c r="AB11" s="38">
        <v>248125</v>
      </c>
      <c r="AC11" s="55">
        <v>281902</v>
      </c>
      <c r="AD11" s="55">
        <v>134932</v>
      </c>
      <c r="AE11" s="55">
        <v>146970</v>
      </c>
      <c r="AF11" s="55">
        <v>103509</v>
      </c>
      <c r="AG11" s="45">
        <v>489.15</v>
      </c>
      <c r="AH11" s="56">
        <f t="shared" si="0"/>
        <v>576</v>
      </c>
      <c r="AJ11" s="3" t="s">
        <v>187</v>
      </c>
    </row>
    <row r="12" spans="1:36" ht="13.2" customHeight="1">
      <c r="A12" s="6"/>
      <c r="B12" s="119" t="s">
        <v>128</v>
      </c>
      <c r="C12" s="36" t="s">
        <v>14</v>
      </c>
      <c r="D12" s="38">
        <v>32081</v>
      </c>
      <c r="E12" s="36" t="s">
        <v>14</v>
      </c>
      <c r="F12" s="36" t="s">
        <v>14</v>
      </c>
      <c r="G12" s="36" t="s">
        <v>14</v>
      </c>
      <c r="H12" s="38" t="s">
        <v>14</v>
      </c>
      <c r="I12" s="34">
        <v>4.47</v>
      </c>
      <c r="J12" s="38" t="s">
        <v>14</v>
      </c>
      <c r="M12" s="26"/>
      <c r="N12" s="47" t="s">
        <v>78</v>
      </c>
      <c r="O12" s="77">
        <v>16875</v>
      </c>
      <c r="P12" s="77">
        <v>94502</v>
      </c>
      <c r="Q12" s="125" t="s">
        <v>39</v>
      </c>
      <c r="R12" s="36" t="s">
        <v>14</v>
      </c>
      <c r="S12" s="36" t="s">
        <v>14</v>
      </c>
      <c r="T12" s="38" t="s">
        <v>14</v>
      </c>
      <c r="U12" s="132">
        <v>219.8</v>
      </c>
      <c r="V12" s="38" t="s">
        <v>14</v>
      </c>
      <c r="W12" s="48"/>
      <c r="X12" s="49"/>
      <c r="Y12" s="26"/>
      <c r="Z12" s="119" t="s">
        <v>320</v>
      </c>
      <c r="AA12" s="37">
        <v>90318</v>
      </c>
      <c r="AB12" s="38">
        <v>249521</v>
      </c>
      <c r="AC12" s="55">
        <v>283424</v>
      </c>
      <c r="AD12" s="55">
        <v>135552</v>
      </c>
      <c r="AE12" s="55">
        <v>147872</v>
      </c>
      <c r="AF12" s="55">
        <v>104930</v>
      </c>
      <c r="AG12" s="45">
        <v>489.15</v>
      </c>
      <c r="AH12" s="56">
        <f t="shared" si="0"/>
        <v>579</v>
      </c>
      <c r="AI12" s="3" t="str">
        <f t="shared" ref="AI12:AI20" si="1">IF(AC12=AD12+AE12," ","*")</f>
        <v xml:space="preserve"> </v>
      </c>
    </row>
    <row r="13" spans="1:36" ht="13.2" customHeight="1">
      <c r="A13" s="6"/>
      <c r="B13" s="119" t="s">
        <v>129</v>
      </c>
      <c r="C13" s="36" t="s">
        <v>14</v>
      </c>
      <c r="D13" s="38">
        <v>32110</v>
      </c>
      <c r="E13" s="36" t="s">
        <v>14</v>
      </c>
      <c r="F13" s="36" t="s">
        <v>14</v>
      </c>
      <c r="G13" s="36" t="s">
        <v>14</v>
      </c>
      <c r="H13" s="38" t="s">
        <v>14</v>
      </c>
      <c r="I13" s="34">
        <v>4.47</v>
      </c>
      <c r="J13" s="38" t="s">
        <v>14</v>
      </c>
      <c r="M13" s="26"/>
      <c r="N13" s="47" t="s">
        <v>79</v>
      </c>
      <c r="O13" s="77">
        <v>16875</v>
      </c>
      <c r="P13" s="77">
        <v>96375</v>
      </c>
      <c r="Q13" s="125" t="s">
        <v>39</v>
      </c>
      <c r="R13" s="36" t="s">
        <v>14</v>
      </c>
      <c r="S13" s="36" t="s">
        <v>14</v>
      </c>
      <c r="T13" s="38" t="s">
        <v>14</v>
      </c>
      <c r="U13" s="132">
        <v>219.8</v>
      </c>
      <c r="V13" s="38" t="s">
        <v>14</v>
      </c>
      <c r="W13" s="48"/>
      <c r="X13" s="49"/>
      <c r="Y13" s="26"/>
      <c r="Z13" s="119" t="s">
        <v>321</v>
      </c>
      <c r="AA13" s="37">
        <v>91037</v>
      </c>
      <c r="AB13" s="38">
        <v>250877</v>
      </c>
      <c r="AC13" s="55">
        <v>284936</v>
      </c>
      <c r="AD13" s="55">
        <v>136321</v>
      </c>
      <c r="AE13" s="55">
        <v>148615</v>
      </c>
      <c r="AF13" s="55">
        <v>105936</v>
      </c>
      <c r="AG13" s="45">
        <v>489.15</v>
      </c>
      <c r="AH13" s="56">
        <f t="shared" si="0"/>
        <v>583</v>
      </c>
      <c r="AI13" s="3" t="str">
        <f t="shared" si="1"/>
        <v xml:space="preserve"> </v>
      </c>
    </row>
    <row r="14" spans="1:36" ht="13.2" customHeight="1">
      <c r="A14" s="6"/>
      <c r="B14" s="119" t="s">
        <v>130</v>
      </c>
      <c r="C14" s="36" t="s">
        <v>14</v>
      </c>
      <c r="D14" s="38">
        <v>32125</v>
      </c>
      <c r="E14" s="36" t="s">
        <v>14</v>
      </c>
      <c r="F14" s="36" t="s">
        <v>14</v>
      </c>
      <c r="G14" s="36" t="s">
        <v>14</v>
      </c>
      <c r="H14" s="38" t="s">
        <v>14</v>
      </c>
      <c r="I14" s="34">
        <v>4.47</v>
      </c>
      <c r="J14" s="38" t="s">
        <v>14</v>
      </c>
      <c r="M14" s="26"/>
      <c r="N14" s="47" t="s">
        <v>80</v>
      </c>
      <c r="O14" s="77">
        <v>16944</v>
      </c>
      <c r="P14" s="77">
        <v>103968</v>
      </c>
      <c r="Q14" s="125" t="s">
        <v>39</v>
      </c>
      <c r="R14" s="36" t="s">
        <v>14</v>
      </c>
      <c r="S14" s="36" t="s">
        <v>14</v>
      </c>
      <c r="T14" s="38" t="s">
        <v>14</v>
      </c>
      <c r="U14" s="132">
        <v>219.8</v>
      </c>
      <c r="V14" s="38" t="s">
        <v>14</v>
      </c>
      <c r="W14" s="48"/>
      <c r="X14" s="49"/>
      <c r="Y14" s="26"/>
      <c r="Z14" s="119" t="s">
        <v>322</v>
      </c>
      <c r="AA14" s="37">
        <v>92131</v>
      </c>
      <c r="AB14" s="38">
        <v>252089</v>
      </c>
      <c r="AC14" s="55">
        <v>286478</v>
      </c>
      <c r="AD14" s="55">
        <v>137240</v>
      </c>
      <c r="AE14" s="55">
        <v>149238</v>
      </c>
      <c r="AF14" s="55">
        <v>109216</v>
      </c>
      <c r="AG14" s="45">
        <v>489.15</v>
      </c>
      <c r="AH14" s="56">
        <f t="shared" si="0"/>
        <v>586</v>
      </c>
      <c r="AI14" s="3" t="str">
        <f t="shared" si="1"/>
        <v xml:space="preserve"> </v>
      </c>
      <c r="AJ14" s="3" t="s">
        <v>188</v>
      </c>
    </row>
    <row r="15" spans="1:36" ht="13.2" customHeight="1">
      <c r="A15" s="6"/>
      <c r="B15" s="119" t="s">
        <v>131</v>
      </c>
      <c r="C15" s="36" t="s">
        <v>14</v>
      </c>
      <c r="D15" s="38">
        <v>32131</v>
      </c>
      <c r="E15" s="36" t="s">
        <v>14</v>
      </c>
      <c r="F15" s="36" t="s">
        <v>14</v>
      </c>
      <c r="G15" s="36" t="s">
        <v>14</v>
      </c>
      <c r="H15" s="38" t="s">
        <v>14</v>
      </c>
      <c r="I15" s="34">
        <v>4.47</v>
      </c>
      <c r="J15" s="38" t="s">
        <v>14</v>
      </c>
      <c r="M15" s="26"/>
      <c r="N15" s="47" t="s">
        <v>81</v>
      </c>
      <c r="O15" s="77">
        <v>21621</v>
      </c>
      <c r="P15" s="77">
        <v>107700</v>
      </c>
      <c r="Q15" s="125">
        <v>107096</v>
      </c>
      <c r="R15" s="78">
        <v>52015</v>
      </c>
      <c r="S15" s="78">
        <v>55081</v>
      </c>
      <c r="T15" s="126">
        <v>21621</v>
      </c>
      <c r="U15" s="132">
        <v>219.8</v>
      </c>
      <c r="V15" s="126">
        <f t="shared" ref="V15" si="2">IF(Q15&gt;0,ROUND(Q15/U15,0)," ")</f>
        <v>487</v>
      </c>
      <c r="W15" s="48"/>
      <c r="X15" s="49" t="s">
        <v>165</v>
      </c>
      <c r="Y15" s="26"/>
      <c r="Z15" s="119" t="s">
        <v>323</v>
      </c>
      <c r="AA15" s="37">
        <v>93147</v>
      </c>
      <c r="AB15" s="38">
        <v>253149</v>
      </c>
      <c r="AC15" s="57">
        <v>287295</v>
      </c>
      <c r="AD15" s="57">
        <v>137630</v>
      </c>
      <c r="AE15" s="57">
        <v>149665</v>
      </c>
      <c r="AF15" s="57">
        <v>110437</v>
      </c>
      <c r="AG15" s="45">
        <v>489.15</v>
      </c>
      <c r="AH15" s="56">
        <f t="shared" si="0"/>
        <v>587</v>
      </c>
      <c r="AI15" s="3" t="str">
        <f t="shared" si="1"/>
        <v xml:space="preserve"> </v>
      </c>
    </row>
    <row r="16" spans="1:36" ht="13.2" customHeight="1">
      <c r="A16" s="6"/>
      <c r="B16" s="119" t="s">
        <v>132</v>
      </c>
      <c r="C16" s="36" t="s">
        <v>14</v>
      </c>
      <c r="D16" s="38">
        <v>32453</v>
      </c>
      <c r="E16" s="36" t="s">
        <v>14</v>
      </c>
      <c r="F16" s="36" t="s">
        <v>14</v>
      </c>
      <c r="G16" s="36" t="s">
        <v>14</v>
      </c>
      <c r="H16" s="38" t="s">
        <v>14</v>
      </c>
      <c r="I16" s="34">
        <v>4.47</v>
      </c>
      <c r="J16" s="38" t="s">
        <v>14</v>
      </c>
      <c r="M16" s="26"/>
      <c r="N16" s="47" t="s">
        <v>72</v>
      </c>
      <c r="O16" s="125">
        <v>22635</v>
      </c>
      <c r="P16" s="126">
        <v>112863</v>
      </c>
      <c r="Q16" s="125" t="s">
        <v>39</v>
      </c>
      <c r="R16" s="36" t="s">
        <v>14</v>
      </c>
      <c r="S16" s="36" t="s">
        <v>14</v>
      </c>
      <c r="T16" s="38" t="s">
        <v>14</v>
      </c>
      <c r="U16" s="133">
        <v>219.8</v>
      </c>
      <c r="V16" s="38" t="s">
        <v>14</v>
      </c>
      <c r="W16" s="51" t="s">
        <v>82</v>
      </c>
      <c r="X16" s="52" t="s">
        <v>166</v>
      </c>
      <c r="Y16" s="26"/>
      <c r="Z16" s="119" t="s">
        <v>324</v>
      </c>
      <c r="AA16" s="37">
        <v>94092</v>
      </c>
      <c r="AB16" s="38">
        <v>253349</v>
      </c>
      <c r="AC16" s="55">
        <v>287338</v>
      </c>
      <c r="AD16" s="55">
        <v>137819</v>
      </c>
      <c r="AE16" s="55">
        <v>149519</v>
      </c>
      <c r="AF16" s="55">
        <v>111805</v>
      </c>
      <c r="AG16" s="45">
        <v>489.15</v>
      </c>
      <c r="AH16" s="56">
        <f t="shared" si="0"/>
        <v>587</v>
      </c>
      <c r="AI16" s="3" t="str">
        <f t="shared" si="1"/>
        <v xml:space="preserve"> </v>
      </c>
    </row>
    <row r="17" spans="1:36" ht="13.2" customHeight="1">
      <c r="A17" s="6"/>
      <c r="B17" s="119" t="s">
        <v>133</v>
      </c>
      <c r="C17" s="36">
        <v>5455</v>
      </c>
      <c r="D17" s="38">
        <v>32638</v>
      </c>
      <c r="E17" s="36" t="s">
        <v>14</v>
      </c>
      <c r="F17" s="36" t="s">
        <v>14</v>
      </c>
      <c r="G17" s="36" t="s">
        <v>14</v>
      </c>
      <c r="H17" s="38" t="s">
        <v>14</v>
      </c>
      <c r="I17" s="34">
        <v>4.47</v>
      </c>
      <c r="J17" s="38" t="s">
        <v>14</v>
      </c>
      <c r="M17" s="26"/>
      <c r="N17" s="47" t="s">
        <v>74</v>
      </c>
      <c r="O17" s="125">
        <v>23029</v>
      </c>
      <c r="P17" s="126">
        <v>115394</v>
      </c>
      <c r="Q17" s="125" t="s">
        <v>39</v>
      </c>
      <c r="R17" s="36" t="s">
        <v>14</v>
      </c>
      <c r="S17" s="36" t="s">
        <v>14</v>
      </c>
      <c r="T17" s="38" t="s">
        <v>14</v>
      </c>
      <c r="U17" s="133">
        <v>219.8</v>
      </c>
      <c r="V17" s="38" t="s">
        <v>14</v>
      </c>
      <c r="W17" s="51" t="s">
        <v>82</v>
      </c>
      <c r="X17" s="52"/>
      <c r="Y17" s="26"/>
      <c r="Z17" s="119" t="s">
        <v>149</v>
      </c>
      <c r="AA17" s="37">
        <v>95147</v>
      </c>
      <c r="AB17" s="38">
        <v>254468</v>
      </c>
      <c r="AC17" s="55">
        <v>287844</v>
      </c>
      <c r="AD17" s="55">
        <v>138074</v>
      </c>
      <c r="AE17" s="55">
        <v>149770</v>
      </c>
      <c r="AF17" s="55">
        <v>112913</v>
      </c>
      <c r="AG17" s="45">
        <v>489.15</v>
      </c>
      <c r="AH17" s="56">
        <f t="shared" si="0"/>
        <v>588</v>
      </c>
      <c r="AI17" s="3" t="str">
        <f t="shared" si="1"/>
        <v xml:space="preserve"> </v>
      </c>
    </row>
    <row r="18" spans="1:36" ht="13.2" customHeight="1">
      <c r="A18" s="6"/>
      <c r="B18" s="119" t="s">
        <v>134</v>
      </c>
      <c r="C18" s="36">
        <v>5518</v>
      </c>
      <c r="D18" s="38">
        <v>32352</v>
      </c>
      <c r="E18" s="36" t="s">
        <v>14</v>
      </c>
      <c r="F18" s="36" t="s">
        <v>14</v>
      </c>
      <c r="G18" s="36" t="s">
        <v>14</v>
      </c>
      <c r="H18" s="38" t="s">
        <v>14</v>
      </c>
      <c r="I18" s="34">
        <v>4.47</v>
      </c>
      <c r="J18" s="38" t="s">
        <v>14</v>
      </c>
      <c r="M18" s="26"/>
      <c r="N18" s="47" t="s">
        <v>75</v>
      </c>
      <c r="O18" s="125">
        <v>24091</v>
      </c>
      <c r="P18" s="126">
        <v>117791</v>
      </c>
      <c r="Q18" s="78">
        <v>117578</v>
      </c>
      <c r="R18" s="78">
        <v>57666</v>
      </c>
      <c r="S18" s="78">
        <v>59912</v>
      </c>
      <c r="T18" s="78">
        <v>24091</v>
      </c>
      <c r="U18" s="133">
        <v>219.8</v>
      </c>
      <c r="V18" s="126">
        <v>535</v>
      </c>
      <c r="W18" s="51" t="s">
        <v>82</v>
      </c>
      <c r="X18" s="52" t="s">
        <v>167</v>
      </c>
      <c r="Y18" s="26"/>
      <c r="Z18" s="119" t="s">
        <v>150</v>
      </c>
      <c r="AA18" s="37">
        <v>96087</v>
      </c>
      <c r="AB18" s="38">
        <v>255149</v>
      </c>
      <c r="AC18" s="55">
        <v>287583</v>
      </c>
      <c r="AD18" s="55">
        <v>137874</v>
      </c>
      <c r="AE18" s="55">
        <v>149709</v>
      </c>
      <c r="AF18" s="55">
        <v>113669</v>
      </c>
      <c r="AG18" s="45">
        <v>489.15</v>
      </c>
      <c r="AH18" s="56">
        <f t="shared" si="0"/>
        <v>588</v>
      </c>
      <c r="AI18" s="3" t="str">
        <f t="shared" si="1"/>
        <v xml:space="preserve"> </v>
      </c>
    </row>
    <row r="19" spans="1:36" ht="13.2" customHeight="1">
      <c r="A19" s="6"/>
      <c r="B19" s="119" t="s">
        <v>135</v>
      </c>
      <c r="C19" s="36">
        <v>5701</v>
      </c>
      <c r="D19" s="38">
        <v>32724</v>
      </c>
      <c r="E19" s="36" t="s">
        <v>14</v>
      </c>
      <c r="F19" s="36" t="s">
        <v>14</v>
      </c>
      <c r="G19" s="36" t="s">
        <v>14</v>
      </c>
      <c r="H19" s="38" t="s">
        <v>14</v>
      </c>
      <c r="I19" s="34">
        <v>4.47</v>
      </c>
      <c r="J19" s="38" t="s">
        <v>14</v>
      </c>
      <c r="M19" s="26"/>
      <c r="N19" s="47" t="s">
        <v>76</v>
      </c>
      <c r="O19" s="125">
        <v>23643</v>
      </c>
      <c r="P19" s="126">
        <v>120005</v>
      </c>
      <c r="Q19" s="125" t="s">
        <v>39</v>
      </c>
      <c r="R19" s="36" t="s">
        <v>14</v>
      </c>
      <c r="S19" s="36" t="s">
        <v>14</v>
      </c>
      <c r="T19" s="38" t="s">
        <v>14</v>
      </c>
      <c r="U19" s="133">
        <v>219.8</v>
      </c>
      <c r="V19" s="38" t="s">
        <v>14</v>
      </c>
      <c r="W19" s="51" t="s">
        <v>82</v>
      </c>
      <c r="X19" s="52"/>
      <c r="Y19" s="26"/>
      <c r="Z19" s="119" t="s">
        <v>151</v>
      </c>
      <c r="AA19" s="37">
        <v>97094</v>
      </c>
      <c r="AB19" s="38">
        <v>255807</v>
      </c>
      <c r="AC19" s="55">
        <v>288843</v>
      </c>
      <c r="AD19" s="55">
        <v>138530</v>
      </c>
      <c r="AE19" s="55">
        <v>150313</v>
      </c>
      <c r="AF19" s="55">
        <v>115293</v>
      </c>
      <c r="AG19" s="45">
        <v>489.15</v>
      </c>
      <c r="AH19" s="56">
        <f t="shared" si="0"/>
        <v>590</v>
      </c>
      <c r="AI19" s="3" t="str">
        <f t="shared" si="1"/>
        <v xml:space="preserve"> </v>
      </c>
      <c r="AJ19" s="3" t="s">
        <v>189</v>
      </c>
    </row>
    <row r="20" spans="1:36" ht="13.2" customHeight="1">
      <c r="A20" s="6"/>
      <c r="B20" s="119" t="s">
        <v>136</v>
      </c>
      <c r="C20" s="36">
        <v>5876</v>
      </c>
      <c r="D20" s="38">
        <v>33450</v>
      </c>
      <c r="E20" s="36" t="s">
        <v>14</v>
      </c>
      <c r="F20" s="36" t="s">
        <v>14</v>
      </c>
      <c r="G20" s="36" t="s">
        <v>14</v>
      </c>
      <c r="H20" s="38" t="s">
        <v>14</v>
      </c>
      <c r="I20" s="34">
        <v>4.47</v>
      </c>
      <c r="J20" s="38" t="s">
        <v>14</v>
      </c>
      <c r="M20" s="26"/>
      <c r="N20" s="47" t="s">
        <v>9</v>
      </c>
      <c r="O20" s="125">
        <v>23911</v>
      </c>
      <c r="P20" s="126">
        <v>122336</v>
      </c>
      <c r="Q20" s="125" t="s">
        <v>39</v>
      </c>
      <c r="R20" s="36" t="s">
        <v>14</v>
      </c>
      <c r="S20" s="36" t="s">
        <v>14</v>
      </c>
      <c r="T20" s="38" t="s">
        <v>14</v>
      </c>
      <c r="U20" s="133">
        <v>219.8</v>
      </c>
      <c r="V20" s="38" t="s">
        <v>14</v>
      </c>
      <c r="W20" s="51" t="s">
        <v>82</v>
      </c>
      <c r="X20" s="52" t="s">
        <v>168</v>
      </c>
      <c r="Y20" s="26"/>
      <c r="Z20" s="119" t="s">
        <v>152</v>
      </c>
      <c r="AA20" s="37">
        <v>98180</v>
      </c>
      <c r="AB20" s="38">
        <v>260867</v>
      </c>
      <c r="AC20" s="55">
        <v>288667</v>
      </c>
      <c r="AD20" s="55">
        <v>138397</v>
      </c>
      <c r="AE20" s="55">
        <v>150270</v>
      </c>
      <c r="AF20" s="55">
        <v>116171</v>
      </c>
      <c r="AG20" s="45">
        <v>489.15</v>
      </c>
      <c r="AH20" s="56">
        <f t="shared" si="0"/>
        <v>590</v>
      </c>
      <c r="AI20" s="3" t="str">
        <f t="shared" si="1"/>
        <v xml:space="preserve"> </v>
      </c>
    </row>
    <row r="21" spans="1:36" ht="13.2" customHeight="1">
      <c r="A21" s="6"/>
      <c r="B21" s="119" t="s">
        <v>137</v>
      </c>
      <c r="C21" s="36">
        <v>6066</v>
      </c>
      <c r="D21" s="38">
        <v>31861</v>
      </c>
      <c r="E21" s="36" t="s">
        <v>14</v>
      </c>
      <c r="F21" s="36" t="s">
        <v>14</v>
      </c>
      <c r="G21" s="36" t="s">
        <v>14</v>
      </c>
      <c r="H21" s="38" t="s">
        <v>14</v>
      </c>
      <c r="I21" s="34">
        <v>4.47</v>
      </c>
      <c r="J21" s="38" t="s">
        <v>14</v>
      </c>
      <c r="M21" s="26"/>
      <c r="N21" s="47" t="s">
        <v>10</v>
      </c>
      <c r="O21" s="125">
        <v>24437</v>
      </c>
      <c r="P21" s="126">
        <v>124299</v>
      </c>
      <c r="Q21" s="125" t="s">
        <v>39</v>
      </c>
      <c r="R21" s="36" t="s">
        <v>14</v>
      </c>
      <c r="S21" s="36" t="s">
        <v>14</v>
      </c>
      <c r="T21" s="38" t="s">
        <v>14</v>
      </c>
      <c r="U21" s="133">
        <v>219.8</v>
      </c>
      <c r="V21" s="38" t="s">
        <v>14</v>
      </c>
      <c r="W21" s="51" t="s">
        <v>82</v>
      </c>
      <c r="X21" s="52"/>
      <c r="Y21" s="26"/>
      <c r="Z21" s="119" t="s">
        <v>153</v>
      </c>
      <c r="AA21" s="37">
        <v>99226</v>
      </c>
      <c r="AB21" s="38">
        <v>261567</v>
      </c>
      <c r="AC21" s="55">
        <v>288523</v>
      </c>
      <c r="AD21" s="55">
        <v>138198</v>
      </c>
      <c r="AE21" s="55">
        <v>150325</v>
      </c>
      <c r="AF21" s="55">
        <v>116796</v>
      </c>
      <c r="AG21" s="45">
        <v>489.15</v>
      </c>
      <c r="AH21" s="56">
        <f t="shared" si="0"/>
        <v>590</v>
      </c>
    </row>
    <row r="22" spans="1:36" ht="13.2" customHeight="1">
      <c r="A22" s="6"/>
      <c r="B22" s="119" t="s">
        <v>138</v>
      </c>
      <c r="C22" s="36">
        <v>5916</v>
      </c>
      <c r="D22" s="38">
        <v>35000</v>
      </c>
      <c r="E22" s="36" t="s">
        <v>14</v>
      </c>
      <c r="F22" s="36" t="s">
        <v>14</v>
      </c>
      <c r="G22" s="36" t="s">
        <v>14</v>
      </c>
      <c r="H22" s="38" t="s">
        <v>14</v>
      </c>
      <c r="I22" s="34">
        <v>4.47</v>
      </c>
      <c r="J22" s="38" t="s">
        <v>14</v>
      </c>
      <c r="M22" s="26"/>
      <c r="N22" s="47" t="s">
        <v>11</v>
      </c>
      <c r="O22" s="125" t="s">
        <v>39</v>
      </c>
      <c r="P22" s="126" t="s">
        <v>39</v>
      </c>
      <c r="Q22" s="125" t="s">
        <v>39</v>
      </c>
      <c r="R22" s="36" t="s">
        <v>14</v>
      </c>
      <c r="S22" s="36" t="s">
        <v>14</v>
      </c>
      <c r="T22" s="38" t="s">
        <v>14</v>
      </c>
      <c r="U22" s="133">
        <v>219.8</v>
      </c>
      <c r="V22" s="38" t="s">
        <v>14</v>
      </c>
      <c r="W22" s="48" t="s">
        <v>82</v>
      </c>
      <c r="X22" s="49" t="s">
        <v>169</v>
      </c>
      <c r="Y22" s="26"/>
      <c r="Z22" s="119" t="s">
        <v>155</v>
      </c>
      <c r="AA22" s="37">
        <v>100138</v>
      </c>
      <c r="AB22" s="38">
        <v>262127</v>
      </c>
      <c r="AC22" s="55">
        <v>288173</v>
      </c>
      <c r="AD22" s="55">
        <v>137844</v>
      </c>
      <c r="AE22" s="55">
        <v>150329</v>
      </c>
      <c r="AF22" s="55">
        <v>117462</v>
      </c>
      <c r="AG22" s="45">
        <v>489.15</v>
      </c>
      <c r="AH22" s="56">
        <f t="shared" si="0"/>
        <v>589</v>
      </c>
      <c r="AI22" s="3" t="str">
        <f>IF(AC22=AD22+AE22," ","*")</f>
        <v xml:space="preserve"> </v>
      </c>
    </row>
    <row r="23" spans="1:36" ht="13.2" customHeight="1">
      <c r="A23" s="6"/>
      <c r="B23" s="119" t="s">
        <v>139</v>
      </c>
      <c r="C23" s="36">
        <v>6032</v>
      </c>
      <c r="D23" s="38">
        <v>34248</v>
      </c>
      <c r="E23" s="36" t="s">
        <v>14</v>
      </c>
      <c r="F23" s="36" t="s">
        <v>14</v>
      </c>
      <c r="G23" s="36" t="s">
        <v>14</v>
      </c>
      <c r="H23" s="38" t="s">
        <v>14</v>
      </c>
      <c r="I23" s="34">
        <v>4.47</v>
      </c>
      <c r="J23" s="38" t="s">
        <v>14</v>
      </c>
      <c r="M23" s="26"/>
      <c r="N23" s="192" t="s">
        <v>170</v>
      </c>
      <c r="O23" s="193" t="s">
        <v>14</v>
      </c>
      <c r="P23" s="194" t="s">
        <v>14</v>
      </c>
      <c r="Q23" s="193">
        <v>142875</v>
      </c>
      <c r="R23" s="197">
        <v>69460</v>
      </c>
      <c r="S23" s="197">
        <v>73415</v>
      </c>
      <c r="T23" s="194">
        <v>28966</v>
      </c>
      <c r="U23" s="196">
        <v>407.76</v>
      </c>
      <c r="V23" s="194">
        <v>350</v>
      </c>
      <c r="W23" s="48"/>
      <c r="X23" s="49" t="s">
        <v>171</v>
      </c>
      <c r="Y23" s="26"/>
      <c r="Z23" s="119" t="s">
        <v>190</v>
      </c>
      <c r="AA23" s="37">
        <v>101135</v>
      </c>
      <c r="AB23" s="38">
        <v>263042</v>
      </c>
      <c r="AC23" s="55">
        <v>288035</v>
      </c>
      <c r="AD23" s="55">
        <v>137665</v>
      </c>
      <c r="AE23" s="55">
        <v>150370</v>
      </c>
      <c r="AF23" s="55">
        <v>118004</v>
      </c>
      <c r="AG23" s="45">
        <v>489.15</v>
      </c>
      <c r="AH23" s="56">
        <f t="shared" si="0"/>
        <v>589</v>
      </c>
      <c r="AI23" s="3" t="str">
        <f>IF(AC23=AD23+AE23," ","*")</f>
        <v xml:space="preserve"> </v>
      </c>
    </row>
    <row r="24" spans="1:36" ht="13.2" customHeight="1">
      <c r="A24" s="6"/>
      <c r="B24" s="119" t="s">
        <v>140</v>
      </c>
      <c r="C24" s="36">
        <v>6050</v>
      </c>
      <c r="D24" s="38">
        <v>34912</v>
      </c>
      <c r="E24" s="36" t="s">
        <v>14</v>
      </c>
      <c r="F24" s="36" t="s">
        <v>14</v>
      </c>
      <c r="G24" s="36" t="s">
        <v>14</v>
      </c>
      <c r="H24" s="38" t="s">
        <v>14</v>
      </c>
      <c r="I24" s="34">
        <v>4.47</v>
      </c>
      <c r="J24" s="38" t="s">
        <v>14</v>
      </c>
      <c r="M24" s="26"/>
      <c r="N24" s="192"/>
      <c r="O24" s="193"/>
      <c r="P24" s="194"/>
      <c r="Q24" s="193"/>
      <c r="R24" s="197"/>
      <c r="S24" s="197"/>
      <c r="T24" s="194"/>
      <c r="U24" s="196"/>
      <c r="V24" s="194"/>
      <c r="W24" s="51" t="str">
        <f>IF(Q23=R23+S23," ","*")</f>
        <v xml:space="preserve"> </v>
      </c>
      <c r="X24" s="52" t="s">
        <v>172</v>
      </c>
      <c r="Y24" s="26"/>
      <c r="Z24" s="119" t="s">
        <v>191</v>
      </c>
      <c r="AA24" s="37">
        <v>101913</v>
      </c>
      <c r="AB24" s="38">
        <v>263192</v>
      </c>
      <c r="AC24" s="55">
        <v>287192</v>
      </c>
      <c r="AD24" s="55">
        <v>137262</v>
      </c>
      <c r="AE24" s="55">
        <v>149930</v>
      </c>
      <c r="AF24" s="55">
        <v>117920</v>
      </c>
      <c r="AG24" s="45">
        <v>489.15</v>
      </c>
      <c r="AH24" s="56">
        <f>IF(AC24&gt;0,ROUND(AC24/AG24,0)," ")</f>
        <v>587</v>
      </c>
      <c r="AI24" s="3" t="str">
        <f>IF(AC24=AD24+AE24," ","*")</f>
        <v xml:space="preserve"> </v>
      </c>
      <c r="AJ24" s="3" t="s">
        <v>192</v>
      </c>
    </row>
    <row r="25" spans="1:36" ht="13.2" customHeight="1">
      <c r="A25" s="6"/>
      <c r="B25" s="119" t="s">
        <v>141</v>
      </c>
      <c r="C25" s="36">
        <v>6136</v>
      </c>
      <c r="D25" s="38">
        <v>36014</v>
      </c>
      <c r="E25" s="36" t="s">
        <v>14</v>
      </c>
      <c r="F25" s="36" t="s">
        <v>14</v>
      </c>
      <c r="G25" s="36" t="s">
        <v>14</v>
      </c>
      <c r="H25" s="38" t="s">
        <v>14</v>
      </c>
      <c r="I25" s="34">
        <v>4.47</v>
      </c>
      <c r="J25" s="38" t="s">
        <v>14</v>
      </c>
      <c r="M25" s="26"/>
      <c r="N25" s="47" t="s">
        <v>173</v>
      </c>
      <c r="O25" s="125">
        <v>30716</v>
      </c>
      <c r="P25" s="126">
        <v>125573</v>
      </c>
      <c r="Q25" s="125" t="s">
        <v>39</v>
      </c>
      <c r="R25" s="36" t="s">
        <v>14</v>
      </c>
      <c r="S25" s="36" t="s">
        <v>14</v>
      </c>
      <c r="T25" s="38" t="s">
        <v>14</v>
      </c>
      <c r="U25" s="133">
        <v>407.76</v>
      </c>
      <c r="V25" s="38" t="s">
        <v>14</v>
      </c>
      <c r="W25" s="48" t="s">
        <v>82</v>
      </c>
      <c r="X25" s="49"/>
      <c r="Y25" s="26"/>
      <c r="Z25" s="119" t="s">
        <v>193</v>
      </c>
      <c r="AA25" s="37">
        <v>109166</v>
      </c>
      <c r="AB25" s="38">
        <v>280509</v>
      </c>
      <c r="AC25" s="55">
        <v>300210</v>
      </c>
      <c r="AD25" s="55">
        <v>143282</v>
      </c>
      <c r="AE25" s="55">
        <v>156928</v>
      </c>
      <c r="AF25" s="55">
        <v>122925</v>
      </c>
      <c r="AG25" s="45">
        <v>886.47</v>
      </c>
      <c r="AH25" s="56">
        <f>IF(AC25&gt;0,ROUND(AC25/AG25,0)," ")</f>
        <v>339</v>
      </c>
      <c r="AJ25" s="3" t="s">
        <v>194</v>
      </c>
    </row>
    <row r="26" spans="1:36" ht="13.2" customHeight="1">
      <c r="A26" s="6"/>
      <c r="B26" s="119" t="s">
        <v>142</v>
      </c>
      <c r="C26" s="36">
        <v>6210</v>
      </c>
      <c r="D26" s="38">
        <v>36012</v>
      </c>
      <c r="E26" s="36" t="s">
        <v>14</v>
      </c>
      <c r="F26" s="36" t="s">
        <v>14</v>
      </c>
      <c r="G26" s="36" t="s">
        <v>14</v>
      </c>
      <c r="H26" s="38" t="s">
        <v>14</v>
      </c>
      <c r="I26" s="34">
        <v>4.47</v>
      </c>
      <c r="J26" s="38" t="s">
        <v>14</v>
      </c>
      <c r="M26" s="26"/>
      <c r="N26" s="47" t="s">
        <v>83</v>
      </c>
      <c r="O26" s="125">
        <v>31694</v>
      </c>
      <c r="P26" s="126">
        <v>127468</v>
      </c>
      <c r="Q26" s="125" t="s">
        <v>39</v>
      </c>
      <c r="R26" s="36" t="s">
        <v>14</v>
      </c>
      <c r="S26" s="36" t="s">
        <v>14</v>
      </c>
      <c r="T26" s="38" t="s">
        <v>14</v>
      </c>
      <c r="U26" s="133">
        <v>407.76</v>
      </c>
      <c r="V26" s="38" t="s">
        <v>14</v>
      </c>
      <c r="W26" s="51" t="s">
        <v>82</v>
      </c>
      <c r="X26" s="52" t="s">
        <v>169</v>
      </c>
      <c r="Y26" s="26"/>
      <c r="Z26" s="119" t="s">
        <v>195</v>
      </c>
      <c r="AA26" s="37">
        <v>109647</v>
      </c>
      <c r="AB26" s="38">
        <v>280080</v>
      </c>
      <c r="AC26" s="55">
        <v>299561</v>
      </c>
      <c r="AD26" s="55">
        <v>142677</v>
      </c>
      <c r="AE26" s="55">
        <v>156884</v>
      </c>
      <c r="AF26" s="55">
        <v>123879</v>
      </c>
      <c r="AG26" s="45">
        <v>886.47</v>
      </c>
      <c r="AH26" s="56">
        <f>IF(AC26&gt;0,ROUND(AC26/AG26,0)," ")</f>
        <v>338</v>
      </c>
    </row>
    <row r="27" spans="1:36" ht="13.2" customHeight="1">
      <c r="A27" s="6"/>
      <c r="B27" s="119" t="s">
        <v>143</v>
      </c>
      <c r="C27" s="36">
        <v>6414</v>
      </c>
      <c r="D27" s="38">
        <v>36867</v>
      </c>
      <c r="E27" s="36" t="s">
        <v>14</v>
      </c>
      <c r="F27" s="36" t="s">
        <v>14</v>
      </c>
      <c r="G27" s="36" t="s">
        <v>14</v>
      </c>
      <c r="H27" s="38" t="s">
        <v>14</v>
      </c>
      <c r="I27" s="34">
        <v>4.47</v>
      </c>
      <c r="J27" s="38" t="s">
        <v>14</v>
      </c>
      <c r="M27" s="26"/>
      <c r="N27" s="47" t="s">
        <v>84</v>
      </c>
      <c r="O27" s="125">
        <v>32776</v>
      </c>
      <c r="P27" s="126">
        <v>129433</v>
      </c>
      <c r="Q27" s="125" t="s">
        <v>39</v>
      </c>
      <c r="R27" s="36" t="s">
        <v>14</v>
      </c>
      <c r="S27" s="36" t="s">
        <v>14</v>
      </c>
      <c r="T27" s="38" t="s">
        <v>14</v>
      </c>
      <c r="U27" s="133">
        <v>407.76</v>
      </c>
      <c r="V27" s="38" t="s">
        <v>14</v>
      </c>
      <c r="W27" s="48" t="s">
        <v>82</v>
      </c>
      <c r="X27" s="49" t="s">
        <v>169</v>
      </c>
      <c r="Y27" s="26"/>
      <c r="Z27" s="119" t="s">
        <v>196</v>
      </c>
      <c r="AA27" s="37">
        <v>110282</v>
      </c>
      <c r="AB27" s="38">
        <v>279923</v>
      </c>
      <c r="AC27" s="55">
        <v>298526</v>
      </c>
      <c r="AD27" s="55">
        <v>141967</v>
      </c>
      <c r="AE27" s="55">
        <v>156559</v>
      </c>
      <c r="AF27" s="55">
        <v>124686</v>
      </c>
      <c r="AG27" s="45">
        <v>886.47</v>
      </c>
      <c r="AH27" s="56">
        <f>IF(AC27&gt;0,ROUND(AC27/AG27,0)," ")</f>
        <v>337</v>
      </c>
    </row>
    <row r="28" spans="1:36" ht="13.2" customHeight="1">
      <c r="A28" s="6"/>
      <c r="B28" s="119" t="s">
        <v>144</v>
      </c>
      <c r="C28" s="36">
        <v>6609</v>
      </c>
      <c r="D28" s="38">
        <v>37931</v>
      </c>
      <c r="E28" s="36" t="s">
        <v>14</v>
      </c>
      <c r="F28" s="36" t="s">
        <v>14</v>
      </c>
      <c r="G28" s="36" t="s">
        <v>14</v>
      </c>
      <c r="H28" s="38" t="s">
        <v>14</v>
      </c>
      <c r="I28" s="34">
        <v>4.47</v>
      </c>
      <c r="J28" s="38" t="s">
        <v>14</v>
      </c>
      <c r="M28" s="26"/>
      <c r="N28" s="47" t="s">
        <v>85</v>
      </c>
      <c r="O28" s="125">
        <v>37902</v>
      </c>
      <c r="P28" s="126">
        <v>131601</v>
      </c>
      <c r="Q28" s="125" t="s">
        <v>39</v>
      </c>
      <c r="R28" s="36" t="s">
        <v>14</v>
      </c>
      <c r="S28" s="36" t="s">
        <v>14</v>
      </c>
      <c r="T28" s="38" t="s">
        <v>14</v>
      </c>
      <c r="U28" s="133">
        <v>407.7</v>
      </c>
      <c r="V28" s="38" t="s">
        <v>14</v>
      </c>
      <c r="W28" s="48" t="s">
        <v>82</v>
      </c>
      <c r="X28" s="49" t="s">
        <v>174</v>
      </c>
      <c r="Y28" s="26"/>
      <c r="Z28" s="119" t="s">
        <v>197</v>
      </c>
      <c r="AA28" s="37">
        <v>110983</v>
      </c>
      <c r="AB28" s="38">
        <v>279792</v>
      </c>
      <c r="AC28" s="37">
        <v>298060</v>
      </c>
      <c r="AD28" s="55">
        <v>141554</v>
      </c>
      <c r="AE28" s="55">
        <v>156506</v>
      </c>
      <c r="AF28" s="56">
        <v>125459</v>
      </c>
      <c r="AG28" s="45">
        <v>886.47</v>
      </c>
      <c r="AH28" s="56">
        <f>IF(AC28&gt;0,ROUND(AC28/AG28,0)," ")</f>
        <v>336</v>
      </c>
    </row>
    <row r="29" spans="1:36" ht="13.2" customHeight="1">
      <c r="A29" s="6"/>
      <c r="B29" s="119" t="s">
        <v>145</v>
      </c>
      <c r="C29" s="36">
        <v>6767</v>
      </c>
      <c r="D29" s="38">
        <v>37972</v>
      </c>
      <c r="E29" s="36" t="s">
        <v>14</v>
      </c>
      <c r="F29" s="36" t="s">
        <v>14</v>
      </c>
      <c r="G29" s="36" t="s">
        <v>14</v>
      </c>
      <c r="H29" s="38" t="s">
        <v>14</v>
      </c>
      <c r="I29" s="34">
        <v>4.47</v>
      </c>
      <c r="J29" s="38" t="s">
        <v>14</v>
      </c>
      <c r="M29" s="26"/>
      <c r="N29" s="47" t="s">
        <v>86</v>
      </c>
      <c r="O29" s="125">
        <v>40076</v>
      </c>
      <c r="P29" s="126">
        <v>133876</v>
      </c>
      <c r="Q29" s="77">
        <v>157441</v>
      </c>
      <c r="R29" s="77">
        <v>75955</v>
      </c>
      <c r="S29" s="77">
        <v>81486</v>
      </c>
      <c r="T29" s="77">
        <v>36886</v>
      </c>
      <c r="U29" s="133">
        <v>407.7</v>
      </c>
      <c r="V29" s="126">
        <v>386</v>
      </c>
      <c r="W29" s="48" t="s">
        <v>82</v>
      </c>
      <c r="X29" s="49" t="s">
        <v>175</v>
      </c>
      <c r="Y29" s="26"/>
      <c r="Z29" s="119" t="s">
        <v>198</v>
      </c>
      <c r="AA29" s="37">
        <v>111583</v>
      </c>
      <c r="AB29" s="38">
        <v>279965</v>
      </c>
      <c r="AC29" s="37">
        <v>298348</v>
      </c>
      <c r="AD29" s="55">
        <v>141566</v>
      </c>
      <c r="AE29" s="55">
        <v>156782</v>
      </c>
      <c r="AF29" s="56">
        <v>125096</v>
      </c>
      <c r="AG29" s="45">
        <v>886.47</v>
      </c>
      <c r="AH29" s="56">
        <v>337</v>
      </c>
      <c r="AJ29" s="3" t="s">
        <v>199</v>
      </c>
    </row>
    <row r="30" spans="1:36" ht="13.2" customHeight="1">
      <c r="A30" s="95" t="s">
        <v>264</v>
      </c>
      <c r="B30" s="119" t="s">
        <v>146</v>
      </c>
      <c r="C30" s="36">
        <v>6838</v>
      </c>
      <c r="D30" s="38">
        <v>38564</v>
      </c>
      <c r="E30" s="36" t="s">
        <v>14</v>
      </c>
      <c r="F30" s="36" t="s">
        <v>14</v>
      </c>
      <c r="G30" s="36" t="s">
        <v>14</v>
      </c>
      <c r="H30" s="38" t="s">
        <v>14</v>
      </c>
      <c r="I30" s="34">
        <v>4.47</v>
      </c>
      <c r="J30" s="38" t="s">
        <v>14</v>
      </c>
      <c r="M30" s="6"/>
      <c r="N30" s="47" t="s">
        <v>87</v>
      </c>
      <c r="O30" s="125">
        <v>41057</v>
      </c>
      <c r="P30" s="126">
        <v>136302</v>
      </c>
      <c r="Q30" s="125" t="s">
        <v>39</v>
      </c>
      <c r="R30" s="36" t="s">
        <v>14</v>
      </c>
      <c r="S30" s="36" t="s">
        <v>14</v>
      </c>
      <c r="T30" s="38" t="s">
        <v>14</v>
      </c>
      <c r="U30" s="133">
        <v>398.72</v>
      </c>
      <c r="V30" s="38" t="s">
        <v>14</v>
      </c>
      <c r="W30" s="48" t="s">
        <v>82</v>
      </c>
      <c r="X30" s="49" t="s">
        <v>174</v>
      </c>
      <c r="Y30" s="6"/>
      <c r="Z30" s="119" t="s">
        <v>124</v>
      </c>
      <c r="AA30" s="37">
        <v>111917</v>
      </c>
      <c r="AB30" s="38">
        <v>279479</v>
      </c>
      <c r="AC30" s="36">
        <v>299518</v>
      </c>
      <c r="AD30" s="55">
        <v>141961</v>
      </c>
      <c r="AE30" s="55">
        <v>157557</v>
      </c>
      <c r="AF30" s="55">
        <v>126710</v>
      </c>
      <c r="AG30" s="45">
        <v>886.47</v>
      </c>
      <c r="AH30" s="56">
        <v>338</v>
      </c>
    </row>
    <row r="31" spans="1:36" ht="13.2" customHeight="1">
      <c r="A31" s="6"/>
      <c r="B31" s="119" t="s">
        <v>317</v>
      </c>
      <c r="C31" s="36">
        <v>7009</v>
      </c>
      <c r="D31" s="38">
        <v>43103</v>
      </c>
      <c r="E31" s="36" t="s">
        <v>14</v>
      </c>
      <c r="F31" s="36" t="s">
        <v>14</v>
      </c>
      <c r="G31" s="36" t="s">
        <v>14</v>
      </c>
      <c r="H31" s="38" t="s">
        <v>14</v>
      </c>
      <c r="I31" s="34">
        <v>5.56</v>
      </c>
      <c r="J31" s="38" t="s">
        <v>14</v>
      </c>
      <c r="L31" s="3" t="s">
        <v>147</v>
      </c>
      <c r="M31" s="26"/>
      <c r="N31" s="47" t="s">
        <v>88</v>
      </c>
      <c r="O31" s="125">
        <v>42205</v>
      </c>
      <c r="P31" s="126">
        <v>138904</v>
      </c>
      <c r="Q31" s="125" t="s">
        <v>39</v>
      </c>
      <c r="R31" s="36" t="s">
        <v>14</v>
      </c>
      <c r="S31" s="36" t="s">
        <v>14</v>
      </c>
      <c r="T31" s="38" t="s">
        <v>14</v>
      </c>
      <c r="U31" s="133">
        <v>398.72</v>
      </c>
      <c r="V31" s="38" t="s">
        <v>14</v>
      </c>
      <c r="W31" s="48" t="s">
        <v>82</v>
      </c>
      <c r="X31" s="49" t="s">
        <v>169</v>
      </c>
      <c r="Y31" s="26"/>
      <c r="Z31" s="119" t="s">
        <v>125</v>
      </c>
      <c r="AA31" s="37">
        <v>112448</v>
      </c>
      <c r="AB31" s="38">
        <v>279305</v>
      </c>
      <c r="AC31" s="36">
        <v>299986</v>
      </c>
      <c r="AD31" s="55">
        <v>142101</v>
      </c>
      <c r="AE31" s="55">
        <v>157885</v>
      </c>
      <c r="AF31" s="55">
        <v>127989</v>
      </c>
      <c r="AG31" s="45">
        <v>886.47</v>
      </c>
      <c r="AH31" s="56">
        <v>338</v>
      </c>
    </row>
    <row r="32" spans="1:36" ht="13.2" customHeight="1">
      <c r="A32" s="6"/>
      <c r="B32" s="119" t="s">
        <v>318</v>
      </c>
      <c r="C32" s="36">
        <v>7071</v>
      </c>
      <c r="D32" s="38">
        <v>43863</v>
      </c>
      <c r="E32" s="36" t="s">
        <v>14</v>
      </c>
      <c r="F32" s="36" t="s">
        <v>14</v>
      </c>
      <c r="G32" s="36" t="s">
        <v>14</v>
      </c>
      <c r="H32" s="38" t="s">
        <v>14</v>
      </c>
      <c r="I32" s="34">
        <v>5.56</v>
      </c>
      <c r="J32" s="38" t="s">
        <v>14</v>
      </c>
      <c r="M32" s="26"/>
      <c r="N32" s="47" t="s">
        <v>89</v>
      </c>
      <c r="O32" s="125">
        <v>43282</v>
      </c>
      <c r="P32" s="126">
        <v>141677</v>
      </c>
      <c r="Q32" s="125" t="s">
        <v>39</v>
      </c>
      <c r="R32" s="36" t="s">
        <v>14</v>
      </c>
      <c r="S32" s="36" t="s">
        <v>14</v>
      </c>
      <c r="T32" s="38" t="s">
        <v>14</v>
      </c>
      <c r="U32" s="133">
        <v>398.72</v>
      </c>
      <c r="V32" s="38" t="s">
        <v>14</v>
      </c>
      <c r="W32" s="48" t="s">
        <v>82</v>
      </c>
      <c r="X32" s="49"/>
      <c r="Y32" s="26"/>
      <c r="Z32" s="119" t="s">
        <v>126</v>
      </c>
      <c r="AA32" s="36">
        <v>112937</v>
      </c>
      <c r="AB32" s="36">
        <v>279254</v>
      </c>
      <c r="AC32" s="37">
        <v>300452</v>
      </c>
      <c r="AD32" s="55">
        <v>142326</v>
      </c>
      <c r="AE32" s="55">
        <v>158126</v>
      </c>
      <c r="AF32" s="56">
        <v>129456</v>
      </c>
      <c r="AG32" s="34">
        <v>886.47</v>
      </c>
      <c r="AH32" s="56">
        <v>339</v>
      </c>
    </row>
    <row r="33" spans="1:36" ht="13.2" customHeight="1">
      <c r="A33" s="6"/>
      <c r="B33" s="119" t="s">
        <v>319</v>
      </c>
      <c r="C33" s="36">
        <v>7209</v>
      </c>
      <c r="D33" s="38">
        <v>45783</v>
      </c>
      <c r="E33" s="36" t="s">
        <v>14</v>
      </c>
      <c r="F33" s="36" t="s">
        <v>14</v>
      </c>
      <c r="G33" s="36" t="s">
        <v>14</v>
      </c>
      <c r="H33" s="38" t="s">
        <v>14</v>
      </c>
      <c r="I33" s="34">
        <v>5.56</v>
      </c>
      <c r="J33" s="38" t="s">
        <v>14</v>
      </c>
      <c r="M33" s="26"/>
      <c r="N33" s="47" t="s">
        <v>90</v>
      </c>
      <c r="O33" s="125">
        <v>44603</v>
      </c>
      <c r="P33" s="126">
        <v>144881</v>
      </c>
      <c r="Q33" s="125" t="s">
        <v>39</v>
      </c>
      <c r="R33" s="36" t="s">
        <v>14</v>
      </c>
      <c r="S33" s="36" t="s">
        <v>14</v>
      </c>
      <c r="T33" s="38" t="s">
        <v>14</v>
      </c>
      <c r="U33" s="133">
        <v>398.72</v>
      </c>
      <c r="V33" s="38" t="s">
        <v>14</v>
      </c>
      <c r="W33" s="48" t="s">
        <v>82</v>
      </c>
      <c r="X33" s="49" t="s">
        <v>169</v>
      </c>
      <c r="Y33" s="26"/>
      <c r="Z33" s="119" t="s">
        <v>127</v>
      </c>
      <c r="AA33" s="36">
        <v>113448</v>
      </c>
      <c r="AB33" s="36">
        <v>278992</v>
      </c>
      <c r="AC33" s="37">
        <v>299927</v>
      </c>
      <c r="AD33" s="55">
        <v>142105</v>
      </c>
      <c r="AE33" s="55">
        <v>157822</v>
      </c>
      <c r="AF33" s="56">
        <v>130471</v>
      </c>
      <c r="AG33" s="34">
        <v>886.47</v>
      </c>
      <c r="AH33" s="56">
        <v>338</v>
      </c>
    </row>
    <row r="34" spans="1:36" ht="13.2" customHeight="1">
      <c r="A34" s="6"/>
      <c r="B34" s="119" t="s">
        <v>320</v>
      </c>
      <c r="C34" s="36">
        <v>7308</v>
      </c>
      <c r="D34" s="38">
        <v>46427</v>
      </c>
      <c r="E34" s="36" t="s">
        <v>14</v>
      </c>
      <c r="F34" s="36" t="s">
        <v>14</v>
      </c>
      <c r="G34" s="36" t="s">
        <v>14</v>
      </c>
      <c r="H34" s="38" t="s">
        <v>14</v>
      </c>
      <c r="I34" s="34">
        <v>5.56</v>
      </c>
      <c r="J34" s="38" t="s">
        <v>14</v>
      </c>
      <c r="M34" s="26"/>
      <c r="N34" s="47" t="s">
        <v>91</v>
      </c>
      <c r="O34" s="125">
        <v>46021</v>
      </c>
      <c r="P34" s="126">
        <v>147310</v>
      </c>
      <c r="Q34" s="77">
        <v>176967</v>
      </c>
      <c r="R34" s="77">
        <v>84870</v>
      </c>
      <c r="S34" s="77">
        <v>92097</v>
      </c>
      <c r="T34" s="77">
        <v>47178</v>
      </c>
      <c r="U34" s="133">
        <v>398.72</v>
      </c>
      <c r="V34" s="126">
        <v>444</v>
      </c>
      <c r="W34" s="48" t="s">
        <v>82</v>
      </c>
      <c r="X34" s="49" t="s">
        <v>176</v>
      </c>
      <c r="Y34" s="26"/>
      <c r="Z34" s="119" t="s">
        <v>128</v>
      </c>
      <c r="AA34" s="36">
        <v>113753</v>
      </c>
      <c r="AB34" s="36">
        <v>278597</v>
      </c>
      <c r="AC34" s="37">
        <v>297631</v>
      </c>
      <c r="AD34" s="55">
        <v>141089</v>
      </c>
      <c r="AE34" s="55">
        <v>156542</v>
      </c>
      <c r="AF34" s="56">
        <v>129718</v>
      </c>
      <c r="AG34" s="34">
        <v>886.47</v>
      </c>
      <c r="AH34" s="56">
        <v>335.7</v>
      </c>
      <c r="AJ34" s="3" t="s">
        <v>200</v>
      </c>
    </row>
    <row r="35" spans="1:36" ht="13.2" customHeight="1">
      <c r="A35" s="6"/>
      <c r="B35" s="119" t="s">
        <v>321</v>
      </c>
      <c r="C35" s="36">
        <v>7407</v>
      </c>
      <c r="D35" s="38">
        <v>47080</v>
      </c>
      <c r="E35" s="36" t="s">
        <v>14</v>
      </c>
      <c r="F35" s="36" t="s">
        <v>14</v>
      </c>
      <c r="G35" s="36" t="s">
        <v>14</v>
      </c>
      <c r="H35" s="38" t="s">
        <v>14</v>
      </c>
      <c r="I35" s="34">
        <v>5.56</v>
      </c>
      <c r="J35" s="38" t="s">
        <v>14</v>
      </c>
      <c r="M35" s="26"/>
      <c r="N35" s="47" t="s">
        <v>92</v>
      </c>
      <c r="O35" s="125">
        <v>47352</v>
      </c>
      <c r="P35" s="126">
        <v>150627</v>
      </c>
      <c r="Q35" s="125" t="s">
        <v>39</v>
      </c>
      <c r="R35" s="36" t="s">
        <v>14</v>
      </c>
      <c r="S35" s="36" t="s">
        <v>14</v>
      </c>
      <c r="T35" s="38" t="s">
        <v>14</v>
      </c>
      <c r="U35" s="133">
        <v>398.72</v>
      </c>
      <c r="V35" s="38" t="s">
        <v>14</v>
      </c>
      <c r="W35" s="48" t="s">
        <v>82</v>
      </c>
      <c r="X35" s="49" t="s">
        <v>169</v>
      </c>
      <c r="Y35" s="26"/>
      <c r="Z35" s="119" t="s">
        <v>129</v>
      </c>
      <c r="AA35" s="36">
        <v>113975</v>
      </c>
      <c r="AB35" s="36">
        <v>277920</v>
      </c>
      <c r="AC35" s="37">
        <v>296670</v>
      </c>
      <c r="AD35" s="55">
        <v>140692</v>
      </c>
      <c r="AE35" s="55">
        <v>155978</v>
      </c>
      <c r="AF35" s="56">
        <v>130738</v>
      </c>
      <c r="AG35" s="34">
        <v>886.47</v>
      </c>
      <c r="AH35" s="56">
        <v>334.66445564993739</v>
      </c>
    </row>
    <row r="36" spans="1:36" ht="13.2" customHeight="1">
      <c r="A36" s="6"/>
      <c r="B36" s="119" t="s">
        <v>322</v>
      </c>
      <c r="C36" s="36">
        <v>7507</v>
      </c>
      <c r="D36" s="38">
        <v>48018</v>
      </c>
      <c r="E36" s="36" t="s">
        <v>14</v>
      </c>
      <c r="F36" s="36" t="s">
        <v>14</v>
      </c>
      <c r="G36" s="36" t="s">
        <v>14</v>
      </c>
      <c r="H36" s="38" t="s">
        <v>14</v>
      </c>
      <c r="I36" s="34">
        <v>5.56</v>
      </c>
      <c r="J36" s="38" t="s">
        <v>14</v>
      </c>
      <c r="M36" s="26"/>
      <c r="N36" s="192" t="s">
        <v>177</v>
      </c>
      <c r="O36" s="193">
        <v>48691</v>
      </c>
      <c r="P36" s="194">
        <v>153589</v>
      </c>
      <c r="Q36" s="193" t="s">
        <v>39</v>
      </c>
      <c r="R36" s="36" t="s">
        <v>14</v>
      </c>
      <c r="S36" s="36" t="s">
        <v>14</v>
      </c>
      <c r="T36" s="38" t="s">
        <v>14</v>
      </c>
      <c r="U36" s="196">
        <v>398.72</v>
      </c>
      <c r="V36" s="38" t="s">
        <v>14</v>
      </c>
      <c r="W36" s="48"/>
      <c r="X36" s="49" t="s">
        <v>178</v>
      </c>
      <c r="Y36" s="26"/>
      <c r="Z36" s="119" t="s">
        <v>130</v>
      </c>
      <c r="AA36" s="36">
        <v>114207</v>
      </c>
      <c r="AB36" s="36">
        <v>277372</v>
      </c>
      <c r="AC36" s="37">
        <v>295534</v>
      </c>
      <c r="AD36" s="55">
        <v>140050</v>
      </c>
      <c r="AE36" s="55">
        <v>155484</v>
      </c>
      <c r="AF36" s="56">
        <v>131404</v>
      </c>
      <c r="AG36" s="34">
        <v>886.47</v>
      </c>
      <c r="AH36" s="56">
        <v>333</v>
      </c>
    </row>
    <row r="37" spans="1:36" ht="13.2" customHeight="1">
      <c r="A37" s="6"/>
      <c r="B37" s="119" t="s">
        <v>323</v>
      </c>
      <c r="C37" s="36">
        <v>7519</v>
      </c>
      <c r="D37" s="38">
        <v>48658</v>
      </c>
      <c r="E37" s="36" t="s">
        <v>14</v>
      </c>
      <c r="F37" s="36" t="s">
        <v>14</v>
      </c>
      <c r="G37" s="36" t="s">
        <v>14</v>
      </c>
      <c r="H37" s="38" t="s">
        <v>14</v>
      </c>
      <c r="I37" s="34">
        <v>5.56</v>
      </c>
      <c r="J37" s="38" t="s">
        <v>14</v>
      </c>
      <c r="M37" s="26"/>
      <c r="N37" s="192"/>
      <c r="O37" s="193"/>
      <c r="P37" s="194"/>
      <c r="Q37" s="193"/>
      <c r="R37" s="36" t="s">
        <v>14</v>
      </c>
      <c r="S37" s="36" t="s">
        <v>14</v>
      </c>
      <c r="T37" s="38" t="s">
        <v>14</v>
      </c>
      <c r="U37" s="196"/>
      <c r="V37" s="126" t="str">
        <f>IF(Q37&gt;0,ROUND(Q37/U36,0)," ")</f>
        <v xml:space="preserve"> </v>
      </c>
      <c r="W37" s="48"/>
      <c r="X37" s="49" t="s">
        <v>169</v>
      </c>
      <c r="Y37" s="26"/>
      <c r="Z37" s="119" t="s">
        <v>131</v>
      </c>
      <c r="AA37" s="37">
        <v>114258</v>
      </c>
      <c r="AB37" s="38">
        <v>276294</v>
      </c>
      <c r="AC37" s="36">
        <v>293773</v>
      </c>
      <c r="AD37" s="55">
        <v>139205</v>
      </c>
      <c r="AE37" s="55">
        <v>154568</v>
      </c>
      <c r="AF37" s="56">
        <v>132170</v>
      </c>
      <c r="AG37" s="34">
        <v>886.47</v>
      </c>
      <c r="AH37" s="56">
        <v>331</v>
      </c>
    </row>
    <row r="38" spans="1:36" ht="13.2" customHeight="1">
      <c r="A38" s="6"/>
      <c r="B38" s="119" t="s">
        <v>324</v>
      </c>
      <c r="C38" s="36">
        <v>7609</v>
      </c>
      <c r="D38" s="38">
        <v>42766</v>
      </c>
      <c r="E38" s="36">
        <v>42403</v>
      </c>
      <c r="F38" s="36">
        <v>21692</v>
      </c>
      <c r="G38" s="36">
        <v>20711</v>
      </c>
      <c r="H38" s="38">
        <v>7609</v>
      </c>
      <c r="I38" s="34">
        <v>5.56</v>
      </c>
      <c r="J38" s="38">
        <v>7626</v>
      </c>
      <c r="L38" s="3" t="s">
        <v>148</v>
      </c>
      <c r="M38" s="26"/>
      <c r="N38" s="47" t="s">
        <v>179</v>
      </c>
      <c r="O38" s="125">
        <v>49941</v>
      </c>
      <c r="P38" s="126">
        <v>156863</v>
      </c>
      <c r="Q38" s="125" t="s">
        <v>39</v>
      </c>
      <c r="R38" s="36" t="s">
        <v>14</v>
      </c>
      <c r="S38" s="36" t="s">
        <v>14</v>
      </c>
      <c r="T38" s="38" t="s">
        <v>14</v>
      </c>
      <c r="U38" s="133">
        <v>398.72</v>
      </c>
      <c r="V38" s="38" t="s">
        <v>14</v>
      </c>
      <c r="W38" s="48"/>
      <c r="X38" s="49"/>
      <c r="Y38" s="26" t="s">
        <v>201</v>
      </c>
      <c r="Z38" s="119" t="s">
        <v>146</v>
      </c>
      <c r="AA38" s="36">
        <v>114402</v>
      </c>
      <c r="AB38" s="36">
        <v>275435</v>
      </c>
      <c r="AC38" s="37">
        <v>292010</v>
      </c>
      <c r="AD38" s="55">
        <v>138411</v>
      </c>
      <c r="AE38" s="55">
        <v>153599</v>
      </c>
      <c r="AF38" s="56">
        <v>132868</v>
      </c>
      <c r="AG38" s="34">
        <v>886.47</v>
      </c>
      <c r="AH38" s="56">
        <v>329</v>
      </c>
    </row>
    <row r="39" spans="1:36" ht="13.2" customHeight="1">
      <c r="A39" s="6"/>
      <c r="B39" s="119" t="s">
        <v>149</v>
      </c>
      <c r="C39" s="36">
        <v>7710</v>
      </c>
      <c r="D39" s="38">
        <v>44014</v>
      </c>
      <c r="E39" s="36" t="s">
        <v>14</v>
      </c>
      <c r="F39" s="36" t="s">
        <v>14</v>
      </c>
      <c r="G39" s="36" t="s">
        <v>14</v>
      </c>
      <c r="H39" s="38" t="s">
        <v>14</v>
      </c>
      <c r="I39" s="34">
        <v>5.56</v>
      </c>
      <c r="J39" s="38" t="s">
        <v>14</v>
      </c>
      <c r="M39" s="26"/>
      <c r="N39" s="47" t="s">
        <v>93</v>
      </c>
      <c r="O39" s="125">
        <v>51504</v>
      </c>
      <c r="P39" s="126">
        <v>160650</v>
      </c>
      <c r="Q39" s="125" t="s">
        <v>39</v>
      </c>
      <c r="R39" s="36" t="s">
        <v>14</v>
      </c>
      <c r="S39" s="36" t="s">
        <v>14</v>
      </c>
      <c r="T39" s="38" t="s">
        <v>14</v>
      </c>
      <c r="U39" s="133">
        <v>398.72</v>
      </c>
      <c r="V39" s="38" t="s">
        <v>14</v>
      </c>
      <c r="W39" s="48"/>
      <c r="X39" s="49"/>
      <c r="Y39" s="26"/>
      <c r="Z39" s="127" t="s">
        <v>326</v>
      </c>
      <c r="AA39" s="99">
        <v>114377</v>
      </c>
      <c r="AB39" s="99">
        <v>274343</v>
      </c>
      <c r="AC39" s="100">
        <v>289731</v>
      </c>
      <c r="AD39" s="134">
        <v>136950</v>
      </c>
      <c r="AE39" s="134">
        <v>152943</v>
      </c>
      <c r="AF39" s="135">
        <v>131110</v>
      </c>
      <c r="AG39" s="34">
        <v>886.47</v>
      </c>
      <c r="AH39" s="135">
        <f>AC39/AG39</f>
        <v>326.83677958644961</v>
      </c>
      <c r="AI39" s="13"/>
      <c r="AJ39" s="13" t="s">
        <v>272</v>
      </c>
    </row>
    <row r="40" spans="1:36" ht="13.2" customHeight="1">
      <c r="A40" s="6"/>
      <c r="B40" s="119" t="s">
        <v>150</v>
      </c>
      <c r="C40" s="36">
        <v>7802</v>
      </c>
      <c r="D40" s="38">
        <v>45391</v>
      </c>
      <c r="E40" s="36" t="s">
        <v>14</v>
      </c>
      <c r="F40" s="36" t="s">
        <v>14</v>
      </c>
      <c r="G40" s="36" t="s">
        <v>14</v>
      </c>
      <c r="H40" s="38" t="s">
        <v>14</v>
      </c>
      <c r="I40" s="34">
        <v>5.56</v>
      </c>
      <c r="J40" s="38" t="s">
        <v>14</v>
      </c>
      <c r="M40" s="26"/>
      <c r="N40" s="47" t="s">
        <v>94</v>
      </c>
      <c r="O40" s="125">
        <v>53071</v>
      </c>
      <c r="P40" s="126">
        <v>164293</v>
      </c>
      <c r="Q40" s="77">
        <v>196036</v>
      </c>
      <c r="R40" s="77">
        <v>93805</v>
      </c>
      <c r="S40" s="77">
        <v>102231</v>
      </c>
      <c r="T40" s="77">
        <v>57943</v>
      </c>
      <c r="U40" s="133">
        <v>398.72</v>
      </c>
      <c r="V40" s="126">
        <f t="shared" ref="V40:V57" si="3">IF(Q40&gt;0,ROUND(Q40/U40,0)," ")</f>
        <v>492</v>
      </c>
      <c r="W40" s="48"/>
      <c r="X40" s="49" t="s">
        <v>180</v>
      </c>
      <c r="Y40" s="26"/>
      <c r="Z40" s="127" t="s">
        <v>327</v>
      </c>
      <c r="AA40" s="36">
        <v>114151</v>
      </c>
      <c r="AB40" s="36">
        <v>273292</v>
      </c>
      <c r="AC40" s="37">
        <v>288127</v>
      </c>
      <c r="AD40" s="55">
        <v>136079</v>
      </c>
      <c r="AE40" s="55">
        <v>152048</v>
      </c>
      <c r="AF40" s="56">
        <v>131827</v>
      </c>
      <c r="AG40" s="34">
        <v>886.47</v>
      </c>
      <c r="AH40" s="135">
        <f>AC40/AG40</f>
        <v>325.02735569167595</v>
      </c>
    </row>
    <row r="41" spans="1:36" ht="13.2" customHeight="1">
      <c r="A41" s="6"/>
      <c r="B41" s="119" t="s">
        <v>151</v>
      </c>
      <c r="C41" s="36">
        <v>8311</v>
      </c>
      <c r="D41" s="38">
        <v>47079</v>
      </c>
      <c r="E41" s="36" t="s">
        <v>14</v>
      </c>
      <c r="F41" s="36" t="s">
        <v>14</v>
      </c>
      <c r="G41" s="36" t="s">
        <v>14</v>
      </c>
      <c r="H41" s="38" t="s">
        <v>14</v>
      </c>
      <c r="I41" s="34">
        <v>5.56</v>
      </c>
      <c r="J41" s="38" t="s">
        <v>14</v>
      </c>
      <c r="M41" s="26"/>
      <c r="N41" s="47" t="s">
        <v>95</v>
      </c>
      <c r="O41" s="125">
        <v>55728</v>
      </c>
      <c r="P41" s="126">
        <v>170321</v>
      </c>
      <c r="Q41" s="125" t="s">
        <v>39</v>
      </c>
      <c r="R41" s="36" t="s">
        <v>14</v>
      </c>
      <c r="S41" s="36" t="s">
        <v>14</v>
      </c>
      <c r="T41" s="38" t="s">
        <v>14</v>
      </c>
      <c r="U41" s="133">
        <v>398.72</v>
      </c>
      <c r="V41" s="38" t="s">
        <v>14</v>
      </c>
      <c r="W41" s="48"/>
      <c r="X41" s="49"/>
      <c r="Y41" s="26"/>
      <c r="Z41" s="127" t="s">
        <v>328</v>
      </c>
      <c r="AA41" s="36">
        <v>113786</v>
      </c>
      <c r="AB41" s="36">
        <v>271557</v>
      </c>
      <c r="AC41" s="37">
        <v>286013</v>
      </c>
      <c r="AD41" s="55">
        <v>135044</v>
      </c>
      <c r="AE41" s="55">
        <v>150969</v>
      </c>
      <c r="AF41" s="56">
        <v>132463</v>
      </c>
      <c r="AG41" s="34">
        <v>886.47</v>
      </c>
      <c r="AH41" s="135">
        <f>AC41/AG41</f>
        <v>322.64261621938698</v>
      </c>
    </row>
    <row r="42" spans="1:36" ht="13.2" customHeight="1">
      <c r="A42" s="6"/>
      <c r="B42" s="119" t="s">
        <v>152</v>
      </c>
      <c r="C42" s="36">
        <v>8511</v>
      </c>
      <c r="D42" s="38">
        <v>47655</v>
      </c>
      <c r="E42" s="36" t="s">
        <v>14</v>
      </c>
      <c r="F42" s="36" t="s">
        <v>14</v>
      </c>
      <c r="G42" s="36" t="s">
        <v>14</v>
      </c>
      <c r="H42" s="38" t="s">
        <v>14</v>
      </c>
      <c r="I42" s="34">
        <v>5.56</v>
      </c>
      <c r="J42" s="38" t="s">
        <v>14</v>
      </c>
      <c r="M42" s="26"/>
      <c r="N42" s="47" t="s">
        <v>96</v>
      </c>
      <c r="O42" s="125">
        <v>57408</v>
      </c>
      <c r="P42" s="126">
        <v>174243</v>
      </c>
      <c r="Q42" s="125" t="s">
        <v>39</v>
      </c>
      <c r="R42" s="36" t="s">
        <v>14</v>
      </c>
      <c r="S42" s="36" t="s">
        <v>14</v>
      </c>
      <c r="T42" s="38" t="s">
        <v>14</v>
      </c>
      <c r="U42" s="133">
        <v>398.72</v>
      </c>
      <c r="V42" s="38" t="s">
        <v>14</v>
      </c>
      <c r="W42" s="48"/>
      <c r="X42" s="49"/>
      <c r="Y42" s="26"/>
      <c r="Z42" s="127" t="s">
        <v>342</v>
      </c>
      <c r="AA42" s="36">
        <v>113401</v>
      </c>
      <c r="AB42" s="36">
        <v>269550</v>
      </c>
      <c r="AC42" s="37">
        <v>283298</v>
      </c>
      <c r="AD42" s="36">
        <v>133774</v>
      </c>
      <c r="AE42" s="36">
        <v>149524</v>
      </c>
      <c r="AF42" s="38">
        <v>132717</v>
      </c>
      <c r="AG42" s="34">
        <v>886.47</v>
      </c>
      <c r="AH42" s="135">
        <f>AC42/AG42</f>
        <v>319.57990682143782</v>
      </c>
    </row>
    <row r="43" spans="1:36" ht="13.2" customHeight="1">
      <c r="A43" s="6"/>
      <c r="B43" s="119" t="s">
        <v>153</v>
      </c>
      <c r="C43" s="36">
        <v>8902</v>
      </c>
      <c r="D43" s="38">
        <v>49503</v>
      </c>
      <c r="E43" s="36">
        <v>50030</v>
      </c>
      <c r="F43" s="36">
        <v>24589</v>
      </c>
      <c r="G43" s="36">
        <v>25441</v>
      </c>
      <c r="H43" s="38">
        <v>8902</v>
      </c>
      <c r="I43" s="34">
        <v>5.56</v>
      </c>
      <c r="J43" s="38">
        <f t="shared" ref="J43:J53" si="4">IF(E43&gt;0,ROUND(E43/I43,0)," ")</f>
        <v>8998</v>
      </c>
      <c r="L43" s="3" t="s">
        <v>154</v>
      </c>
      <c r="M43" s="26"/>
      <c r="N43" s="47" t="s">
        <v>97</v>
      </c>
      <c r="O43" s="125">
        <v>59023</v>
      </c>
      <c r="P43" s="126">
        <v>178041</v>
      </c>
      <c r="Q43" s="125" t="s">
        <v>39</v>
      </c>
      <c r="R43" s="36" t="s">
        <v>14</v>
      </c>
      <c r="S43" s="36" t="s">
        <v>14</v>
      </c>
      <c r="T43" s="38" t="s">
        <v>14</v>
      </c>
      <c r="U43" s="133">
        <v>398.72</v>
      </c>
      <c r="V43" s="38" t="s">
        <v>14</v>
      </c>
      <c r="W43" s="48"/>
      <c r="X43" s="49"/>
      <c r="Y43" s="26"/>
      <c r="Z43" s="127" t="s">
        <v>349</v>
      </c>
      <c r="AA43" s="259">
        <v>112865</v>
      </c>
      <c r="AB43" s="259">
        <v>267287</v>
      </c>
      <c r="AC43" s="260">
        <v>280406</v>
      </c>
      <c r="AD43" s="259">
        <v>132505</v>
      </c>
      <c r="AE43" s="259">
        <v>147901</v>
      </c>
      <c r="AF43" s="261">
        <v>132869</v>
      </c>
      <c r="AG43" s="262">
        <v>886.47</v>
      </c>
      <c r="AH43" s="261">
        <f>AC43/AG43</f>
        <v>316.31752907599804</v>
      </c>
      <c r="AI43" s="263"/>
      <c r="AJ43" s="263"/>
    </row>
    <row r="44" spans="1:36" ht="13.2" customHeight="1">
      <c r="A44" s="6"/>
      <c r="B44" s="119" t="s">
        <v>155</v>
      </c>
      <c r="C44" s="36">
        <v>9181</v>
      </c>
      <c r="D44" s="38">
        <v>51084</v>
      </c>
      <c r="E44" s="36" t="s">
        <v>14</v>
      </c>
      <c r="F44" s="36" t="s">
        <v>14</v>
      </c>
      <c r="G44" s="36" t="s">
        <v>14</v>
      </c>
      <c r="H44" s="38" t="s">
        <v>14</v>
      </c>
      <c r="I44" s="34">
        <v>5.56</v>
      </c>
      <c r="J44" s="38" t="s">
        <v>14</v>
      </c>
      <c r="M44" s="26"/>
      <c r="N44" s="47" t="s">
        <v>98</v>
      </c>
      <c r="O44" s="125">
        <v>60436</v>
      </c>
      <c r="P44" s="126">
        <v>181456</v>
      </c>
      <c r="Q44" s="125" t="s">
        <v>39</v>
      </c>
      <c r="R44" s="36" t="s">
        <v>14</v>
      </c>
      <c r="S44" s="36" t="s">
        <v>14</v>
      </c>
      <c r="T44" s="38" t="s">
        <v>14</v>
      </c>
      <c r="U44" s="133">
        <v>398.72</v>
      </c>
      <c r="V44" s="38" t="s">
        <v>14</v>
      </c>
      <c r="W44" s="48"/>
      <c r="X44" s="49"/>
      <c r="Y44" s="26"/>
      <c r="Z44" s="119"/>
      <c r="AA44" s="36"/>
      <c r="AB44" s="36"/>
      <c r="AC44" s="37"/>
      <c r="AD44" s="36"/>
      <c r="AE44" s="36"/>
      <c r="AF44" s="38"/>
      <c r="AG44" s="34"/>
      <c r="AH44" s="38"/>
    </row>
    <row r="45" spans="1:36" ht="13.2" customHeight="1">
      <c r="A45" s="6" t="s">
        <v>265</v>
      </c>
      <c r="B45" s="119" t="s">
        <v>317</v>
      </c>
      <c r="C45" s="36">
        <v>9975</v>
      </c>
      <c r="D45" s="38">
        <v>52451</v>
      </c>
      <c r="E45" s="36" t="s">
        <v>14</v>
      </c>
      <c r="F45" s="36" t="s">
        <v>14</v>
      </c>
      <c r="G45" s="36" t="s">
        <v>14</v>
      </c>
      <c r="H45" s="38" t="s">
        <v>14</v>
      </c>
      <c r="I45" s="34">
        <v>5.56</v>
      </c>
      <c r="J45" s="38" t="s">
        <v>14</v>
      </c>
      <c r="M45" s="6"/>
      <c r="N45" s="47" t="s">
        <v>99</v>
      </c>
      <c r="O45" s="125">
        <v>61661</v>
      </c>
      <c r="P45" s="126">
        <v>184394</v>
      </c>
      <c r="Q45" s="77">
        <v>216223</v>
      </c>
      <c r="R45" s="77">
        <v>103356</v>
      </c>
      <c r="S45" s="77">
        <v>112867</v>
      </c>
      <c r="T45" s="77">
        <v>68909</v>
      </c>
      <c r="U45" s="133">
        <v>398.72</v>
      </c>
      <c r="V45" s="126">
        <f t="shared" si="3"/>
        <v>542</v>
      </c>
      <c r="W45" s="48"/>
      <c r="X45" s="49" t="s">
        <v>181</v>
      </c>
      <c r="Y45" s="6"/>
      <c r="Z45" s="119"/>
      <c r="AA45" s="36"/>
      <c r="AB45" s="36"/>
      <c r="AC45" s="37"/>
      <c r="AD45" s="36"/>
      <c r="AE45" s="36"/>
      <c r="AF45" s="38"/>
      <c r="AG45" s="34"/>
      <c r="AH45" s="38"/>
    </row>
    <row r="46" spans="1:36" ht="13.2" customHeight="1">
      <c r="A46" s="6"/>
      <c r="B46" s="119" t="s">
        <v>318</v>
      </c>
      <c r="C46" s="36">
        <v>10931</v>
      </c>
      <c r="D46" s="38">
        <v>57805</v>
      </c>
      <c r="E46" s="36" t="s">
        <v>14</v>
      </c>
      <c r="F46" s="36" t="s">
        <v>14</v>
      </c>
      <c r="G46" s="36" t="s">
        <v>14</v>
      </c>
      <c r="H46" s="38" t="s">
        <v>14</v>
      </c>
      <c r="I46" s="34">
        <v>49.73</v>
      </c>
      <c r="J46" s="38" t="s">
        <v>14</v>
      </c>
      <c r="L46" s="3" t="s">
        <v>156</v>
      </c>
      <c r="M46" s="26"/>
      <c r="N46" s="47" t="s">
        <v>100</v>
      </c>
      <c r="O46" s="125">
        <v>63167</v>
      </c>
      <c r="P46" s="126">
        <v>187906</v>
      </c>
      <c r="Q46" s="125" t="s">
        <v>39</v>
      </c>
      <c r="R46" s="36" t="s">
        <v>14</v>
      </c>
      <c r="S46" s="36" t="s">
        <v>14</v>
      </c>
      <c r="T46" s="38" t="s">
        <v>14</v>
      </c>
      <c r="U46" s="133">
        <v>398.72</v>
      </c>
      <c r="V46" s="38" t="s">
        <v>14</v>
      </c>
      <c r="W46" s="48"/>
      <c r="X46" s="49"/>
      <c r="Y46" s="26"/>
      <c r="Z46" s="119"/>
      <c r="AA46" s="36"/>
      <c r="AB46" s="36"/>
      <c r="AC46" s="37"/>
      <c r="AD46" s="36"/>
      <c r="AE46" s="36"/>
      <c r="AF46" s="38"/>
      <c r="AG46" s="34"/>
      <c r="AH46" s="38"/>
    </row>
    <row r="47" spans="1:36" ht="13.2" customHeight="1">
      <c r="A47" s="6"/>
      <c r="B47" s="119" t="s">
        <v>319</v>
      </c>
      <c r="C47" s="36">
        <v>11021</v>
      </c>
      <c r="D47" s="38">
        <v>59247</v>
      </c>
      <c r="E47" s="36" t="s">
        <v>14</v>
      </c>
      <c r="F47" s="36" t="s">
        <v>14</v>
      </c>
      <c r="G47" s="36" t="s">
        <v>14</v>
      </c>
      <c r="H47" s="38" t="s">
        <v>14</v>
      </c>
      <c r="I47" s="34">
        <v>49.73</v>
      </c>
      <c r="J47" s="38" t="s">
        <v>14</v>
      </c>
      <c r="M47" s="26"/>
      <c r="N47" s="47" t="s">
        <v>101</v>
      </c>
      <c r="O47" s="125">
        <v>64415</v>
      </c>
      <c r="P47" s="126">
        <v>191042</v>
      </c>
      <c r="Q47" s="125" t="s">
        <v>39</v>
      </c>
      <c r="R47" s="36" t="s">
        <v>14</v>
      </c>
      <c r="S47" s="36" t="s">
        <v>14</v>
      </c>
      <c r="T47" s="38" t="s">
        <v>14</v>
      </c>
      <c r="U47" s="133">
        <v>398.72</v>
      </c>
      <c r="V47" s="38" t="s">
        <v>14</v>
      </c>
      <c r="W47" s="48"/>
      <c r="X47" s="49"/>
      <c r="Y47" s="26"/>
      <c r="Z47" s="119"/>
      <c r="AA47" s="36"/>
      <c r="AB47" s="36"/>
      <c r="AC47" s="37"/>
      <c r="AD47" s="36"/>
      <c r="AE47" s="36"/>
      <c r="AF47" s="38"/>
      <c r="AG47" s="34"/>
      <c r="AH47" s="38"/>
    </row>
    <row r="48" spans="1:36" ht="13.2" customHeight="1">
      <c r="A48" s="6"/>
      <c r="B48" s="119" t="s">
        <v>320</v>
      </c>
      <c r="C48" s="36">
        <v>11484</v>
      </c>
      <c r="D48" s="38">
        <v>62359</v>
      </c>
      <c r="E48" s="36">
        <v>62249</v>
      </c>
      <c r="F48" s="36">
        <v>31129</v>
      </c>
      <c r="G48" s="36">
        <v>31120</v>
      </c>
      <c r="H48" s="38">
        <v>11484</v>
      </c>
      <c r="I48" s="34">
        <v>49.73</v>
      </c>
      <c r="J48" s="38">
        <f t="shared" si="4"/>
        <v>1252</v>
      </c>
      <c r="L48" s="3" t="s">
        <v>157</v>
      </c>
      <c r="M48" s="26"/>
      <c r="N48" s="47" t="s">
        <v>102</v>
      </c>
      <c r="O48" s="125">
        <v>65593</v>
      </c>
      <c r="P48" s="126">
        <v>193945</v>
      </c>
      <c r="Q48" s="125" t="s">
        <v>39</v>
      </c>
      <c r="R48" s="36" t="s">
        <v>14</v>
      </c>
      <c r="S48" s="36" t="s">
        <v>14</v>
      </c>
      <c r="T48" s="38" t="s">
        <v>14</v>
      </c>
      <c r="U48" s="133">
        <v>398.72</v>
      </c>
      <c r="V48" s="38" t="s">
        <v>14</v>
      </c>
      <c r="W48" s="48"/>
      <c r="X48" s="49"/>
      <c r="Y48" s="26"/>
      <c r="Z48" s="119"/>
      <c r="AA48" s="36"/>
      <c r="AB48" s="36"/>
      <c r="AC48" s="37"/>
      <c r="AD48" s="36"/>
      <c r="AE48" s="36"/>
      <c r="AF48" s="38"/>
      <c r="AG48" s="34"/>
      <c r="AH48" s="38"/>
    </row>
    <row r="49" spans="1:36" ht="13.2" customHeight="1">
      <c r="A49" s="6"/>
      <c r="B49" s="119" t="s">
        <v>321</v>
      </c>
      <c r="C49" s="36">
        <v>11646</v>
      </c>
      <c r="D49" s="38">
        <v>64256</v>
      </c>
      <c r="E49" s="36" t="s">
        <v>14</v>
      </c>
      <c r="F49" s="36" t="s">
        <v>14</v>
      </c>
      <c r="G49" s="36" t="s">
        <v>14</v>
      </c>
      <c r="H49" s="38" t="s">
        <v>14</v>
      </c>
      <c r="I49" s="34">
        <v>49.73</v>
      </c>
      <c r="J49" s="38" t="s">
        <v>14</v>
      </c>
      <c r="M49" s="26"/>
      <c r="N49" s="47" t="s">
        <v>103</v>
      </c>
      <c r="O49" s="125">
        <v>66686</v>
      </c>
      <c r="P49" s="126">
        <v>196461</v>
      </c>
      <c r="Q49" s="125" t="s">
        <v>39</v>
      </c>
      <c r="R49" s="36" t="s">
        <v>14</v>
      </c>
      <c r="S49" s="36" t="s">
        <v>14</v>
      </c>
      <c r="T49" s="38" t="s">
        <v>14</v>
      </c>
      <c r="U49" s="133">
        <v>398.72</v>
      </c>
      <c r="V49" s="38" t="s">
        <v>14</v>
      </c>
      <c r="W49" s="48"/>
      <c r="X49" s="49"/>
      <c r="Y49" s="26"/>
      <c r="Z49" s="119"/>
      <c r="AA49" s="36"/>
      <c r="AB49" s="36"/>
      <c r="AC49" s="37"/>
      <c r="AD49" s="36"/>
      <c r="AE49" s="36"/>
      <c r="AF49" s="38"/>
      <c r="AG49" s="34"/>
      <c r="AH49" s="38"/>
    </row>
    <row r="50" spans="1:36" ht="13.2" customHeight="1">
      <c r="A50" s="6"/>
      <c r="B50" s="119" t="s">
        <v>322</v>
      </c>
      <c r="C50" s="36">
        <v>11833</v>
      </c>
      <c r="D50" s="38">
        <v>66304</v>
      </c>
      <c r="E50" s="36" t="s">
        <v>14</v>
      </c>
      <c r="F50" s="36" t="s">
        <v>14</v>
      </c>
      <c r="G50" s="36" t="s">
        <v>14</v>
      </c>
      <c r="H50" s="38" t="s">
        <v>14</v>
      </c>
      <c r="I50" s="34">
        <v>49.73</v>
      </c>
      <c r="J50" s="38" t="s">
        <v>14</v>
      </c>
      <c r="M50" s="26"/>
      <c r="N50" s="47" t="s">
        <v>104</v>
      </c>
      <c r="O50" s="125">
        <v>67739</v>
      </c>
      <c r="P50" s="126">
        <v>198745</v>
      </c>
      <c r="Q50" s="77">
        <v>229114</v>
      </c>
      <c r="R50" s="77">
        <v>110627</v>
      </c>
      <c r="S50" s="77">
        <v>118487</v>
      </c>
      <c r="T50" s="77">
        <v>79689</v>
      </c>
      <c r="U50" s="133">
        <v>398.72</v>
      </c>
      <c r="V50" s="126">
        <f t="shared" si="3"/>
        <v>575</v>
      </c>
      <c r="W50" s="48"/>
      <c r="X50" s="49" t="s">
        <v>182</v>
      </c>
      <c r="Y50" s="26"/>
      <c r="Z50" s="119"/>
      <c r="AA50" s="36"/>
      <c r="AB50" s="36"/>
      <c r="AC50" s="37"/>
      <c r="AD50" s="36"/>
      <c r="AE50" s="36"/>
      <c r="AF50" s="38"/>
      <c r="AG50" s="34"/>
      <c r="AH50" s="38"/>
    </row>
    <row r="51" spans="1:36" ht="13.2" customHeight="1">
      <c r="A51" s="6"/>
      <c r="B51" s="119" t="s">
        <v>323</v>
      </c>
      <c r="C51" s="36">
        <v>11984</v>
      </c>
      <c r="D51" s="38">
        <v>68437</v>
      </c>
      <c r="E51" s="36" t="s">
        <v>14</v>
      </c>
      <c r="F51" s="36" t="s">
        <v>14</v>
      </c>
      <c r="G51" s="36" t="s">
        <v>14</v>
      </c>
      <c r="H51" s="38" t="s">
        <v>14</v>
      </c>
      <c r="I51" s="34">
        <v>49.73</v>
      </c>
      <c r="J51" s="38" t="s">
        <v>14</v>
      </c>
      <c r="M51" s="26"/>
      <c r="N51" s="47" t="s">
        <v>105</v>
      </c>
      <c r="O51" s="125">
        <v>68979</v>
      </c>
      <c r="P51" s="126">
        <v>201108</v>
      </c>
      <c r="Q51" s="125" t="s">
        <v>39</v>
      </c>
      <c r="R51" s="36" t="s">
        <v>14</v>
      </c>
      <c r="S51" s="36" t="s">
        <v>14</v>
      </c>
      <c r="T51" s="38" t="s">
        <v>14</v>
      </c>
      <c r="U51" s="133">
        <v>398.72</v>
      </c>
      <c r="V51" s="38" t="s">
        <v>14</v>
      </c>
      <c r="W51" s="48"/>
      <c r="X51" s="49"/>
      <c r="Y51" s="26"/>
      <c r="Z51" s="119"/>
      <c r="AA51" s="36"/>
      <c r="AB51" s="36"/>
      <c r="AC51" s="37"/>
      <c r="AD51" s="36"/>
      <c r="AE51" s="36"/>
      <c r="AF51" s="38"/>
      <c r="AG51" s="34"/>
      <c r="AH51" s="38"/>
    </row>
    <row r="52" spans="1:36" ht="13.2" customHeight="1">
      <c r="A52" s="6"/>
      <c r="B52" s="119" t="s">
        <v>324</v>
      </c>
      <c r="C52" s="36">
        <v>12097</v>
      </c>
      <c r="D52" s="38">
        <v>70645</v>
      </c>
      <c r="E52" s="36" t="s">
        <v>14</v>
      </c>
      <c r="F52" s="36" t="s">
        <v>14</v>
      </c>
      <c r="G52" s="36" t="s">
        <v>14</v>
      </c>
      <c r="H52" s="38" t="s">
        <v>14</v>
      </c>
      <c r="I52" s="34">
        <v>49.73</v>
      </c>
      <c r="J52" s="38" t="s">
        <v>14</v>
      </c>
      <c r="M52" s="26"/>
      <c r="N52" s="47" t="s">
        <v>106</v>
      </c>
      <c r="O52" s="125">
        <v>70161</v>
      </c>
      <c r="P52" s="126">
        <v>203459</v>
      </c>
      <c r="Q52" s="125" t="s">
        <v>39</v>
      </c>
      <c r="R52" s="36" t="s">
        <v>14</v>
      </c>
      <c r="S52" s="36" t="s">
        <v>14</v>
      </c>
      <c r="T52" s="38" t="s">
        <v>14</v>
      </c>
      <c r="U52" s="133">
        <v>398.72</v>
      </c>
      <c r="V52" s="38" t="s">
        <v>14</v>
      </c>
      <c r="W52" s="48"/>
      <c r="X52" s="48"/>
      <c r="Y52" s="26"/>
      <c r="Z52" s="119"/>
      <c r="AA52" s="36"/>
      <c r="AB52" s="36"/>
      <c r="AC52" s="37"/>
      <c r="AD52" s="36"/>
      <c r="AE52" s="36"/>
      <c r="AF52" s="38"/>
      <c r="AG52" s="34"/>
      <c r="AH52" s="38"/>
    </row>
    <row r="53" spans="1:36" ht="13.2" customHeight="1">
      <c r="A53" s="6"/>
      <c r="B53" s="119" t="s">
        <v>149</v>
      </c>
      <c r="C53" s="36">
        <v>12332</v>
      </c>
      <c r="D53" s="38">
        <v>69438</v>
      </c>
      <c r="E53" s="36">
        <v>69130</v>
      </c>
      <c r="F53" s="36">
        <v>33940</v>
      </c>
      <c r="G53" s="36">
        <v>35190</v>
      </c>
      <c r="H53" s="38">
        <v>12332</v>
      </c>
      <c r="I53" s="34">
        <v>49.73</v>
      </c>
      <c r="J53" s="38">
        <f t="shared" si="4"/>
        <v>1390</v>
      </c>
      <c r="L53" s="3" t="s">
        <v>158</v>
      </c>
      <c r="M53" s="26"/>
      <c r="N53" s="47" t="s">
        <v>107</v>
      </c>
      <c r="O53" s="125">
        <v>71274</v>
      </c>
      <c r="P53" s="126">
        <v>205646</v>
      </c>
      <c r="Q53" s="125" t="s">
        <v>39</v>
      </c>
      <c r="R53" s="36" t="s">
        <v>14</v>
      </c>
      <c r="S53" s="36" t="s">
        <v>14</v>
      </c>
      <c r="T53" s="38" t="s">
        <v>14</v>
      </c>
      <c r="U53" s="133">
        <v>398.72</v>
      </c>
      <c r="V53" s="38" t="s">
        <v>14</v>
      </c>
      <c r="W53" s="48"/>
      <c r="X53" s="48"/>
      <c r="Y53" s="26"/>
      <c r="Z53" s="119"/>
      <c r="AA53" s="36"/>
      <c r="AB53" s="36"/>
      <c r="AC53" s="37"/>
      <c r="AD53" s="36"/>
      <c r="AE53" s="36"/>
      <c r="AF53" s="38"/>
      <c r="AG53" s="34"/>
      <c r="AH53" s="38"/>
    </row>
    <row r="54" spans="1:36" ht="13.2" customHeight="1">
      <c r="A54" s="6"/>
      <c r="B54" s="119" t="s">
        <v>150</v>
      </c>
      <c r="C54" s="36">
        <v>12439</v>
      </c>
      <c r="D54" s="38">
        <v>70856</v>
      </c>
      <c r="E54" s="36" t="s">
        <v>14</v>
      </c>
      <c r="F54" s="36" t="s">
        <v>14</v>
      </c>
      <c r="G54" s="36" t="s">
        <v>14</v>
      </c>
      <c r="H54" s="38" t="s">
        <v>14</v>
      </c>
      <c r="I54" s="34">
        <v>49.73</v>
      </c>
      <c r="J54" s="38" t="s">
        <v>14</v>
      </c>
      <c r="M54" s="26"/>
      <c r="N54" s="47" t="s">
        <v>108</v>
      </c>
      <c r="O54" s="125">
        <v>72332</v>
      </c>
      <c r="P54" s="126">
        <v>208638</v>
      </c>
      <c r="Q54" s="125" t="s">
        <v>39</v>
      </c>
      <c r="R54" s="36" t="s">
        <v>14</v>
      </c>
      <c r="S54" s="36" t="s">
        <v>14</v>
      </c>
      <c r="T54" s="38" t="s">
        <v>14</v>
      </c>
      <c r="U54" s="133">
        <v>398.72</v>
      </c>
      <c r="V54" s="38" t="s">
        <v>14</v>
      </c>
      <c r="W54" s="48"/>
      <c r="X54" s="48"/>
      <c r="Y54" s="26"/>
      <c r="Z54" s="119"/>
      <c r="AA54" s="36"/>
      <c r="AB54" s="36"/>
      <c r="AC54" s="37"/>
      <c r="AD54" s="36"/>
      <c r="AE54" s="36"/>
      <c r="AF54" s="38"/>
      <c r="AG54" s="34"/>
      <c r="AH54" s="38"/>
    </row>
    <row r="55" spans="1:36" ht="13.2" customHeight="1">
      <c r="A55" s="6"/>
      <c r="B55" s="119" t="s">
        <v>151</v>
      </c>
      <c r="C55" s="36">
        <v>12530</v>
      </c>
      <c r="D55" s="38">
        <v>70749</v>
      </c>
      <c r="E55" s="36" t="s">
        <v>14</v>
      </c>
      <c r="F55" s="36" t="s">
        <v>14</v>
      </c>
      <c r="G55" s="36" t="s">
        <v>14</v>
      </c>
      <c r="H55" s="38" t="s">
        <v>14</v>
      </c>
      <c r="I55" s="34">
        <v>49.73</v>
      </c>
      <c r="J55" s="38" t="s">
        <v>14</v>
      </c>
      <c r="M55" s="26"/>
      <c r="N55" s="47" t="s">
        <v>109</v>
      </c>
      <c r="O55" s="125">
        <v>72990</v>
      </c>
      <c r="P55" s="126">
        <v>208946</v>
      </c>
      <c r="Q55" s="77">
        <v>235469</v>
      </c>
      <c r="R55" s="77">
        <v>113027</v>
      </c>
      <c r="S55" s="77">
        <v>122442</v>
      </c>
      <c r="T55" s="77">
        <v>83406</v>
      </c>
      <c r="U55" s="133">
        <v>398.72</v>
      </c>
      <c r="V55" s="126">
        <f t="shared" si="3"/>
        <v>591</v>
      </c>
      <c r="W55" s="48" t="str">
        <f t="shared" ref="W55:W57" si="5">IF(Q55=R55+S55," ","*")</f>
        <v xml:space="preserve"> </v>
      </c>
      <c r="X55" s="48" t="s">
        <v>183</v>
      </c>
      <c r="Y55" s="26"/>
      <c r="Z55" s="119"/>
      <c r="AA55" s="36"/>
      <c r="AB55" s="36"/>
      <c r="AC55" s="37"/>
      <c r="AD55" s="36"/>
      <c r="AE55" s="36"/>
      <c r="AF55" s="38"/>
      <c r="AG55" s="34"/>
      <c r="AH55" s="38"/>
    </row>
    <row r="56" spans="1:36" ht="13.2" customHeight="1">
      <c r="A56" s="6"/>
      <c r="B56" s="119" t="s">
        <v>152</v>
      </c>
      <c r="C56" s="36">
        <v>12862</v>
      </c>
      <c r="D56" s="38">
        <v>71140</v>
      </c>
      <c r="E56" s="36" t="s">
        <v>14</v>
      </c>
      <c r="F56" s="36" t="s">
        <v>14</v>
      </c>
      <c r="G56" s="36" t="s">
        <v>14</v>
      </c>
      <c r="H56" s="38" t="s">
        <v>14</v>
      </c>
      <c r="I56" s="34">
        <v>49.73</v>
      </c>
      <c r="J56" s="38" t="s">
        <v>14</v>
      </c>
      <c r="M56" s="26"/>
      <c r="N56" s="47" t="s">
        <v>110</v>
      </c>
      <c r="O56" s="125">
        <v>73737</v>
      </c>
      <c r="P56" s="126">
        <v>210591</v>
      </c>
      <c r="Q56" s="77">
        <v>235108</v>
      </c>
      <c r="R56" s="77">
        <v>112664</v>
      </c>
      <c r="S56" s="77">
        <v>122444</v>
      </c>
      <c r="T56" s="77">
        <v>83662</v>
      </c>
      <c r="U56" s="133">
        <v>398.72</v>
      </c>
      <c r="V56" s="126">
        <f t="shared" si="3"/>
        <v>590</v>
      </c>
      <c r="W56" s="48" t="str">
        <f t="shared" si="5"/>
        <v xml:space="preserve"> </v>
      </c>
      <c r="X56" s="48"/>
      <c r="Y56" s="26"/>
      <c r="Z56" s="119"/>
      <c r="AA56" s="36"/>
      <c r="AB56" s="36"/>
      <c r="AC56" s="37"/>
      <c r="AD56" s="36"/>
      <c r="AE56" s="36"/>
      <c r="AF56" s="38"/>
      <c r="AG56" s="34"/>
      <c r="AH56" s="38"/>
    </row>
    <row r="57" spans="1:36" ht="13.2" customHeight="1">
      <c r="A57" s="6"/>
      <c r="B57" s="119" t="s">
        <v>153</v>
      </c>
      <c r="C57" s="36">
        <v>14311</v>
      </c>
      <c r="D57" s="38">
        <v>70881</v>
      </c>
      <c r="E57" s="36" t="s">
        <v>14</v>
      </c>
      <c r="F57" s="36" t="s">
        <v>14</v>
      </c>
      <c r="G57" s="36" t="s">
        <v>14</v>
      </c>
      <c r="H57" s="38" t="s">
        <v>14</v>
      </c>
      <c r="I57" s="34">
        <v>49.73</v>
      </c>
      <c r="J57" s="38" t="s">
        <v>14</v>
      </c>
      <c r="M57" s="26"/>
      <c r="N57" s="47" t="s">
        <v>111</v>
      </c>
      <c r="O57" s="125">
        <v>74535</v>
      </c>
      <c r="P57" s="126">
        <v>212036</v>
      </c>
      <c r="Q57" s="77">
        <v>233181</v>
      </c>
      <c r="R57" s="77">
        <v>110591</v>
      </c>
      <c r="S57" s="77">
        <v>122590</v>
      </c>
      <c r="T57" s="77">
        <v>82976</v>
      </c>
      <c r="U57" s="133">
        <v>398.72</v>
      </c>
      <c r="V57" s="126">
        <f t="shared" si="3"/>
        <v>585</v>
      </c>
      <c r="W57" s="48" t="str">
        <f t="shared" si="5"/>
        <v xml:space="preserve"> </v>
      </c>
      <c r="X57" s="48"/>
      <c r="Y57" s="26"/>
      <c r="Z57" s="119"/>
      <c r="AA57" s="36"/>
      <c r="AB57" s="36"/>
      <c r="AC57" s="37"/>
      <c r="AD57" s="36"/>
      <c r="AE57" s="36"/>
      <c r="AF57" s="38"/>
      <c r="AG57" s="34"/>
      <c r="AH57" s="38"/>
    </row>
    <row r="58" spans="1:36" ht="0.75" customHeight="1">
      <c r="A58" s="22"/>
      <c r="B58" s="124"/>
      <c r="C58" s="40"/>
      <c r="D58" s="41"/>
      <c r="E58" s="40"/>
      <c r="F58" s="40"/>
      <c r="G58" s="40"/>
      <c r="H58" s="40"/>
      <c r="I58" s="42"/>
      <c r="J58" s="41"/>
      <c r="K58" s="22"/>
      <c r="L58" s="22"/>
      <c r="M58" s="22"/>
      <c r="N58" s="39"/>
      <c r="O58" s="53"/>
      <c r="P58" s="41"/>
      <c r="Q58" s="40"/>
      <c r="R58" s="40"/>
      <c r="S58" s="40"/>
      <c r="T58" s="40"/>
      <c r="U58" s="54"/>
      <c r="V58" s="41"/>
      <c r="W58" s="22"/>
      <c r="X58" s="22"/>
      <c r="Y58" s="22"/>
      <c r="Z58" s="124"/>
      <c r="AA58" s="53"/>
      <c r="AB58" s="41"/>
      <c r="AC58" s="40"/>
      <c r="AD58" s="40"/>
      <c r="AE58" s="40"/>
      <c r="AF58" s="40"/>
      <c r="AG58" s="42"/>
      <c r="AH58" s="41"/>
      <c r="AI58" s="22"/>
      <c r="AJ58" s="22"/>
    </row>
    <row r="59" spans="1:36" ht="12.75" customHeight="1">
      <c r="A59" s="198" t="s">
        <v>297</v>
      </c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 t="s">
        <v>297</v>
      </c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 t="s">
        <v>297</v>
      </c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</row>
    <row r="60" spans="1:36" ht="12.75" customHeight="1">
      <c r="A60" s="201" t="s">
        <v>314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1" t="s">
        <v>314</v>
      </c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1" t="s">
        <v>314</v>
      </c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</row>
    <row r="61" spans="1:36" ht="12.75" customHeight="1">
      <c r="A61" s="201" t="s">
        <v>299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1" t="s">
        <v>299</v>
      </c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1" t="s">
        <v>299</v>
      </c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</row>
    <row r="62" spans="1:36" ht="12.75" customHeight="1">
      <c r="A62" s="202" t="s">
        <v>298</v>
      </c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 t="s">
        <v>298</v>
      </c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 t="s">
        <v>298</v>
      </c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</row>
    <row r="63" spans="1:36" ht="12.75" customHeight="1">
      <c r="A63" s="202" t="s">
        <v>295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 t="s">
        <v>295</v>
      </c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 t="s">
        <v>295</v>
      </c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</row>
    <row r="64" spans="1:36" ht="12.75" customHeight="1">
      <c r="A64" s="202" t="s">
        <v>296</v>
      </c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 t="s">
        <v>296</v>
      </c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 t="s">
        <v>296</v>
      </c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</row>
    <row r="65" spans="1:36">
      <c r="A65" s="199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199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199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</row>
    <row r="66" spans="1:36" ht="13.5" customHeight="1"/>
    <row r="67" spans="1:36" ht="13.5" customHeight="1"/>
    <row r="68" spans="1:36" ht="13.5" customHeight="1"/>
    <row r="69" spans="1:36" ht="13.5" customHeight="1"/>
    <row r="70" spans="1:36" ht="13.5" customHeight="1"/>
    <row r="71" spans="1:36" ht="13.5" customHeight="1"/>
    <row r="72" spans="1:36" ht="13.5" customHeight="1"/>
    <row r="73" spans="1:36" ht="13.5" customHeight="1"/>
    <row r="74" spans="1:36" ht="13.5" customHeight="1"/>
    <row r="75" spans="1:36" ht="13.5" customHeight="1"/>
    <row r="76" spans="1:36" ht="13.5" customHeight="1"/>
    <row r="77" spans="1:36" ht="12.15" customHeight="1"/>
    <row r="78" spans="1:36" ht="12.15" customHeight="1"/>
    <row r="79" spans="1:36" ht="12.9" customHeight="1"/>
    <row r="80" spans="1:36" s="1" customFormat="1" ht="12.9" customHeight="1">
      <c r="B80" s="122"/>
      <c r="C80" s="3"/>
      <c r="D80" s="3"/>
      <c r="E80" s="3"/>
      <c r="F80" s="3"/>
      <c r="G80" s="3"/>
      <c r="H80" s="3"/>
      <c r="I80" s="2"/>
      <c r="J80" s="3"/>
      <c r="K80" s="3"/>
      <c r="L80" s="3"/>
      <c r="Z80" s="122"/>
    </row>
    <row r="81" spans="2:26" s="1" customFormat="1" ht="12.9" customHeight="1">
      <c r="B81" s="122"/>
      <c r="C81" s="3"/>
      <c r="D81" s="3"/>
      <c r="E81" s="3"/>
      <c r="F81" s="3"/>
      <c r="G81" s="3"/>
      <c r="H81" s="3"/>
      <c r="I81" s="2"/>
      <c r="J81" s="3"/>
      <c r="K81" s="3"/>
      <c r="L81" s="3"/>
      <c r="Z81" s="122"/>
    </row>
    <row r="82" spans="2:26" s="1" customFormat="1" ht="12.9" customHeight="1">
      <c r="B82" s="122"/>
      <c r="C82" s="3"/>
      <c r="D82" s="3"/>
      <c r="E82" s="3"/>
      <c r="F82" s="3"/>
      <c r="G82" s="3"/>
      <c r="H82" s="3"/>
      <c r="I82" s="2"/>
      <c r="J82" s="3"/>
      <c r="K82" s="3"/>
      <c r="L82" s="3"/>
      <c r="Z82" s="122"/>
    </row>
    <row r="83" spans="2:26" s="1" customFormat="1" ht="12.9" customHeight="1">
      <c r="B83" s="122"/>
      <c r="C83" s="3"/>
      <c r="D83" s="3"/>
      <c r="E83" s="3"/>
      <c r="F83" s="3"/>
      <c r="G83" s="3"/>
      <c r="H83" s="3"/>
      <c r="I83" s="2"/>
      <c r="J83" s="3"/>
      <c r="K83" s="3"/>
      <c r="L83" s="3"/>
      <c r="Z83" s="122"/>
    </row>
    <row r="84" spans="2:26" s="1" customFormat="1" ht="12.9" customHeight="1">
      <c r="B84" s="122"/>
      <c r="C84" s="3"/>
      <c r="D84" s="3"/>
      <c r="E84" s="3"/>
      <c r="F84" s="3"/>
      <c r="G84" s="3"/>
      <c r="H84" s="3"/>
      <c r="I84" s="2"/>
      <c r="J84" s="3"/>
      <c r="K84" s="3"/>
      <c r="L84" s="3"/>
      <c r="Z84" s="122"/>
    </row>
    <row r="85" spans="2:26" s="1" customFormat="1" ht="12.9" customHeight="1">
      <c r="B85" s="122"/>
      <c r="C85" s="3"/>
      <c r="D85" s="3"/>
      <c r="E85" s="3"/>
      <c r="F85" s="3"/>
      <c r="G85" s="3"/>
      <c r="H85" s="3"/>
      <c r="I85" s="2"/>
      <c r="J85" s="3"/>
      <c r="K85" s="3"/>
      <c r="L85" s="3"/>
      <c r="Z85" s="122"/>
    </row>
    <row r="86" spans="2:26" s="1" customFormat="1" ht="12.9" customHeight="1">
      <c r="B86" s="122"/>
      <c r="C86" s="3"/>
      <c r="D86" s="3"/>
      <c r="E86" s="3"/>
      <c r="F86" s="3"/>
      <c r="G86" s="3"/>
      <c r="H86" s="3"/>
      <c r="I86" s="2"/>
      <c r="J86" s="3"/>
      <c r="K86" s="3"/>
      <c r="L86" s="3"/>
      <c r="Z86" s="122"/>
    </row>
    <row r="127" spans="3:10">
      <c r="C127" s="12"/>
      <c r="D127" s="12"/>
      <c r="E127" s="12"/>
      <c r="F127" s="12"/>
      <c r="G127" s="12"/>
      <c r="H127" s="12"/>
      <c r="J127" s="12"/>
    </row>
    <row r="128" spans="3:10">
      <c r="C128" s="12"/>
      <c r="D128" s="12"/>
      <c r="E128" s="12"/>
      <c r="F128" s="12"/>
      <c r="G128" s="12"/>
      <c r="H128" s="12"/>
      <c r="J128" s="12"/>
    </row>
  </sheetData>
  <mergeCells count="56">
    <mergeCell ref="A64:L64"/>
    <mergeCell ref="A65:L65"/>
    <mergeCell ref="A59:L59"/>
    <mergeCell ref="A60:L60"/>
    <mergeCell ref="A61:L61"/>
    <mergeCell ref="A62:L62"/>
    <mergeCell ref="A63:L63"/>
    <mergeCell ref="Y65:AJ65"/>
    <mergeCell ref="M59:X59"/>
    <mergeCell ref="M60:X60"/>
    <mergeCell ref="M61:X61"/>
    <mergeCell ref="M62:X62"/>
    <mergeCell ref="M63:X63"/>
    <mergeCell ref="M64:X64"/>
    <mergeCell ref="M65:X65"/>
    <mergeCell ref="Y60:AJ60"/>
    <mergeCell ref="Y61:AJ61"/>
    <mergeCell ref="Y62:AJ62"/>
    <mergeCell ref="Y63:AJ63"/>
    <mergeCell ref="Y64:AJ64"/>
    <mergeCell ref="Y4:Z5"/>
    <mergeCell ref="AA4:AB4"/>
    <mergeCell ref="AC4:AF4"/>
    <mergeCell ref="AI4:AJ5"/>
    <mergeCell ref="Y59:AJ59"/>
    <mergeCell ref="S23:S24"/>
    <mergeCell ref="T23:T24"/>
    <mergeCell ref="U23:U24"/>
    <mergeCell ref="V23:V24"/>
    <mergeCell ref="N36:N37"/>
    <mergeCell ref="O36:O37"/>
    <mergeCell ref="P36:P37"/>
    <mergeCell ref="U36:U37"/>
    <mergeCell ref="N23:N24"/>
    <mergeCell ref="O23:O24"/>
    <mergeCell ref="P23:P24"/>
    <mergeCell ref="Q23:Q24"/>
    <mergeCell ref="R23:R24"/>
    <mergeCell ref="Q36:Q37"/>
    <mergeCell ref="O4:P4"/>
    <mergeCell ref="Q4:T4"/>
    <mergeCell ref="W4:X5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A4:B5"/>
    <mergeCell ref="C4:D4"/>
    <mergeCell ref="E4:H4"/>
    <mergeCell ref="K4:L5"/>
    <mergeCell ref="M4:N5"/>
  </mergeCells>
  <phoneticPr fontId="3"/>
  <pageMargins left="0.78740157480314965" right="0.78740157480314965" top="0.78740157480314965" bottom="0.59055118110236227" header="0.59055118110236227" footer="0.39370078740157483"/>
  <pageSetup paperSize="9" scale="87" orientation="portrait" r:id="rId1"/>
  <headerFooter differentOddEven="1" scaleWithDoc="0">
    <oddHeader>&amp;R&amp;"ＭＳ 明朝,標準"&amp;9第&amp;"Times New Roman,標準" 2 &amp;"ＭＳ 明朝,標準"章　人口</oddHeader>
    <evenHeader>&amp;L&amp;"ＭＳ 明朝,標準"&amp;9第&amp;"Times New Roman,標準" 2 &amp;"ＭＳ 明朝,標準"章　人口</even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showGridLines="0" showRuler="0" view="pageBreakPreview" zoomScale="110" zoomScaleNormal="100" zoomScaleSheetLayoutView="110" zoomScalePageLayoutView="106" workbookViewId="0">
      <selection activeCell="J4" sqref="J4"/>
    </sheetView>
  </sheetViews>
  <sheetFormatPr defaultRowHeight="12"/>
  <cols>
    <col min="1" max="1" width="4" style="1" customWidth="1"/>
    <col min="2" max="2" width="5.3984375" style="1" customWidth="1"/>
    <col min="3" max="10" width="8.59765625" style="1" customWidth="1"/>
    <col min="11" max="11" width="8.09765625" style="1" customWidth="1"/>
    <col min="12" max="12" width="7.5" style="1" customWidth="1"/>
    <col min="13" max="13" width="1.19921875" style="1" customWidth="1"/>
    <col min="14" max="14" width="7.69921875" style="1" customWidth="1"/>
    <col min="15" max="16" width="5.59765625" style="1" customWidth="1"/>
    <col min="17" max="256" width="9" style="1"/>
    <col min="257" max="257" width="4" style="1" customWidth="1"/>
    <col min="258" max="258" width="6.3984375" style="1" customWidth="1"/>
    <col min="259" max="266" width="8.59765625" style="1" customWidth="1"/>
    <col min="267" max="267" width="8.09765625" style="1" customWidth="1"/>
    <col min="268" max="268" width="7.5" style="1" customWidth="1"/>
    <col min="269" max="269" width="1.19921875" style="1" customWidth="1"/>
    <col min="270" max="270" width="7.69921875" style="1" customWidth="1"/>
    <col min="271" max="272" width="5.59765625" style="1" customWidth="1"/>
    <col min="273" max="512" width="9" style="1"/>
    <col min="513" max="513" width="4" style="1" customWidth="1"/>
    <col min="514" max="514" width="6.3984375" style="1" customWidth="1"/>
    <col min="515" max="522" width="8.59765625" style="1" customWidth="1"/>
    <col min="523" max="523" width="8.09765625" style="1" customWidth="1"/>
    <col min="524" max="524" width="7.5" style="1" customWidth="1"/>
    <col min="525" max="525" width="1.19921875" style="1" customWidth="1"/>
    <col min="526" max="526" width="7.69921875" style="1" customWidth="1"/>
    <col min="527" max="528" width="5.59765625" style="1" customWidth="1"/>
    <col min="529" max="768" width="9" style="1"/>
    <col min="769" max="769" width="4" style="1" customWidth="1"/>
    <col min="770" max="770" width="6.3984375" style="1" customWidth="1"/>
    <col min="771" max="778" width="8.59765625" style="1" customWidth="1"/>
    <col min="779" max="779" width="8.09765625" style="1" customWidth="1"/>
    <col min="780" max="780" width="7.5" style="1" customWidth="1"/>
    <col min="781" max="781" width="1.19921875" style="1" customWidth="1"/>
    <col min="782" max="782" width="7.69921875" style="1" customWidth="1"/>
    <col min="783" max="784" width="5.59765625" style="1" customWidth="1"/>
    <col min="785" max="1024" width="9" style="1"/>
    <col min="1025" max="1025" width="4" style="1" customWidth="1"/>
    <col min="1026" max="1026" width="6.3984375" style="1" customWidth="1"/>
    <col min="1027" max="1034" width="8.59765625" style="1" customWidth="1"/>
    <col min="1035" max="1035" width="8.09765625" style="1" customWidth="1"/>
    <col min="1036" max="1036" width="7.5" style="1" customWidth="1"/>
    <col min="1037" max="1037" width="1.19921875" style="1" customWidth="1"/>
    <col min="1038" max="1038" width="7.69921875" style="1" customWidth="1"/>
    <col min="1039" max="1040" width="5.59765625" style="1" customWidth="1"/>
    <col min="1041" max="1280" width="9" style="1"/>
    <col min="1281" max="1281" width="4" style="1" customWidth="1"/>
    <col min="1282" max="1282" width="6.3984375" style="1" customWidth="1"/>
    <col min="1283" max="1290" width="8.59765625" style="1" customWidth="1"/>
    <col min="1291" max="1291" width="8.09765625" style="1" customWidth="1"/>
    <col min="1292" max="1292" width="7.5" style="1" customWidth="1"/>
    <col min="1293" max="1293" width="1.19921875" style="1" customWidth="1"/>
    <col min="1294" max="1294" width="7.69921875" style="1" customWidth="1"/>
    <col min="1295" max="1296" width="5.59765625" style="1" customWidth="1"/>
    <col min="1297" max="1536" width="9" style="1"/>
    <col min="1537" max="1537" width="4" style="1" customWidth="1"/>
    <col min="1538" max="1538" width="6.3984375" style="1" customWidth="1"/>
    <col min="1539" max="1546" width="8.59765625" style="1" customWidth="1"/>
    <col min="1547" max="1547" width="8.09765625" style="1" customWidth="1"/>
    <col min="1548" max="1548" width="7.5" style="1" customWidth="1"/>
    <col min="1549" max="1549" width="1.19921875" style="1" customWidth="1"/>
    <col min="1550" max="1550" width="7.69921875" style="1" customWidth="1"/>
    <col min="1551" max="1552" width="5.59765625" style="1" customWidth="1"/>
    <col min="1553" max="1792" width="9" style="1"/>
    <col min="1793" max="1793" width="4" style="1" customWidth="1"/>
    <col min="1794" max="1794" width="6.3984375" style="1" customWidth="1"/>
    <col min="1795" max="1802" width="8.59765625" style="1" customWidth="1"/>
    <col min="1803" max="1803" width="8.09765625" style="1" customWidth="1"/>
    <col min="1804" max="1804" width="7.5" style="1" customWidth="1"/>
    <col min="1805" max="1805" width="1.19921875" style="1" customWidth="1"/>
    <col min="1806" max="1806" width="7.69921875" style="1" customWidth="1"/>
    <col min="1807" max="1808" width="5.59765625" style="1" customWidth="1"/>
    <col min="1809" max="2048" width="9" style="1"/>
    <col min="2049" max="2049" width="4" style="1" customWidth="1"/>
    <col min="2050" max="2050" width="6.3984375" style="1" customWidth="1"/>
    <col min="2051" max="2058" width="8.59765625" style="1" customWidth="1"/>
    <col min="2059" max="2059" width="8.09765625" style="1" customWidth="1"/>
    <col min="2060" max="2060" width="7.5" style="1" customWidth="1"/>
    <col min="2061" max="2061" width="1.19921875" style="1" customWidth="1"/>
    <col min="2062" max="2062" width="7.69921875" style="1" customWidth="1"/>
    <col min="2063" max="2064" width="5.59765625" style="1" customWidth="1"/>
    <col min="2065" max="2304" width="9" style="1"/>
    <col min="2305" max="2305" width="4" style="1" customWidth="1"/>
    <col min="2306" max="2306" width="6.3984375" style="1" customWidth="1"/>
    <col min="2307" max="2314" width="8.59765625" style="1" customWidth="1"/>
    <col min="2315" max="2315" width="8.09765625" style="1" customWidth="1"/>
    <col min="2316" max="2316" width="7.5" style="1" customWidth="1"/>
    <col min="2317" max="2317" width="1.19921875" style="1" customWidth="1"/>
    <col min="2318" max="2318" width="7.69921875" style="1" customWidth="1"/>
    <col min="2319" max="2320" width="5.59765625" style="1" customWidth="1"/>
    <col min="2321" max="2560" width="9" style="1"/>
    <col min="2561" max="2561" width="4" style="1" customWidth="1"/>
    <col min="2562" max="2562" width="6.3984375" style="1" customWidth="1"/>
    <col min="2563" max="2570" width="8.59765625" style="1" customWidth="1"/>
    <col min="2571" max="2571" width="8.09765625" style="1" customWidth="1"/>
    <col min="2572" max="2572" width="7.5" style="1" customWidth="1"/>
    <col min="2573" max="2573" width="1.19921875" style="1" customWidth="1"/>
    <col min="2574" max="2574" width="7.69921875" style="1" customWidth="1"/>
    <col min="2575" max="2576" width="5.59765625" style="1" customWidth="1"/>
    <col min="2577" max="2816" width="9" style="1"/>
    <col min="2817" max="2817" width="4" style="1" customWidth="1"/>
    <col min="2818" max="2818" width="6.3984375" style="1" customWidth="1"/>
    <col min="2819" max="2826" width="8.59765625" style="1" customWidth="1"/>
    <col min="2827" max="2827" width="8.09765625" style="1" customWidth="1"/>
    <col min="2828" max="2828" width="7.5" style="1" customWidth="1"/>
    <col min="2829" max="2829" width="1.19921875" style="1" customWidth="1"/>
    <col min="2830" max="2830" width="7.69921875" style="1" customWidth="1"/>
    <col min="2831" max="2832" width="5.59765625" style="1" customWidth="1"/>
    <col min="2833" max="3072" width="9" style="1"/>
    <col min="3073" max="3073" width="4" style="1" customWidth="1"/>
    <col min="3074" max="3074" width="6.3984375" style="1" customWidth="1"/>
    <col min="3075" max="3082" width="8.59765625" style="1" customWidth="1"/>
    <col min="3083" max="3083" width="8.09765625" style="1" customWidth="1"/>
    <col min="3084" max="3084" width="7.5" style="1" customWidth="1"/>
    <col min="3085" max="3085" width="1.19921875" style="1" customWidth="1"/>
    <col min="3086" max="3086" width="7.69921875" style="1" customWidth="1"/>
    <col min="3087" max="3088" width="5.59765625" style="1" customWidth="1"/>
    <col min="3089" max="3328" width="9" style="1"/>
    <col min="3329" max="3329" width="4" style="1" customWidth="1"/>
    <col min="3330" max="3330" width="6.3984375" style="1" customWidth="1"/>
    <col min="3331" max="3338" width="8.59765625" style="1" customWidth="1"/>
    <col min="3339" max="3339" width="8.09765625" style="1" customWidth="1"/>
    <col min="3340" max="3340" width="7.5" style="1" customWidth="1"/>
    <col min="3341" max="3341" width="1.19921875" style="1" customWidth="1"/>
    <col min="3342" max="3342" width="7.69921875" style="1" customWidth="1"/>
    <col min="3343" max="3344" width="5.59765625" style="1" customWidth="1"/>
    <col min="3345" max="3584" width="9" style="1"/>
    <col min="3585" max="3585" width="4" style="1" customWidth="1"/>
    <col min="3586" max="3586" width="6.3984375" style="1" customWidth="1"/>
    <col min="3587" max="3594" width="8.59765625" style="1" customWidth="1"/>
    <col min="3595" max="3595" width="8.09765625" style="1" customWidth="1"/>
    <col min="3596" max="3596" width="7.5" style="1" customWidth="1"/>
    <col min="3597" max="3597" width="1.19921875" style="1" customWidth="1"/>
    <col min="3598" max="3598" width="7.69921875" style="1" customWidth="1"/>
    <col min="3599" max="3600" width="5.59765625" style="1" customWidth="1"/>
    <col min="3601" max="3840" width="9" style="1"/>
    <col min="3841" max="3841" width="4" style="1" customWidth="1"/>
    <col min="3842" max="3842" width="6.3984375" style="1" customWidth="1"/>
    <col min="3843" max="3850" width="8.59765625" style="1" customWidth="1"/>
    <col min="3851" max="3851" width="8.09765625" style="1" customWidth="1"/>
    <col min="3852" max="3852" width="7.5" style="1" customWidth="1"/>
    <col min="3853" max="3853" width="1.19921875" style="1" customWidth="1"/>
    <col min="3854" max="3854" width="7.69921875" style="1" customWidth="1"/>
    <col min="3855" max="3856" width="5.59765625" style="1" customWidth="1"/>
    <col min="3857" max="4096" width="9" style="1"/>
    <col min="4097" max="4097" width="4" style="1" customWidth="1"/>
    <col min="4098" max="4098" width="6.3984375" style="1" customWidth="1"/>
    <col min="4099" max="4106" width="8.59765625" style="1" customWidth="1"/>
    <col min="4107" max="4107" width="8.09765625" style="1" customWidth="1"/>
    <col min="4108" max="4108" width="7.5" style="1" customWidth="1"/>
    <col min="4109" max="4109" width="1.19921875" style="1" customWidth="1"/>
    <col min="4110" max="4110" width="7.69921875" style="1" customWidth="1"/>
    <col min="4111" max="4112" width="5.59765625" style="1" customWidth="1"/>
    <col min="4113" max="4352" width="9" style="1"/>
    <col min="4353" max="4353" width="4" style="1" customWidth="1"/>
    <col min="4354" max="4354" width="6.3984375" style="1" customWidth="1"/>
    <col min="4355" max="4362" width="8.59765625" style="1" customWidth="1"/>
    <col min="4363" max="4363" width="8.09765625" style="1" customWidth="1"/>
    <col min="4364" max="4364" width="7.5" style="1" customWidth="1"/>
    <col min="4365" max="4365" width="1.19921875" style="1" customWidth="1"/>
    <col min="4366" max="4366" width="7.69921875" style="1" customWidth="1"/>
    <col min="4367" max="4368" width="5.59765625" style="1" customWidth="1"/>
    <col min="4369" max="4608" width="9" style="1"/>
    <col min="4609" max="4609" width="4" style="1" customWidth="1"/>
    <col min="4610" max="4610" width="6.3984375" style="1" customWidth="1"/>
    <col min="4611" max="4618" width="8.59765625" style="1" customWidth="1"/>
    <col min="4619" max="4619" width="8.09765625" style="1" customWidth="1"/>
    <col min="4620" max="4620" width="7.5" style="1" customWidth="1"/>
    <col min="4621" max="4621" width="1.19921875" style="1" customWidth="1"/>
    <col min="4622" max="4622" width="7.69921875" style="1" customWidth="1"/>
    <col min="4623" max="4624" width="5.59765625" style="1" customWidth="1"/>
    <col min="4625" max="4864" width="9" style="1"/>
    <col min="4865" max="4865" width="4" style="1" customWidth="1"/>
    <col min="4866" max="4866" width="6.3984375" style="1" customWidth="1"/>
    <col min="4867" max="4874" width="8.59765625" style="1" customWidth="1"/>
    <col min="4875" max="4875" width="8.09765625" style="1" customWidth="1"/>
    <col min="4876" max="4876" width="7.5" style="1" customWidth="1"/>
    <col min="4877" max="4877" width="1.19921875" style="1" customWidth="1"/>
    <col min="4878" max="4878" width="7.69921875" style="1" customWidth="1"/>
    <col min="4879" max="4880" width="5.59765625" style="1" customWidth="1"/>
    <col min="4881" max="5120" width="9" style="1"/>
    <col min="5121" max="5121" width="4" style="1" customWidth="1"/>
    <col min="5122" max="5122" width="6.3984375" style="1" customWidth="1"/>
    <col min="5123" max="5130" width="8.59765625" style="1" customWidth="1"/>
    <col min="5131" max="5131" width="8.09765625" style="1" customWidth="1"/>
    <col min="5132" max="5132" width="7.5" style="1" customWidth="1"/>
    <col min="5133" max="5133" width="1.19921875" style="1" customWidth="1"/>
    <col min="5134" max="5134" width="7.69921875" style="1" customWidth="1"/>
    <col min="5135" max="5136" width="5.59765625" style="1" customWidth="1"/>
    <col min="5137" max="5376" width="9" style="1"/>
    <col min="5377" max="5377" width="4" style="1" customWidth="1"/>
    <col min="5378" max="5378" width="6.3984375" style="1" customWidth="1"/>
    <col min="5379" max="5386" width="8.59765625" style="1" customWidth="1"/>
    <col min="5387" max="5387" width="8.09765625" style="1" customWidth="1"/>
    <col min="5388" max="5388" width="7.5" style="1" customWidth="1"/>
    <col min="5389" max="5389" width="1.19921875" style="1" customWidth="1"/>
    <col min="5390" max="5390" width="7.69921875" style="1" customWidth="1"/>
    <col min="5391" max="5392" width="5.59765625" style="1" customWidth="1"/>
    <col min="5393" max="5632" width="9" style="1"/>
    <col min="5633" max="5633" width="4" style="1" customWidth="1"/>
    <col min="5634" max="5634" width="6.3984375" style="1" customWidth="1"/>
    <col min="5635" max="5642" width="8.59765625" style="1" customWidth="1"/>
    <col min="5643" max="5643" width="8.09765625" style="1" customWidth="1"/>
    <col min="5644" max="5644" width="7.5" style="1" customWidth="1"/>
    <col min="5645" max="5645" width="1.19921875" style="1" customWidth="1"/>
    <col min="5646" max="5646" width="7.69921875" style="1" customWidth="1"/>
    <col min="5647" max="5648" width="5.59765625" style="1" customWidth="1"/>
    <col min="5649" max="5888" width="9" style="1"/>
    <col min="5889" max="5889" width="4" style="1" customWidth="1"/>
    <col min="5890" max="5890" width="6.3984375" style="1" customWidth="1"/>
    <col min="5891" max="5898" width="8.59765625" style="1" customWidth="1"/>
    <col min="5899" max="5899" width="8.09765625" style="1" customWidth="1"/>
    <col min="5900" max="5900" width="7.5" style="1" customWidth="1"/>
    <col min="5901" max="5901" width="1.19921875" style="1" customWidth="1"/>
    <col min="5902" max="5902" width="7.69921875" style="1" customWidth="1"/>
    <col min="5903" max="5904" width="5.59765625" style="1" customWidth="1"/>
    <col min="5905" max="6144" width="9" style="1"/>
    <col min="6145" max="6145" width="4" style="1" customWidth="1"/>
    <col min="6146" max="6146" width="6.3984375" style="1" customWidth="1"/>
    <col min="6147" max="6154" width="8.59765625" style="1" customWidth="1"/>
    <col min="6155" max="6155" width="8.09765625" style="1" customWidth="1"/>
    <col min="6156" max="6156" width="7.5" style="1" customWidth="1"/>
    <col min="6157" max="6157" width="1.19921875" style="1" customWidth="1"/>
    <col min="6158" max="6158" width="7.69921875" style="1" customWidth="1"/>
    <col min="6159" max="6160" width="5.59765625" style="1" customWidth="1"/>
    <col min="6161" max="6400" width="9" style="1"/>
    <col min="6401" max="6401" width="4" style="1" customWidth="1"/>
    <col min="6402" max="6402" width="6.3984375" style="1" customWidth="1"/>
    <col min="6403" max="6410" width="8.59765625" style="1" customWidth="1"/>
    <col min="6411" max="6411" width="8.09765625" style="1" customWidth="1"/>
    <col min="6412" max="6412" width="7.5" style="1" customWidth="1"/>
    <col min="6413" max="6413" width="1.19921875" style="1" customWidth="1"/>
    <col min="6414" max="6414" width="7.69921875" style="1" customWidth="1"/>
    <col min="6415" max="6416" width="5.59765625" style="1" customWidth="1"/>
    <col min="6417" max="6656" width="9" style="1"/>
    <col min="6657" max="6657" width="4" style="1" customWidth="1"/>
    <col min="6658" max="6658" width="6.3984375" style="1" customWidth="1"/>
    <col min="6659" max="6666" width="8.59765625" style="1" customWidth="1"/>
    <col min="6667" max="6667" width="8.09765625" style="1" customWidth="1"/>
    <col min="6668" max="6668" width="7.5" style="1" customWidth="1"/>
    <col min="6669" max="6669" width="1.19921875" style="1" customWidth="1"/>
    <col min="6670" max="6670" width="7.69921875" style="1" customWidth="1"/>
    <col min="6671" max="6672" width="5.59765625" style="1" customWidth="1"/>
    <col min="6673" max="6912" width="9" style="1"/>
    <col min="6913" max="6913" width="4" style="1" customWidth="1"/>
    <col min="6914" max="6914" width="6.3984375" style="1" customWidth="1"/>
    <col min="6915" max="6922" width="8.59765625" style="1" customWidth="1"/>
    <col min="6923" max="6923" width="8.09765625" style="1" customWidth="1"/>
    <col min="6924" max="6924" width="7.5" style="1" customWidth="1"/>
    <col min="6925" max="6925" width="1.19921875" style="1" customWidth="1"/>
    <col min="6926" max="6926" width="7.69921875" style="1" customWidth="1"/>
    <col min="6927" max="6928" width="5.59765625" style="1" customWidth="1"/>
    <col min="6929" max="7168" width="9" style="1"/>
    <col min="7169" max="7169" width="4" style="1" customWidth="1"/>
    <col min="7170" max="7170" width="6.3984375" style="1" customWidth="1"/>
    <col min="7171" max="7178" width="8.59765625" style="1" customWidth="1"/>
    <col min="7179" max="7179" width="8.09765625" style="1" customWidth="1"/>
    <col min="7180" max="7180" width="7.5" style="1" customWidth="1"/>
    <col min="7181" max="7181" width="1.19921875" style="1" customWidth="1"/>
    <col min="7182" max="7182" width="7.69921875" style="1" customWidth="1"/>
    <col min="7183" max="7184" width="5.59765625" style="1" customWidth="1"/>
    <col min="7185" max="7424" width="9" style="1"/>
    <col min="7425" max="7425" width="4" style="1" customWidth="1"/>
    <col min="7426" max="7426" width="6.3984375" style="1" customWidth="1"/>
    <col min="7427" max="7434" width="8.59765625" style="1" customWidth="1"/>
    <col min="7435" max="7435" width="8.09765625" style="1" customWidth="1"/>
    <col min="7436" max="7436" width="7.5" style="1" customWidth="1"/>
    <col min="7437" max="7437" width="1.19921875" style="1" customWidth="1"/>
    <col min="7438" max="7438" width="7.69921875" style="1" customWidth="1"/>
    <col min="7439" max="7440" width="5.59765625" style="1" customWidth="1"/>
    <col min="7441" max="7680" width="9" style="1"/>
    <col min="7681" max="7681" width="4" style="1" customWidth="1"/>
    <col min="7682" max="7682" width="6.3984375" style="1" customWidth="1"/>
    <col min="7683" max="7690" width="8.59765625" style="1" customWidth="1"/>
    <col min="7691" max="7691" width="8.09765625" style="1" customWidth="1"/>
    <col min="7692" max="7692" width="7.5" style="1" customWidth="1"/>
    <col min="7693" max="7693" width="1.19921875" style="1" customWidth="1"/>
    <col min="7694" max="7694" width="7.69921875" style="1" customWidth="1"/>
    <col min="7695" max="7696" width="5.59765625" style="1" customWidth="1"/>
    <col min="7697" max="7936" width="9" style="1"/>
    <col min="7937" max="7937" width="4" style="1" customWidth="1"/>
    <col min="7938" max="7938" width="6.3984375" style="1" customWidth="1"/>
    <col min="7939" max="7946" width="8.59765625" style="1" customWidth="1"/>
    <col min="7947" max="7947" width="8.09765625" style="1" customWidth="1"/>
    <col min="7948" max="7948" width="7.5" style="1" customWidth="1"/>
    <col min="7949" max="7949" width="1.19921875" style="1" customWidth="1"/>
    <col min="7950" max="7950" width="7.69921875" style="1" customWidth="1"/>
    <col min="7951" max="7952" width="5.59765625" style="1" customWidth="1"/>
    <col min="7953" max="8192" width="9" style="1"/>
    <col min="8193" max="8193" width="4" style="1" customWidth="1"/>
    <col min="8194" max="8194" width="6.3984375" style="1" customWidth="1"/>
    <col min="8195" max="8202" width="8.59765625" style="1" customWidth="1"/>
    <col min="8203" max="8203" width="8.09765625" style="1" customWidth="1"/>
    <col min="8204" max="8204" width="7.5" style="1" customWidth="1"/>
    <col min="8205" max="8205" width="1.19921875" style="1" customWidth="1"/>
    <col min="8206" max="8206" width="7.69921875" style="1" customWidth="1"/>
    <col min="8207" max="8208" width="5.59765625" style="1" customWidth="1"/>
    <col min="8209" max="8448" width="9" style="1"/>
    <col min="8449" max="8449" width="4" style="1" customWidth="1"/>
    <col min="8450" max="8450" width="6.3984375" style="1" customWidth="1"/>
    <col min="8451" max="8458" width="8.59765625" style="1" customWidth="1"/>
    <col min="8459" max="8459" width="8.09765625" style="1" customWidth="1"/>
    <col min="8460" max="8460" width="7.5" style="1" customWidth="1"/>
    <col min="8461" max="8461" width="1.19921875" style="1" customWidth="1"/>
    <col min="8462" max="8462" width="7.69921875" style="1" customWidth="1"/>
    <col min="8463" max="8464" width="5.59765625" style="1" customWidth="1"/>
    <col min="8465" max="8704" width="9" style="1"/>
    <col min="8705" max="8705" width="4" style="1" customWidth="1"/>
    <col min="8706" max="8706" width="6.3984375" style="1" customWidth="1"/>
    <col min="8707" max="8714" width="8.59765625" style="1" customWidth="1"/>
    <col min="8715" max="8715" width="8.09765625" style="1" customWidth="1"/>
    <col min="8716" max="8716" width="7.5" style="1" customWidth="1"/>
    <col min="8717" max="8717" width="1.19921875" style="1" customWidth="1"/>
    <col min="8718" max="8718" width="7.69921875" style="1" customWidth="1"/>
    <col min="8719" max="8720" width="5.59765625" style="1" customWidth="1"/>
    <col min="8721" max="8960" width="9" style="1"/>
    <col min="8961" max="8961" width="4" style="1" customWidth="1"/>
    <col min="8962" max="8962" width="6.3984375" style="1" customWidth="1"/>
    <col min="8963" max="8970" width="8.59765625" style="1" customWidth="1"/>
    <col min="8971" max="8971" width="8.09765625" style="1" customWidth="1"/>
    <col min="8972" max="8972" width="7.5" style="1" customWidth="1"/>
    <col min="8973" max="8973" width="1.19921875" style="1" customWidth="1"/>
    <col min="8974" max="8974" width="7.69921875" style="1" customWidth="1"/>
    <col min="8975" max="8976" width="5.59765625" style="1" customWidth="1"/>
    <col min="8977" max="9216" width="9" style="1"/>
    <col min="9217" max="9217" width="4" style="1" customWidth="1"/>
    <col min="9218" max="9218" width="6.3984375" style="1" customWidth="1"/>
    <col min="9219" max="9226" width="8.59765625" style="1" customWidth="1"/>
    <col min="9227" max="9227" width="8.09765625" style="1" customWidth="1"/>
    <col min="9228" max="9228" width="7.5" style="1" customWidth="1"/>
    <col min="9229" max="9229" width="1.19921875" style="1" customWidth="1"/>
    <col min="9230" max="9230" width="7.69921875" style="1" customWidth="1"/>
    <col min="9231" max="9232" width="5.59765625" style="1" customWidth="1"/>
    <col min="9233" max="9472" width="9" style="1"/>
    <col min="9473" max="9473" width="4" style="1" customWidth="1"/>
    <col min="9474" max="9474" width="6.3984375" style="1" customWidth="1"/>
    <col min="9475" max="9482" width="8.59765625" style="1" customWidth="1"/>
    <col min="9483" max="9483" width="8.09765625" style="1" customWidth="1"/>
    <col min="9484" max="9484" width="7.5" style="1" customWidth="1"/>
    <col min="9485" max="9485" width="1.19921875" style="1" customWidth="1"/>
    <col min="9486" max="9486" width="7.69921875" style="1" customWidth="1"/>
    <col min="9487" max="9488" width="5.59765625" style="1" customWidth="1"/>
    <col min="9489" max="9728" width="9" style="1"/>
    <col min="9729" max="9729" width="4" style="1" customWidth="1"/>
    <col min="9730" max="9730" width="6.3984375" style="1" customWidth="1"/>
    <col min="9731" max="9738" width="8.59765625" style="1" customWidth="1"/>
    <col min="9739" max="9739" width="8.09765625" style="1" customWidth="1"/>
    <col min="9740" max="9740" width="7.5" style="1" customWidth="1"/>
    <col min="9741" max="9741" width="1.19921875" style="1" customWidth="1"/>
    <col min="9742" max="9742" width="7.69921875" style="1" customWidth="1"/>
    <col min="9743" max="9744" width="5.59765625" style="1" customWidth="1"/>
    <col min="9745" max="9984" width="9" style="1"/>
    <col min="9985" max="9985" width="4" style="1" customWidth="1"/>
    <col min="9986" max="9986" width="6.3984375" style="1" customWidth="1"/>
    <col min="9987" max="9994" width="8.59765625" style="1" customWidth="1"/>
    <col min="9995" max="9995" width="8.09765625" style="1" customWidth="1"/>
    <col min="9996" max="9996" width="7.5" style="1" customWidth="1"/>
    <col min="9997" max="9997" width="1.19921875" style="1" customWidth="1"/>
    <col min="9998" max="9998" width="7.69921875" style="1" customWidth="1"/>
    <col min="9999" max="10000" width="5.59765625" style="1" customWidth="1"/>
    <col min="10001" max="10240" width="9" style="1"/>
    <col min="10241" max="10241" width="4" style="1" customWidth="1"/>
    <col min="10242" max="10242" width="6.3984375" style="1" customWidth="1"/>
    <col min="10243" max="10250" width="8.59765625" style="1" customWidth="1"/>
    <col min="10251" max="10251" width="8.09765625" style="1" customWidth="1"/>
    <col min="10252" max="10252" width="7.5" style="1" customWidth="1"/>
    <col min="10253" max="10253" width="1.19921875" style="1" customWidth="1"/>
    <col min="10254" max="10254" width="7.69921875" style="1" customWidth="1"/>
    <col min="10255" max="10256" width="5.59765625" style="1" customWidth="1"/>
    <col min="10257" max="10496" width="9" style="1"/>
    <col min="10497" max="10497" width="4" style="1" customWidth="1"/>
    <col min="10498" max="10498" width="6.3984375" style="1" customWidth="1"/>
    <col min="10499" max="10506" width="8.59765625" style="1" customWidth="1"/>
    <col min="10507" max="10507" width="8.09765625" style="1" customWidth="1"/>
    <col min="10508" max="10508" width="7.5" style="1" customWidth="1"/>
    <col min="10509" max="10509" width="1.19921875" style="1" customWidth="1"/>
    <col min="10510" max="10510" width="7.69921875" style="1" customWidth="1"/>
    <col min="10511" max="10512" width="5.59765625" style="1" customWidth="1"/>
    <col min="10513" max="10752" width="9" style="1"/>
    <col min="10753" max="10753" width="4" style="1" customWidth="1"/>
    <col min="10754" max="10754" width="6.3984375" style="1" customWidth="1"/>
    <col min="10755" max="10762" width="8.59765625" style="1" customWidth="1"/>
    <col min="10763" max="10763" width="8.09765625" style="1" customWidth="1"/>
    <col min="10764" max="10764" width="7.5" style="1" customWidth="1"/>
    <col min="10765" max="10765" width="1.19921875" style="1" customWidth="1"/>
    <col min="10766" max="10766" width="7.69921875" style="1" customWidth="1"/>
    <col min="10767" max="10768" width="5.59765625" style="1" customWidth="1"/>
    <col min="10769" max="11008" width="9" style="1"/>
    <col min="11009" max="11009" width="4" style="1" customWidth="1"/>
    <col min="11010" max="11010" width="6.3984375" style="1" customWidth="1"/>
    <col min="11011" max="11018" width="8.59765625" style="1" customWidth="1"/>
    <col min="11019" max="11019" width="8.09765625" style="1" customWidth="1"/>
    <col min="11020" max="11020" width="7.5" style="1" customWidth="1"/>
    <col min="11021" max="11021" width="1.19921875" style="1" customWidth="1"/>
    <col min="11022" max="11022" width="7.69921875" style="1" customWidth="1"/>
    <col min="11023" max="11024" width="5.59765625" style="1" customWidth="1"/>
    <col min="11025" max="11264" width="9" style="1"/>
    <col min="11265" max="11265" width="4" style="1" customWidth="1"/>
    <col min="11266" max="11266" width="6.3984375" style="1" customWidth="1"/>
    <col min="11267" max="11274" width="8.59765625" style="1" customWidth="1"/>
    <col min="11275" max="11275" width="8.09765625" style="1" customWidth="1"/>
    <col min="11276" max="11276" width="7.5" style="1" customWidth="1"/>
    <col min="11277" max="11277" width="1.19921875" style="1" customWidth="1"/>
    <col min="11278" max="11278" width="7.69921875" style="1" customWidth="1"/>
    <col min="11279" max="11280" width="5.59765625" style="1" customWidth="1"/>
    <col min="11281" max="11520" width="9" style="1"/>
    <col min="11521" max="11521" width="4" style="1" customWidth="1"/>
    <col min="11522" max="11522" width="6.3984375" style="1" customWidth="1"/>
    <col min="11523" max="11530" width="8.59765625" style="1" customWidth="1"/>
    <col min="11531" max="11531" width="8.09765625" style="1" customWidth="1"/>
    <col min="11532" max="11532" width="7.5" style="1" customWidth="1"/>
    <col min="11533" max="11533" width="1.19921875" style="1" customWidth="1"/>
    <col min="11534" max="11534" width="7.69921875" style="1" customWidth="1"/>
    <col min="11535" max="11536" width="5.59765625" style="1" customWidth="1"/>
    <col min="11537" max="11776" width="9" style="1"/>
    <col min="11777" max="11777" width="4" style="1" customWidth="1"/>
    <col min="11778" max="11778" width="6.3984375" style="1" customWidth="1"/>
    <col min="11779" max="11786" width="8.59765625" style="1" customWidth="1"/>
    <col min="11787" max="11787" width="8.09765625" style="1" customWidth="1"/>
    <col min="11788" max="11788" width="7.5" style="1" customWidth="1"/>
    <col min="11789" max="11789" width="1.19921875" style="1" customWidth="1"/>
    <col min="11790" max="11790" width="7.69921875" style="1" customWidth="1"/>
    <col min="11791" max="11792" width="5.59765625" style="1" customWidth="1"/>
    <col min="11793" max="12032" width="9" style="1"/>
    <col min="12033" max="12033" width="4" style="1" customWidth="1"/>
    <col min="12034" max="12034" width="6.3984375" style="1" customWidth="1"/>
    <col min="12035" max="12042" width="8.59765625" style="1" customWidth="1"/>
    <col min="12043" max="12043" width="8.09765625" style="1" customWidth="1"/>
    <col min="12044" max="12044" width="7.5" style="1" customWidth="1"/>
    <col min="12045" max="12045" width="1.19921875" style="1" customWidth="1"/>
    <col min="12046" max="12046" width="7.69921875" style="1" customWidth="1"/>
    <col min="12047" max="12048" width="5.59765625" style="1" customWidth="1"/>
    <col min="12049" max="12288" width="9" style="1"/>
    <col min="12289" max="12289" width="4" style="1" customWidth="1"/>
    <col min="12290" max="12290" width="6.3984375" style="1" customWidth="1"/>
    <col min="12291" max="12298" width="8.59765625" style="1" customWidth="1"/>
    <col min="12299" max="12299" width="8.09765625" style="1" customWidth="1"/>
    <col min="12300" max="12300" width="7.5" style="1" customWidth="1"/>
    <col min="12301" max="12301" width="1.19921875" style="1" customWidth="1"/>
    <col min="12302" max="12302" width="7.69921875" style="1" customWidth="1"/>
    <col min="12303" max="12304" width="5.59765625" style="1" customWidth="1"/>
    <col min="12305" max="12544" width="9" style="1"/>
    <col min="12545" max="12545" width="4" style="1" customWidth="1"/>
    <col min="12546" max="12546" width="6.3984375" style="1" customWidth="1"/>
    <col min="12547" max="12554" width="8.59765625" style="1" customWidth="1"/>
    <col min="12555" max="12555" width="8.09765625" style="1" customWidth="1"/>
    <col min="12556" max="12556" width="7.5" style="1" customWidth="1"/>
    <col min="12557" max="12557" width="1.19921875" style="1" customWidth="1"/>
    <col min="12558" max="12558" width="7.69921875" style="1" customWidth="1"/>
    <col min="12559" max="12560" width="5.59765625" style="1" customWidth="1"/>
    <col min="12561" max="12800" width="9" style="1"/>
    <col min="12801" max="12801" width="4" style="1" customWidth="1"/>
    <col min="12802" max="12802" width="6.3984375" style="1" customWidth="1"/>
    <col min="12803" max="12810" width="8.59765625" style="1" customWidth="1"/>
    <col min="12811" max="12811" width="8.09765625" style="1" customWidth="1"/>
    <col min="12812" max="12812" width="7.5" style="1" customWidth="1"/>
    <col min="12813" max="12813" width="1.19921875" style="1" customWidth="1"/>
    <col min="12814" max="12814" width="7.69921875" style="1" customWidth="1"/>
    <col min="12815" max="12816" width="5.59765625" style="1" customWidth="1"/>
    <col min="12817" max="13056" width="9" style="1"/>
    <col min="13057" max="13057" width="4" style="1" customWidth="1"/>
    <col min="13058" max="13058" width="6.3984375" style="1" customWidth="1"/>
    <col min="13059" max="13066" width="8.59765625" style="1" customWidth="1"/>
    <col min="13067" max="13067" width="8.09765625" style="1" customWidth="1"/>
    <col min="13068" max="13068" width="7.5" style="1" customWidth="1"/>
    <col min="13069" max="13069" width="1.19921875" style="1" customWidth="1"/>
    <col min="13070" max="13070" width="7.69921875" style="1" customWidth="1"/>
    <col min="13071" max="13072" width="5.59765625" style="1" customWidth="1"/>
    <col min="13073" max="13312" width="9" style="1"/>
    <col min="13313" max="13313" width="4" style="1" customWidth="1"/>
    <col min="13314" max="13314" width="6.3984375" style="1" customWidth="1"/>
    <col min="13315" max="13322" width="8.59765625" style="1" customWidth="1"/>
    <col min="13323" max="13323" width="8.09765625" style="1" customWidth="1"/>
    <col min="13324" max="13324" width="7.5" style="1" customWidth="1"/>
    <col min="13325" max="13325" width="1.19921875" style="1" customWidth="1"/>
    <col min="13326" max="13326" width="7.69921875" style="1" customWidth="1"/>
    <col min="13327" max="13328" width="5.59765625" style="1" customWidth="1"/>
    <col min="13329" max="13568" width="9" style="1"/>
    <col min="13569" max="13569" width="4" style="1" customWidth="1"/>
    <col min="13570" max="13570" width="6.3984375" style="1" customWidth="1"/>
    <col min="13571" max="13578" width="8.59765625" style="1" customWidth="1"/>
    <col min="13579" max="13579" width="8.09765625" style="1" customWidth="1"/>
    <col min="13580" max="13580" width="7.5" style="1" customWidth="1"/>
    <col min="13581" max="13581" width="1.19921875" style="1" customWidth="1"/>
    <col min="13582" max="13582" width="7.69921875" style="1" customWidth="1"/>
    <col min="13583" max="13584" width="5.59765625" style="1" customWidth="1"/>
    <col min="13585" max="13824" width="9" style="1"/>
    <col min="13825" max="13825" width="4" style="1" customWidth="1"/>
    <col min="13826" max="13826" width="6.3984375" style="1" customWidth="1"/>
    <col min="13827" max="13834" width="8.59765625" style="1" customWidth="1"/>
    <col min="13835" max="13835" width="8.09765625" style="1" customWidth="1"/>
    <col min="13836" max="13836" width="7.5" style="1" customWidth="1"/>
    <col min="13837" max="13837" width="1.19921875" style="1" customWidth="1"/>
    <col min="13838" max="13838" width="7.69921875" style="1" customWidth="1"/>
    <col min="13839" max="13840" width="5.59765625" style="1" customWidth="1"/>
    <col min="13841" max="14080" width="9" style="1"/>
    <col min="14081" max="14081" width="4" style="1" customWidth="1"/>
    <col min="14082" max="14082" width="6.3984375" style="1" customWidth="1"/>
    <col min="14083" max="14090" width="8.59765625" style="1" customWidth="1"/>
    <col min="14091" max="14091" width="8.09765625" style="1" customWidth="1"/>
    <col min="14092" max="14092" width="7.5" style="1" customWidth="1"/>
    <col min="14093" max="14093" width="1.19921875" style="1" customWidth="1"/>
    <col min="14094" max="14094" width="7.69921875" style="1" customWidth="1"/>
    <col min="14095" max="14096" width="5.59765625" style="1" customWidth="1"/>
    <col min="14097" max="14336" width="9" style="1"/>
    <col min="14337" max="14337" width="4" style="1" customWidth="1"/>
    <col min="14338" max="14338" width="6.3984375" style="1" customWidth="1"/>
    <col min="14339" max="14346" width="8.59765625" style="1" customWidth="1"/>
    <col min="14347" max="14347" width="8.09765625" style="1" customWidth="1"/>
    <col min="14348" max="14348" width="7.5" style="1" customWidth="1"/>
    <col min="14349" max="14349" width="1.19921875" style="1" customWidth="1"/>
    <col min="14350" max="14350" width="7.69921875" style="1" customWidth="1"/>
    <col min="14351" max="14352" width="5.59765625" style="1" customWidth="1"/>
    <col min="14353" max="14592" width="9" style="1"/>
    <col min="14593" max="14593" width="4" style="1" customWidth="1"/>
    <col min="14594" max="14594" width="6.3984375" style="1" customWidth="1"/>
    <col min="14595" max="14602" width="8.59765625" style="1" customWidth="1"/>
    <col min="14603" max="14603" width="8.09765625" style="1" customWidth="1"/>
    <col min="14604" max="14604" width="7.5" style="1" customWidth="1"/>
    <col min="14605" max="14605" width="1.19921875" style="1" customWidth="1"/>
    <col min="14606" max="14606" width="7.69921875" style="1" customWidth="1"/>
    <col min="14607" max="14608" width="5.59765625" style="1" customWidth="1"/>
    <col min="14609" max="14848" width="9" style="1"/>
    <col min="14849" max="14849" width="4" style="1" customWidth="1"/>
    <col min="14850" max="14850" width="6.3984375" style="1" customWidth="1"/>
    <col min="14851" max="14858" width="8.59765625" style="1" customWidth="1"/>
    <col min="14859" max="14859" width="8.09765625" style="1" customWidth="1"/>
    <col min="14860" max="14860" width="7.5" style="1" customWidth="1"/>
    <col min="14861" max="14861" width="1.19921875" style="1" customWidth="1"/>
    <col min="14862" max="14862" width="7.69921875" style="1" customWidth="1"/>
    <col min="14863" max="14864" width="5.59765625" style="1" customWidth="1"/>
    <col min="14865" max="15104" width="9" style="1"/>
    <col min="15105" max="15105" width="4" style="1" customWidth="1"/>
    <col min="15106" max="15106" width="6.3984375" style="1" customWidth="1"/>
    <col min="15107" max="15114" width="8.59765625" style="1" customWidth="1"/>
    <col min="15115" max="15115" width="8.09765625" style="1" customWidth="1"/>
    <col min="15116" max="15116" width="7.5" style="1" customWidth="1"/>
    <col min="15117" max="15117" width="1.19921875" style="1" customWidth="1"/>
    <col min="15118" max="15118" width="7.69921875" style="1" customWidth="1"/>
    <col min="15119" max="15120" width="5.59765625" style="1" customWidth="1"/>
    <col min="15121" max="15360" width="9" style="1"/>
    <col min="15361" max="15361" width="4" style="1" customWidth="1"/>
    <col min="15362" max="15362" width="6.3984375" style="1" customWidth="1"/>
    <col min="15363" max="15370" width="8.59765625" style="1" customWidth="1"/>
    <col min="15371" max="15371" width="8.09765625" style="1" customWidth="1"/>
    <col min="15372" max="15372" width="7.5" style="1" customWidth="1"/>
    <col min="15373" max="15373" width="1.19921875" style="1" customWidth="1"/>
    <col min="15374" max="15374" width="7.69921875" style="1" customWidth="1"/>
    <col min="15375" max="15376" width="5.59765625" style="1" customWidth="1"/>
    <col min="15377" max="15616" width="9" style="1"/>
    <col min="15617" max="15617" width="4" style="1" customWidth="1"/>
    <col min="15618" max="15618" width="6.3984375" style="1" customWidth="1"/>
    <col min="15619" max="15626" width="8.59765625" style="1" customWidth="1"/>
    <col min="15627" max="15627" width="8.09765625" style="1" customWidth="1"/>
    <col min="15628" max="15628" width="7.5" style="1" customWidth="1"/>
    <col min="15629" max="15629" width="1.19921875" style="1" customWidth="1"/>
    <col min="15630" max="15630" width="7.69921875" style="1" customWidth="1"/>
    <col min="15631" max="15632" width="5.59765625" style="1" customWidth="1"/>
    <col min="15633" max="15872" width="9" style="1"/>
    <col min="15873" max="15873" width="4" style="1" customWidth="1"/>
    <col min="15874" max="15874" width="6.3984375" style="1" customWidth="1"/>
    <col min="15875" max="15882" width="8.59765625" style="1" customWidth="1"/>
    <col min="15883" max="15883" width="8.09765625" style="1" customWidth="1"/>
    <col min="15884" max="15884" width="7.5" style="1" customWidth="1"/>
    <col min="15885" max="15885" width="1.19921875" style="1" customWidth="1"/>
    <col min="15886" max="15886" width="7.69921875" style="1" customWidth="1"/>
    <col min="15887" max="15888" width="5.59765625" style="1" customWidth="1"/>
    <col min="15889" max="16128" width="9" style="1"/>
    <col min="16129" max="16129" width="4" style="1" customWidth="1"/>
    <col min="16130" max="16130" width="6.3984375" style="1" customWidth="1"/>
    <col min="16131" max="16138" width="8.59765625" style="1" customWidth="1"/>
    <col min="16139" max="16139" width="8.09765625" style="1" customWidth="1"/>
    <col min="16140" max="16140" width="7.5" style="1" customWidth="1"/>
    <col min="16141" max="16141" width="1.19921875" style="1" customWidth="1"/>
    <col min="16142" max="16142" width="7.69921875" style="1" customWidth="1"/>
    <col min="16143" max="16144" width="5.59765625" style="1" customWidth="1"/>
    <col min="16145" max="16384" width="9" style="1"/>
  </cols>
  <sheetData>
    <row r="1" spans="1:14" ht="13.5" customHeight="1">
      <c r="C1" s="223"/>
      <c r="D1" s="223"/>
      <c r="E1" s="223"/>
      <c r="F1" s="223"/>
      <c r="G1" s="223"/>
      <c r="H1" s="223"/>
      <c r="I1" s="223"/>
      <c r="J1" s="223"/>
      <c r="K1" s="223"/>
    </row>
    <row r="2" spans="1:14" ht="13.5" customHeight="1">
      <c r="A2" s="1" t="s">
        <v>274</v>
      </c>
      <c r="C2" s="223"/>
      <c r="D2" s="223"/>
      <c r="E2" s="223"/>
      <c r="F2" s="223"/>
      <c r="G2" s="223"/>
      <c r="H2" s="223"/>
      <c r="I2" s="223"/>
      <c r="J2" s="223"/>
      <c r="K2" s="223"/>
    </row>
    <row r="3" spans="1:14" ht="13.5" customHeight="1">
      <c r="A3" s="9"/>
      <c r="C3" s="223"/>
      <c r="D3" s="223"/>
      <c r="E3" s="223"/>
      <c r="F3" s="224"/>
      <c r="G3" s="224"/>
      <c r="H3" s="225" t="s">
        <v>288</v>
      </c>
      <c r="I3" s="223"/>
      <c r="J3" s="223"/>
      <c r="K3" s="223"/>
      <c r="L3" s="2"/>
      <c r="N3" s="2"/>
    </row>
    <row r="4" spans="1:14" ht="15" customHeight="1">
      <c r="A4" s="176" t="s">
        <v>278</v>
      </c>
      <c r="B4" s="177"/>
      <c r="C4" s="226" t="s">
        <v>222</v>
      </c>
      <c r="D4" s="227"/>
      <c r="E4" s="228" t="s">
        <v>224</v>
      </c>
      <c r="F4" s="228" t="s">
        <v>225</v>
      </c>
      <c r="G4" s="228" t="s">
        <v>226</v>
      </c>
      <c r="H4" s="229" t="s">
        <v>227</v>
      </c>
      <c r="I4" s="230"/>
      <c r="J4" s="230"/>
      <c r="K4" s="230"/>
    </row>
    <row r="5" spans="1:14" ht="15" customHeight="1">
      <c r="A5" s="178"/>
      <c r="B5" s="179"/>
      <c r="C5" s="231" t="s">
        <v>223</v>
      </c>
      <c r="D5" s="231" t="s">
        <v>118</v>
      </c>
      <c r="E5" s="232"/>
      <c r="F5" s="232"/>
      <c r="G5" s="232"/>
      <c r="H5" s="233"/>
      <c r="I5" s="230"/>
      <c r="J5" s="230"/>
      <c r="K5" s="230"/>
    </row>
    <row r="6" spans="1:14" ht="15" customHeight="1">
      <c r="A6" s="183"/>
      <c r="B6" s="184"/>
      <c r="C6" s="234"/>
      <c r="D6" s="234"/>
      <c r="E6" s="234"/>
      <c r="F6" s="234"/>
      <c r="G6" s="234"/>
      <c r="H6" s="235"/>
      <c r="I6" s="230"/>
      <c r="J6" s="230"/>
      <c r="K6" s="230"/>
    </row>
    <row r="7" spans="1:14" ht="13.35" customHeight="1">
      <c r="A7" s="95" t="s">
        <v>350</v>
      </c>
      <c r="B7" s="144" t="s">
        <v>351</v>
      </c>
      <c r="C7" s="236">
        <v>114402</v>
      </c>
      <c r="D7" s="237">
        <v>275435</v>
      </c>
      <c r="E7" s="136">
        <v>2746</v>
      </c>
      <c r="F7" s="136">
        <v>2972</v>
      </c>
      <c r="G7" s="136">
        <v>711</v>
      </c>
      <c r="H7" s="137">
        <v>3734</v>
      </c>
      <c r="I7" s="238"/>
      <c r="J7" s="238"/>
      <c r="K7" s="238"/>
      <c r="L7" s="2"/>
    </row>
    <row r="8" spans="1:14" ht="13.35" customHeight="1">
      <c r="A8" s="6"/>
      <c r="B8" s="35" t="s">
        <v>241</v>
      </c>
      <c r="C8" s="236">
        <v>114377</v>
      </c>
      <c r="D8" s="237">
        <v>274343</v>
      </c>
      <c r="E8" s="136">
        <v>2571</v>
      </c>
      <c r="F8" s="136">
        <v>2489</v>
      </c>
      <c r="G8" s="136">
        <v>616</v>
      </c>
      <c r="H8" s="137">
        <v>3739</v>
      </c>
      <c r="I8" s="238"/>
      <c r="J8" s="238"/>
      <c r="K8" s="238"/>
      <c r="L8" s="2"/>
    </row>
    <row r="9" spans="1:14" ht="13.35" customHeight="1">
      <c r="A9" s="6"/>
      <c r="B9" s="2" t="s">
        <v>293</v>
      </c>
      <c r="C9" s="236">
        <v>114151</v>
      </c>
      <c r="D9" s="237">
        <v>273292</v>
      </c>
      <c r="E9" s="136">
        <v>2597</v>
      </c>
      <c r="F9" s="136">
        <v>2392</v>
      </c>
      <c r="G9" s="136">
        <v>587</v>
      </c>
      <c r="H9" s="137">
        <v>3944</v>
      </c>
      <c r="I9" s="238"/>
      <c r="J9" s="238"/>
      <c r="K9" s="238"/>
      <c r="L9" s="2"/>
    </row>
    <row r="10" spans="1:14" ht="13.35" customHeight="1">
      <c r="A10" s="6"/>
      <c r="B10" s="35" t="s">
        <v>307</v>
      </c>
      <c r="C10" s="239">
        <v>113786</v>
      </c>
      <c r="D10" s="221">
        <v>271557</v>
      </c>
      <c r="E10" s="221">
        <v>2354</v>
      </c>
      <c r="F10" s="221">
        <v>2480</v>
      </c>
      <c r="G10" s="221">
        <v>600</v>
      </c>
      <c r="H10" s="221">
        <v>4221</v>
      </c>
      <c r="I10" s="238"/>
      <c r="J10" s="238"/>
      <c r="K10" s="238"/>
      <c r="L10" s="2"/>
    </row>
    <row r="11" spans="1:14" ht="13.35" customHeight="1">
      <c r="B11" s="2" t="s">
        <v>343</v>
      </c>
      <c r="C11" s="239">
        <v>113401</v>
      </c>
      <c r="D11" s="221">
        <v>269550</v>
      </c>
      <c r="E11" s="221">
        <v>2162</v>
      </c>
      <c r="F11" s="221">
        <v>2337</v>
      </c>
      <c r="G11" s="221">
        <v>566</v>
      </c>
      <c r="H11" s="221">
        <v>4412</v>
      </c>
      <c r="I11" s="238"/>
      <c r="J11" s="238"/>
      <c r="K11" s="238"/>
      <c r="L11" s="2"/>
    </row>
    <row r="12" spans="1:14" ht="13.35" customHeight="1">
      <c r="A12" s="82"/>
      <c r="B12" s="145" t="s">
        <v>352</v>
      </c>
      <c r="C12" s="240">
        <v>112865</v>
      </c>
      <c r="D12" s="222">
        <v>267287</v>
      </c>
      <c r="E12" s="222">
        <v>1972</v>
      </c>
      <c r="F12" s="222">
        <v>2335</v>
      </c>
      <c r="G12" s="222">
        <v>645</v>
      </c>
      <c r="H12" s="222">
        <v>4475</v>
      </c>
      <c r="I12" s="238"/>
      <c r="J12" s="238"/>
      <c r="K12" s="238"/>
      <c r="L12" s="2"/>
    </row>
    <row r="13" spans="1:14" ht="12.75" customHeight="1">
      <c r="A13" s="1" t="s">
        <v>6</v>
      </c>
      <c r="C13" s="223"/>
      <c r="D13" s="223"/>
      <c r="E13" s="223"/>
      <c r="F13" s="223"/>
      <c r="G13" s="223"/>
      <c r="H13" s="223"/>
      <c r="I13" s="223"/>
      <c r="J13" s="223"/>
      <c r="K13" s="223"/>
    </row>
    <row r="14" spans="1:14" ht="12.75" customHeight="1">
      <c r="A14" s="142" t="s">
        <v>311</v>
      </c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4" ht="12.75" customHeight="1">
      <c r="A15" s="142" t="s">
        <v>294</v>
      </c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4" ht="13.5" customHeight="1"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3" ht="13.5" customHeight="1"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3" ht="13.5" customHeight="1">
      <c r="A18" s="1" t="s">
        <v>275</v>
      </c>
      <c r="C18" s="223"/>
      <c r="D18" s="223"/>
      <c r="E18" s="223"/>
      <c r="F18" s="223"/>
      <c r="G18" s="223"/>
      <c r="H18" s="223"/>
      <c r="I18" s="223"/>
      <c r="J18" s="223"/>
      <c r="K18" s="223"/>
    </row>
    <row r="19" spans="1:13" ht="13.5" customHeight="1">
      <c r="A19" s="9"/>
      <c r="C19" s="223"/>
      <c r="D19" s="223"/>
      <c r="E19" s="223"/>
      <c r="F19" s="223"/>
      <c r="G19" s="223"/>
      <c r="H19" s="223"/>
      <c r="I19" s="223"/>
      <c r="J19" s="224" t="s">
        <v>7</v>
      </c>
      <c r="K19" s="224"/>
    </row>
    <row r="20" spans="1:13" ht="15" customHeight="1">
      <c r="A20" s="176" t="s">
        <v>279</v>
      </c>
      <c r="B20" s="177"/>
      <c r="C20" s="228" t="s">
        <v>229</v>
      </c>
      <c r="D20" s="226" t="s">
        <v>228</v>
      </c>
      <c r="E20" s="241"/>
      <c r="F20" s="241"/>
      <c r="G20" s="241"/>
      <c r="H20" s="241"/>
      <c r="I20" s="241"/>
      <c r="J20" s="241"/>
      <c r="K20" s="230"/>
      <c r="L20" s="10"/>
      <c r="M20" s="10"/>
    </row>
    <row r="21" spans="1:13" ht="15" customHeight="1">
      <c r="A21" s="178"/>
      <c r="B21" s="179"/>
      <c r="C21" s="232"/>
      <c r="D21" s="242" t="s">
        <v>251</v>
      </c>
      <c r="E21" s="243"/>
      <c r="F21" s="244"/>
      <c r="G21" s="245" t="s">
        <v>230</v>
      </c>
      <c r="H21" s="243"/>
      <c r="I21" s="244"/>
      <c r="J21" s="246" t="s">
        <v>231</v>
      </c>
      <c r="K21" s="223"/>
    </row>
    <row r="22" spans="1:13" ht="15" customHeight="1">
      <c r="A22" s="183"/>
      <c r="B22" s="184"/>
      <c r="C22" s="234"/>
      <c r="D22" s="247" t="s">
        <v>283</v>
      </c>
      <c r="E22" s="248" t="s">
        <v>119</v>
      </c>
      <c r="F22" s="248" t="s">
        <v>120</v>
      </c>
      <c r="G22" s="249" t="s">
        <v>283</v>
      </c>
      <c r="H22" s="248" t="s">
        <v>119</v>
      </c>
      <c r="I22" s="248" t="s">
        <v>120</v>
      </c>
      <c r="J22" s="235"/>
      <c r="K22" s="223"/>
    </row>
    <row r="23" spans="1:13" ht="13.35" customHeight="1">
      <c r="A23" s="6" t="s">
        <v>201</v>
      </c>
      <c r="B23" s="79" t="s">
        <v>146</v>
      </c>
      <c r="C23" s="250">
        <v>-1665</v>
      </c>
      <c r="D23" s="251">
        <v>2014</v>
      </c>
      <c r="E23" s="251">
        <v>1004</v>
      </c>
      <c r="F23" s="251">
        <v>1010</v>
      </c>
      <c r="G23" s="251">
        <v>3123</v>
      </c>
      <c r="H23" s="251">
        <v>1533</v>
      </c>
      <c r="I23" s="251">
        <v>1590</v>
      </c>
      <c r="J23" s="251">
        <v>-1109</v>
      </c>
      <c r="K23" s="223"/>
      <c r="L23" s="2"/>
    </row>
    <row r="24" spans="1:13" ht="13.35" customHeight="1">
      <c r="A24" s="6"/>
      <c r="B24" s="10" t="s">
        <v>250</v>
      </c>
      <c r="C24" s="250">
        <v>-1650</v>
      </c>
      <c r="D24" s="251">
        <v>1890</v>
      </c>
      <c r="E24" s="251">
        <v>981</v>
      </c>
      <c r="F24" s="251">
        <v>909</v>
      </c>
      <c r="G24" s="251">
        <v>3148</v>
      </c>
      <c r="H24" s="251">
        <v>1569</v>
      </c>
      <c r="I24" s="251">
        <v>1579</v>
      </c>
      <c r="J24" s="251">
        <v>-1258</v>
      </c>
      <c r="K24" s="223"/>
      <c r="L24" s="2"/>
    </row>
    <row r="25" spans="1:13" ht="13.35" customHeight="1">
      <c r="A25" s="6"/>
      <c r="B25" s="10" t="s">
        <v>290</v>
      </c>
      <c r="C25" s="252">
        <v>-1550</v>
      </c>
      <c r="D25" s="253">
        <v>1952</v>
      </c>
      <c r="E25" s="253">
        <v>996</v>
      </c>
      <c r="F25" s="253">
        <v>956</v>
      </c>
      <c r="G25" s="253">
        <v>3365</v>
      </c>
      <c r="H25" s="253">
        <v>1636</v>
      </c>
      <c r="I25" s="253">
        <v>1729</v>
      </c>
      <c r="J25" s="253">
        <v>-1413</v>
      </c>
      <c r="K25" s="223"/>
      <c r="L25" s="2"/>
    </row>
    <row r="26" spans="1:13" ht="13.35" customHeight="1">
      <c r="A26" s="6"/>
      <c r="B26" s="10" t="s">
        <v>308</v>
      </c>
      <c r="C26" s="252">
        <v>-2310</v>
      </c>
      <c r="D26" s="253">
        <v>1701</v>
      </c>
      <c r="E26" s="253">
        <v>896</v>
      </c>
      <c r="F26" s="253">
        <v>805</v>
      </c>
      <c r="G26" s="253">
        <v>3670</v>
      </c>
      <c r="H26" s="253">
        <v>1777</v>
      </c>
      <c r="I26" s="253">
        <v>1893</v>
      </c>
      <c r="J26" s="253">
        <v>-1969</v>
      </c>
      <c r="K26" s="223"/>
      <c r="L26" s="2"/>
    </row>
    <row r="27" spans="1:13" ht="13.35" customHeight="1">
      <c r="A27" s="6"/>
      <c r="B27" s="10" t="s">
        <v>344</v>
      </c>
      <c r="C27" s="252">
        <v>-2670</v>
      </c>
      <c r="D27" s="253">
        <v>1619</v>
      </c>
      <c r="E27" s="253">
        <v>820</v>
      </c>
      <c r="F27" s="253">
        <v>799</v>
      </c>
      <c r="G27" s="253">
        <v>3747</v>
      </c>
      <c r="H27" s="253">
        <v>1857</v>
      </c>
      <c r="I27" s="253">
        <v>1890</v>
      </c>
      <c r="J27" s="253">
        <v>-2128</v>
      </c>
      <c r="K27" s="223"/>
      <c r="L27" s="2"/>
    </row>
    <row r="28" spans="1:13" ht="13.35" customHeight="1">
      <c r="A28" s="82"/>
      <c r="B28" s="21" t="s">
        <v>353</v>
      </c>
      <c r="C28" s="254">
        <v>-2863</v>
      </c>
      <c r="D28" s="255">
        <v>1490</v>
      </c>
      <c r="E28" s="255">
        <v>765</v>
      </c>
      <c r="F28" s="255">
        <v>725</v>
      </c>
      <c r="G28" s="255">
        <v>3818</v>
      </c>
      <c r="H28" s="255">
        <v>1855</v>
      </c>
      <c r="I28" s="255">
        <v>1963</v>
      </c>
      <c r="J28" s="255">
        <v>-2328</v>
      </c>
      <c r="K28" s="223"/>
      <c r="L28" s="2"/>
    </row>
    <row r="29" spans="1:13" ht="13.5" customHeight="1">
      <c r="A29" s="9"/>
      <c r="B29" s="9"/>
      <c r="C29" s="256"/>
      <c r="D29" s="256"/>
      <c r="E29" s="256"/>
      <c r="F29" s="256"/>
      <c r="G29" s="256"/>
      <c r="H29" s="256"/>
      <c r="I29" s="256"/>
      <c r="J29" s="256"/>
      <c r="K29" s="223"/>
    </row>
    <row r="30" spans="1:13" ht="15" customHeight="1">
      <c r="A30" s="176" t="s">
        <v>279</v>
      </c>
      <c r="B30" s="177"/>
      <c r="C30" s="257" t="s">
        <v>280</v>
      </c>
      <c r="D30" s="241"/>
      <c r="E30" s="241"/>
      <c r="F30" s="241"/>
      <c r="G30" s="241"/>
      <c r="H30" s="241"/>
      <c r="I30" s="241"/>
      <c r="J30" s="241"/>
      <c r="K30" s="241"/>
      <c r="L30" s="10"/>
      <c r="M30" s="10"/>
    </row>
    <row r="31" spans="1:13" ht="15" customHeight="1">
      <c r="A31" s="178"/>
      <c r="B31" s="179"/>
      <c r="C31" s="245" t="s">
        <v>232</v>
      </c>
      <c r="D31" s="243"/>
      <c r="E31" s="243"/>
      <c r="F31" s="244"/>
      <c r="G31" s="245" t="s">
        <v>233</v>
      </c>
      <c r="H31" s="243"/>
      <c r="I31" s="243"/>
      <c r="J31" s="244"/>
      <c r="K31" s="246" t="s">
        <v>231</v>
      </c>
      <c r="L31" s="10"/>
      <c r="M31" s="10"/>
    </row>
    <row r="32" spans="1:13" ht="15" customHeight="1">
      <c r="A32" s="183"/>
      <c r="B32" s="184"/>
      <c r="C32" s="249" t="s">
        <v>283</v>
      </c>
      <c r="D32" s="248" t="s">
        <v>234</v>
      </c>
      <c r="E32" s="248" t="s">
        <v>235</v>
      </c>
      <c r="F32" s="248" t="s">
        <v>236</v>
      </c>
      <c r="G32" s="249" t="s">
        <v>283</v>
      </c>
      <c r="H32" s="248" t="s">
        <v>237</v>
      </c>
      <c r="I32" s="248" t="s">
        <v>238</v>
      </c>
      <c r="J32" s="248" t="s">
        <v>239</v>
      </c>
      <c r="K32" s="235"/>
      <c r="L32" s="10"/>
      <c r="M32" s="10"/>
    </row>
    <row r="33" spans="1:14" ht="13.35" customHeight="1">
      <c r="A33" s="6" t="s">
        <v>201</v>
      </c>
      <c r="B33" s="80" t="s">
        <v>146</v>
      </c>
      <c r="C33" s="251">
        <v>11693</v>
      </c>
      <c r="D33" s="251">
        <v>5021</v>
      </c>
      <c r="E33" s="251">
        <v>6620</v>
      </c>
      <c r="F33" s="251">
        <v>52</v>
      </c>
      <c r="G33" s="251">
        <v>12249</v>
      </c>
      <c r="H33" s="251">
        <v>4219</v>
      </c>
      <c r="I33" s="253">
        <v>7903</v>
      </c>
      <c r="J33" s="251">
        <v>127</v>
      </c>
      <c r="K33" s="251">
        <v>-556</v>
      </c>
      <c r="L33" s="11"/>
      <c r="M33" s="12"/>
      <c r="N33" s="2"/>
    </row>
    <row r="34" spans="1:14" ht="13.35" customHeight="1">
      <c r="A34" s="6"/>
      <c r="B34" s="33" t="s">
        <v>250</v>
      </c>
      <c r="C34" s="251">
        <v>11214</v>
      </c>
      <c r="D34" s="251">
        <v>4975</v>
      </c>
      <c r="E34" s="251">
        <v>6147</v>
      </c>
      <c r="F34" s="251">
        <v>92</v>
      </c>
      <c r="G34" s="251">
        <v>11606</v>
      </c>
      <c r="H34" s="251">
        <v>4227</v>
      </c>
      <c r="I34" s="253">
        <v>7221</v>
      </c>
      <c r="J34" s="251">
        <v>158</v>
      </c>
      <c r="K34" s="251">
        <v>-392</v>
      </c>
      <c r="L34" s="11"/>
      <c r="M34" s="12"/>
      <c r="N34" s="2"/>
    </row>
    <row r="35" spans="1:14" ht="13.35" customHeight="1">
      <c r="A35" s="6"/>
      <c r="B35" s="10" t="s">
        <v>290</v>
      </c>
      <c r="C35" s="252">
        <v>11082</v>
      </c>
      <c r="D35" s="253">
        <v>4820</v>
      </c>
      <c r="E35" s="253">
        <v>6221</v>
      </c>
      <c r="F35" s="253">
        <v>41</v>
      </c>
      <c r="G35" s="253">
        <v>11219</v>
      </c>
      <c r="H35" s="253">
        <v>4009</v>
      </c>
      <c r="I35" s="253">
        <v>7124</v>
      </c>
      <c r="J35" s="253">
        <v>86</v>
      </c>
      <c r="K35" s="253">
        <v>-137</v>
      </c>
      <c r="L35" s="11"/>
      <c r="M35" s="12"/>
      <c r="N35" s="2"/>
    </row>
    <row r="36" spans="1:14" ht="13.35" customHeight="1">
      <c r="A36" s="6"/>
      <c r="B36" s="10" t="s">
        <v>308</v>
      </c>
      <c r="C36" s="252">
        <v>10931</v>
      </c>
      <c r="D36" s="253">
        <v>4535</v>
      </c>
      <c r="E36" s="253">
        <v>6366</v>
      </c>
      <c r="F36" s="253">
        <v>30</v>
      </c>
      <c r="G36" s="253">
        <v>11272</v>
      </c>
      <c r="H36" s="253">
        <v>3780</v>
      </c>
      <c r="I36" s="253">
        <v>7428</v>
      </c>
      <c r="J36" s="253">
        <v>64</v>
      </c>
      <c r="K36" s="253">
        <v>-341</v>
      </c>
      <c r="L36" s="11"/>
      <c r="M36" s="12"/>
      <c r="N36" s="2"/>
    </row>
    <row r="37" spans="1:14" ht="13.35" customHeight="1">
      <c r="A37" s="6"/>
      <c r="B37" s="10" t="s">
        <v>344</v>
      </c>
      <c r="C37" s="252">
        <v>10656</v>
      </c>
      <c r="D37" s="253">
        <v>4391</v>
      </c>
      <c r="E37" s="253">
        <v>6224</v>
      </c>
      <c r="F37" s="253">
        <v>41</v>
      </c>
      <c r="G37" s="253">
        <v>11198</v>
      </c>
      <c r="H37" s="253">
        <v>3757</v>
      </c>
      <c r="I37" s="253">
        <v>7346</v>
      </c>
      <c r="J37" s="253">
        <v>95</v>
      </c>
      <c r="K37" s="253">
        <v>-542</v>
      </c>
      <c r="L37" s="11"/>
      <c r="M37" s="12"/>
      <c r="N37" s="2"/>
    </row>
    <row r="38" spans="1:14" ht="13.35" customHeight="1">
      <c r="A38" s="82"/>
      <c r="B38" s="21" t="s">
        <v>353</v>
      </c>
      <c r="C38" s="254">
        <v>10077</v>
      </c>
      <c r="D38" s="255">
        <v>4141</v>
      </c>
      <c r="E38" s="255">
        <v>5901</v>
      </c>
      <c r="F38" s="255">
        <v>35</v>
      </c>
      <c r="G38" s="255">
        <v>10612</v>
      </c>
      <c r="H38" s="255">
        <v>3293</v>
      </c>
      <c r="I38" s="255">
        <v>7239</v>
      </c>
      <c r="J38" s="255">
        <v>80</v>
      </c>
      <c r="K38" s="255">
        <v>-535</v>
      </c>
      <c r="L38" s="11"/>
      <c r="M38" s="12"/>
      <c r="N38" s="2"/>
    </row>
    <row r="39" spans="1:14" ht="12.75" customHeight="1">
      <c r="A39" s="1" t="s">
        <v>8</v>
      </c>
      <c r="C39" s="223"/>
      <c r="D39" s="223"/>
      <c r="E39" s="223"/>
      <c r="F39" s="223"/>
      <c r="G39" s="223"/>
      <c r="H39" s="223"/>
      <c r="I39" s="223"/>
      <c r="J39" s="223"/>
      <c r="K39" s="223"/>
    </row>
    <row r="40" spans="1:14" s="96" customFormat="1" ht="13.5" customHeight="1">
      <c r="C40" s="258"/>
      <c r="D40" s="258"/>
      <c r="E40" s="258"/>
      <c r="F40" s="258"/>
      <c r="G40" s="258"/>
      <c r="H40" s="258"/>
      <c r="I40" s="258"/>
      <c r="J40" s="258"/>
      <c r="K40" s="258"/>
    </row>
    <row r="41" spans="1:14" s="96" customFormat="1" ht="13.5" customHeight="1">
      <c r="C41" s="258"/>
      <c r="D41" s="258"/>
      <c r="E41" s="258"/>
      <c r="F41" s="258"/>
      <c r="G41" s="258"/>
      <c r="H41" s="258"/>
      <c r="I41" s="258"/>
      <c r="J41" s="258"/>
      <c r="K41" s="258"/>
    </row>
    <row r="42" spans="1:14" ht="13.5" customHeight="1">
      <c r="A42" s="1" t="s">
        <v>269</v>
      </c>
      <c r="C42" s="223"/>
      <c r="D42" s="223"/>
      <c r="E42" s="223"/>
      <c r="F42" s="223"/>
      <c r="G42" s="223"/>
      <c r="H42" s="223"/>
      <c r="I42" s="223"/>
      <c r="J42" s="223"/>
      <c r="K42" s="223"/>
    </row>
    <row r="43" spans="1:14" ht="13.5" customHeight="1">
      <c r="H43" s="2" t="s">
        <v>302</v>
      </c>
      <c r="I43" s="2"/>
      <c r="J43" s="108"/>
      <c r="L43" s="2"/>
    </row>
    <row r="44" spans="1:14" ht="15.75" customHeight="1">
      <c r="A44" s="176" t="s">
        <v>277</v>
      </c>
      <c r="B44" s="176"/>
      <c r="C44" s="210" t="s">
        <v>201</v>
      </c>
      <c r="D44" s="209"/>
      <c r="E44" s="209"/>
      <c r="F44" s="209"/>
      <c r="G44" s="209"/>
      <c r="H44" s="209"/>
    </row>
    <row r="45" spans="1:14" ht="15.75" customHeight="1">
      <c r="A45" s="211"/>
      <c r="B45" s="211"/>
      <c r="C45" s="81" t="s">
        <v>146</v>
      </c>
      <c r="D45" s="118" t="s">
        <v>242</v>
      </c>
      <c r="E45" s="30" t="s">
        <v>291</v>
      </c>
      <c r="F45" s="30" t="s">
        <v>310</v>
      </c>
      <c r="G45" s="30" t="s">
        <v>345</v>
      </c>
      <c r="H45" s="30" t="s">
        <v>354</v>
      </c>
      <c r="I45" s="10"/>
      <c r="J45" s="10"/>
    </row>
    <row r="46" spans="1:14" ht="13.35" customHeight="1">
      <c r="A46" s="212" t="s">
        <v>281</v>
      </c>
      <c r="B46" s="213"/>
      <c r="C46" s="114">
        <v>1459</v>
      </c>
      <c r="D46" s="114">
        <v>1410</v>
      </c>
      <c r="E46" s="114">
        <v>1291</v>
      </c>
      <c r="F46" s="86">
        <v>1523</v>
      </c>
      <c r="G46" s="12">
        <v>1722</v>
      </c>
      <c r="H46" s="221">
        <v>1860</v>
      </c>
      <c r="I46" s="12"/>
      <c r="J46" s="12"/>
    </row>
    <row r="47" spans="1:14" ht="13.35" customHeight="1">
      <c r="A47" s="203" t="s">
        <v>240</v>
      </c>
      <c r="B47" s="204"/>
      <c r="C47" s="114">
        <v>1674</v>
      </c>
      <c r="D47" s="114">
        <v>1615</v>
      </c>
      <c r="E47" s="114">
        <v>1504</v>
      </c>
      <c r="F47" s="86">
        <v>1747</v>
      </c>
      <c r="G47" s="12">
        <v>1963</v>
      </c>
      <c r="H47" s="221">
        <v>2112</v>
      </c>
      <c r="I47" s="12"/>
      <c r="J47" s="12"/>
    </row>
    <row r="48" spans="1:14" ht="13.35" customHeight="1">
      <c r="A48" s="207" t="s">
        <v>119</v>
      </c>
      <c r="B48" s="208"/>
      <c r="C48" s="114">
        <v>806</v>
      </c>
      <c r="D48" s="114">
        <v>785</v>
      </c>
      <c r="E48" s="114">
        <v>719</v>
      </c>
      <c r="F48" s="86">
        <v>847</v>
      </c>
      <c r="G48" s="12">
        <v>997</v>
      </c>
      <c r="H48" s="221">
        <v>1089</v>
      </c>
      <c r="I48" s="12"/>
      <c r="J48" s="12"/>
    </row>
    <row r="49" spans="1:12" ht="12.75" customHeight="1">
      <c r="A49" s="207" t="s">
        <v>120</v>
      </c>
      <c r="B49" s="208"/>
      <c r="C49" s="114">
        <v>868</v>
      </c>
      <c r="D49" s="114">
        <v>830</v>
      </c>
      <c r="E49" s="114">
        <v>785</v>
      </c>
      <c r="F49" s="86">
        <v>900</v>
      </c>
      <c r="G49" s="12">
        <v>966</v>
      </c>
      <c r="H49" s="221">
        <v>1023</v>
      </c>
      <c r="I49" s="12"/>
      <c r="J49" s="12"/>
    </row>
    <row r="50" spans="1:12" ht="4.5" customHeight="1">
      <c r="A50" s="122"/>
      <c r="B50" s="140"/>
      <c r="C50" s="36"/>
      <c r="D50" s="114"/>
      <c r="E50" s="114"/>
      <c r="F50" s="86"/>
      <c r="G50" s="12"/>
      <c r="H50" s="221"/>
      <c r="I50" s="12"/>
      <c r="J50" s="12"/>
    </row>
    <row r="51" spans="1:12" ht="13.35" customHeight="1">
      <c r="A51" s="203" t="s">
        <v>243</v>
      </c>
      <c r="B51" s="204"/>
      <c r="C51" s="36"/>
      <c r="D51" s="114"/>
      <c r="E51" s="114"/>
      <c r="F51" s="86"/>
      <c r="G51" s="12"/>
      <c r="H51" s="221"/>
      <c r="I51" s="12"/>
      <c r="J51" s="12"/>
    </row>
    <row r="52" spans="1:12" ht="13.35" customHeight="1">
      <c r="A52" s="203" t="s">
        <v>244</v>
      </c>
      <c r="B52" s="204"/>
      <c r="C52" s="36">
        <v>478</v>
      </c>
      <c r="D52" s="114">
        <v>399</v>
      </c>
      <c r="E52" s="114">
        <v>357</v>
      </c>
      <c r="F52" s="86">
        <v>363</v>
      </c>
      <c r="G52" s="12">
        <v>350</v>
      </c>
      <c r="H52" s="221">
        <v>363</v>
      </c>
      <c r="I52" s="12"/>
      <c r="J52" s="12"/>
    </row>
    <row r="53" spans="1:12" ht="13.35" customHeight="1">
      <c r="A53" s="203" t="s">
        <v>245</v>
      </c>
      <c r="B53" s="204"/>
      <c r="C53" s="36">
        <v>307</v>
      </c>
      <c r="D53" s="114">
        <v>280</v>
      </c>
      <c r="E53" s="114">
        <v>273</v>
      </c>
      <c r="F53" s="86">
        <v>287</v>
      </c>
      <c r="G53" s="12">
        <v>276</v>
      </c>
      <c r="H53" s="221">
        <v>282</v>
      </c>
      <c r="I53" s="12"/>
      <c r="J53" s="12"/>
    </row>
    <row r="54" spans="1:12" ht="13.35" customHeight="1">
      <c r="A54" s="203" t="s">
        <v>246</v>
      </c>
      <c r="B54" s="204"/>
      <c r="C54" s="36">
        <v>212</v>
      </c>
      <c r="D54" s="114">
        <v>246</v>
      </c>
      <c r="E54" s="114">
        <v>243</v>
      </c>
      <c r="F54" s="86">
        <v>239</v>
      </c>
      <c r="G54" s="12">
        <v>243</v>
      </c>
      <c r="H54" s="221">
        <v>251</v>
      </c>
      <c r="I54" s="12"/>
      <c r="J54" s="12"/>
    </row>
    <row r="55" spans="1:12" ht="13.35" customHeight="1">
      <c r="A55" s="203" t="s">
        <v>247</v>
      </c>
      <c r="B55" s="204"/>
      <c r="C55" s="36">
        <v>123</v>
      </c>
      <c r="D55" s="114">
        <v>125</v>
      </c>
      <c r="E55" s="114">
        <v>111</v>
      </c>
      <c r="F55" s="86">
        <v>133</v>
      </c>
      <c r="G55" s="12">
        <v>156</v>
      </c>
      <c r="H55" s="221">
        <v>174</v>
      </c>
      <c r="I55" s="12"/>
      <c r="J55" s="12"/>
    </row>
    <row r="56" spans="1:12" ht="13.35" customHeight="1">
      <c r="A56" s="203" t="s">
        <v>248</v>
      </c>
      <c r="B56" s="204"/>
      <c r="C56" s="36">
        <v>112</v>
      </c>
      <c r="D56" s="114">
        <v>125</v>
      </c>
      <c r="E56" s="114">
        <v>91</v>
      </c>
      <c r="F56" s="86">
        <v>132</v>
      </c>
      <c r="G56" s="12">
        <v>135</v>
      </c>
      <c r="H56" s="221">
        <v>172</v>
      </c>
      <c r="I56" s="12"/>
      <c r="J56" s="12"/>
    </row>
    <row r="57" spans="1:12" ht="13.35" customHeight="1">
      <c r="A57" s="205" t="s">
        <v>249</v>
      </c>
      <c r="B57" s="206"/>
      <c r="C57" s="115">
        <v>442</v>
      </c>
      <c r="D57" s="116">
        <v>440</v>
      </c>
      <c r="E57" s="116">
        <v>429</v>
      </c>
      <c r="F57" s="117">
        <v>593</v>
      </c>
      <c r="G57" s="40">
        <v>803</v>
      </c>
      <c r="H57" s="222">
        <v>870</v>
      </c>
      <c r="I57" s="12"/>
      <c r="J57" s="12"/>
    </row>
    <row r="58" spans="1:12" ht="12.75" customHeight="1">
      <c r="A58" s="1" t="s">
        <v>12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2.75" customHeight="1">
      <c r="A59" s="1" t="s">
        <v>13</v>
      </c>
    </row>
  </sheetData>
  <mergeCells count="32">
    <mergeCell ref="A44:B45"/>
    <mergeCell ref="A46:B46"/>
    <mergeCell ref="C44:H44"/>
    <mergeCell ref="D20:J20"/>
    <mergeCell ref="H4:H6"/>
    <mergeCell ref="G4:G6"/>
    <mergeCell ref="F4:F6"/>
    <mergeCell ref="E4:E6"/>
    <mergeCell ref="D5:D6"/>
    <mergeCell ref="C5:C6"/>
    <mergeCell ref="C20:C22"/>
    <mergeCell ref="A4:B6"/>
    <mergeCell ref="A30:B32"/>
    <mergeCell ref="C30:K30"/>
    <mergeCell ref="J21:J22"/>
    <mergeCell ref="C31:F31"/>
    <mergeCell ref="G31:J31"/>
    <mergeCell ref="A20:B22"/>
    <mergeCell ref="K31:K32"/>
    <mergeCell ref="G21:I21"/>
    <mergeCell ref="C4:D4"/>
    <mergeCell ref="D21:F21"/>
    <mergeCell ref="A47:B47"/>
    <mergeCell ref="A57:B57"/>
    <mergeCell ref="A49:B49"/>
    <mergeCell ref="A51:B51"/>
    <mergeCell ref="A52:B52"/>
    <mergeCell ref="A53:B53"/>
    <mergeCell ref="A54:B54"/>
    <mergeCell ref="A55:B55"/>
    <mergeCell ref="A56:B56"/>
    <mergeCell ref="A48:B48"/>
  </mergeCells>
  <phoneticPr fontId="3"/>
  <pageMargins left="0.78740157480314965" right="0.78740157480314965" top="0.78740157480314965" bottom="0.59055118110236215" header="0.59055118110236215" footer="0.39370078740157483"/>
  <pageSetup paperSize="9" scale="90" orientation="portrait" r:id="rId1"/>
  <headerFooter differentOddEven="1" scaleWithDoc="0">
    <oddHeader>&amp;R&amp;"ＭＳ 明朝,標準"&amp;9第&amp;"Times New Roman,標準" 2 &amp;"ＭＳ 明朝,標準"章　人口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0BAA-0DC1-4415-A53A-B1AE4D685393}">
  <dimension ref="A1:AD58"/>
  <sheetViews>
    <sheetView showGridLines="0" showRuler="0" view="pageBreakPreview" zoomScaleNormal="100" zoomScaleSheetLayoutView="100" workbookViewId="0">
      <selection activeCell="AC30" sqref="AC30"/>
    </sheetView>
  </sheetViews>
  <sheetFormatPr defaultRowHeight="12"/>
  <cols>
    <col min="1" max="1" width="3.59765625" style="13" customWidth="1"/>
    <col min="2" max="2" width="4.8984375" style="13" customWidth="1"/>
    <col min="3" max="3" width="6.59765625" style="13" customWidth="1"/>
    <col min="4" max="6" width="6.19921875" style="13" customWidth="1"/>
    <col min="7" max="7" width="4.8984375" style="13" customWidth="1"/>
    <col min="8" max="9" width="4.19921875" style="13" customWidth="1"/>
    <col min="10" max="10" width="4.69921875" style="13" customWidth="1"/>
    <col min="11" max="11" width="6.59765625" style="13" customWidth="1"/>
    <col min="12" max="14" width="6.19921875" style="13" customWidth="1"/>
    <col min="15" max="15" width="8.5" style="14" customWidth="1"/>
    <col min="16" max="16" width="3.59765625" style="13" customWidth="1"/>
    <col min="17" max="17" width="4.8984375" style="13" customWidth="1"/>
    <col min="18" max="18" width="6.59765625" style="13" customWidth="1"/>
    <col min="19" max="21" width="6.19921875" style="13" customWidth="1"/>
    <col min="22" max="22" width="4.8984375" style="13" customWidth="1"/>
    <col min="23" max="24" width="4.19921875" style="13" customWidth="1"/>
    <col min="25" max="25" width="4.69921875" style="13" customWidth="1"/>
    <col min="26" max="26" width="6.59765625" style="13" customWidth="1"/>
    <col min="27" max="29" width="6.19921875" style="13" customWidth="1"/>
    <col min="30" max="237" width="9" style="13"/>
    <col min="238" max="238" width="3.59765625" style="13" customWidth="1"/>
    <col min="239" max="239" width="5" style="13" customWidth="1"/>
    <col min="240" max="243" width="6.09765625" style="13" customWidth="1"/>
    <col min="244" max="247" width="5.59765625" style="13" customWidth="1"/>
    <col min="248" max="251" width="6.09765625" style="13" customWidth="1"/>
    <col min="252" max="252" width="7.8984375" style="13" customWidth="1"/>
    <col min="253" max="254" width="0.8984375" style="13" customWidth="1"/>
    <col min="255" max="255" width="3.59765625" style="13" customWidth="1"/>
    <col min="256" max="256" width="5" style="13" customWidth="1"/>
    <col min="257" max="260" width="6.09765625" style="13" customWidth="1"/>
    <col min="261" max="264" width="5.59765625" style="13" customWidth="1"/>
    <col min="265" max="268" width="6.09765625" style="13" customWidth="1"/>
    <col min="269" max="269" width="7.59765625" style="13" customWidth="1"/>
    <col min="270" max="270" width="0.8984375" style="13" customWidth="1"/>
    <col min="271" max="271" width="2.09765625" style="13" customWidth="1"/>
    <col min="272" max="493" width="9" style="13"/>
    <col min="494" max="494" width="3.59765625" style="13" customWidth="1"/>
    <col min="495" max="495" width="5" style="13" customWidth="1"/>
    <col min="496" max="499" width="6.09765625" style="13" customWidth="1"/>
    <col min="500" max="503" width="5.59765625" style="13" customWidth="1"/>
    <col min="504" max="507" width="6.09765625" style="13" customWidth="1"/>
    <col min="508" max="508" width="7.8984375" style="13" customWidth="1"/>
    <col min="509" max="510" width="0.8984375" style="13" customWidth="1"/>
    <col min="511" max="511" width="3.59765625" style="13" customWidth="1"/>
    <col min="512" max="512" width="5" style="13" customWidth="1"/>
    <col min="513" max="516" width="6.09765625" style="13" customWidth="1"/>
    <col min="517" max="520" width="5.59765625" style="13" customWidth="1"/>
    <col min="521" max="524" width="6.09765625" style="13" customWidth="1"/>
    <col min="525" max="525" width="7.59765625" style="13" customWidth="1"/>
    <col min="526" max="526" width="0.8984375" style="13" customWidth="1"/>
    <col min="527" max="527" width="2.09765625" style="13" customWidth="1"/>
    <col min="528" max="749" width="9" style="13"/>
    <col min="750" max="750" width="3.59765625" style="13" customWidth="1"/>
    <col min="751" max="751" width="5" style="13" customWidth="1"/>
    <col min="752" max="755" width="6.09765625" style="13" customWidth="1"/>
    <col min="756" max="759" width="5.59765625" style="13" customWidth="1"/>
    <col min="760" max="763" width="6.09765625" style="13" customWidth="1"/>
    <col min="764" max="764" width="7.8984375" style="13" customWidth="1"/>
    <col min="765" max="766" width="0.8984375" style="13" customWidth="1"/>
    <col min="767" max="767" width="3.59765625" style="13" customWidth="1"/>
    <col min="768" max="768" width="5" style="13" customWidth="1"/>
    <col min="769" max="772" width="6.09765625" style="13" customWidth="1"/>
    <col min="773" max="776" width="5.59765625" style="13" customWidth="1"/>
    <col min="777" max="780" width="6.09765625" style="13" customWidth="1"/>
    <col min="781" max="781" width="7.59765625" style="13" customWidth="1"/>
    <col min="782" max="782" width="0.8984375" style="13" customWidth="1"/>
    <col min="783" max="783" width="2.09765625" style="13" customWidth="1"/>
    <col min="784" max="1005" width="9" style="13"/>
    <col min="1006" max="1006" width="3.59765625" style="13" customWidth="1"/>
    <col min="1007" max="1007" width="5" style="13" customWidth="1"/>
    <col min="1008" max="1011" width="6.09765625" style="13" customWidth="1"/>
    <col min="1012" max="1015" width="5.59765625" style="13" customWidth="1"/>
    <col min="1016" max="1019" width="6.09765625" style="13" customWidth="1"/>
    <col min="1020" max="1020" width="7.8984375" style="13" customWidth="1"/>
    <col min="1021" max="1022" width="0.8984375" style="13" customWidth="1"/>
    <col min="1023" max="1023" width="3.59765625" style="13" customWidth="1"/>
    <col min="1024" max="1024" width="5" style="13" customWidth="1"/>
    <col min="1025" max="1028" width="6.09765625" style="13" customWidth="1"/>
    <col min="1029" max="1032" width="5.59765625" style="13" customWidth="1"/>
    <col min="1033" max="1036" width="6.09765625" style="13" customWidth="1"/>
    <col min="1037" max="1037" width="7.59765625" style="13" customWidth="1"/>
    <col min="1038" max="1038" width="0.8984375" style="13" customWidth="1"/>
    <col min="1039" max="1039" width="2.09765625" style="13" customWidth="1"/>
    <col min="1040" max="1261" width="9" style="13"/>
    <col min="1262" max="1262" width="3.59765625" style="13" customWidth="1"/>
    <col min="1263" max="1263" width="5" style="13" customWidth="1"/>
    <col min="1264" max="1267" width="6.09765625" style="13" customWidth="1"/>
    <col min="1268" max="1271" width="5.59765625" style="13" customWidth="1"/>
    <col min="1272" max="1275" width="6.09765625" style="13" customWidth="1"/>
    <col min="1276" max="1276" width="7.8984375" style="13" customWidth="1"/>
    <col min="1277" max="1278" width="0.8984375" style="13" customWidth="1"/>
    <col min="1279" max="1279" width="3.59765625" style="13" customWidth="1"/>
    <col min="1280" max="1280" width="5" style="13" customWidth="1"/>
    <col min="1281" max="1284" width="6.09765625" style="13" customWidth="1"/>
    <col min="1285" max="1288" width="5.59765625" style="13" customWidth="1"/>
    <col min="1289" max="1292" width="6.09765625" style="13" customWidth="1"/>
    <col min="1293" max="1293" width="7.59765625" style="13" customWidth="1"/>
    <col min="1294" max="1294" width="0.8984375" style="13" customWidth="1"/>
    <col min="1295" max="1295" width="2.09765625" style="13" customWidth="1"/>
    <col min="1296" max="1517" width="9" style="13"/>
    <col min="1518" max="1518" width="3.59765625" style="13" customWidth="1"/>
    <col min="1519" max="1519" width="5" style="13" customWidth="1"/>
    <col min="1520" max="1523" width="6.09765625" style="13" customWidth="1"/>
    <col min="1524" max="1527" width="5.59765625" style="13" customWidth="1"/>
    <col min="1528" max="1531" width="6.09765625" style="13" customWidth="1"/>
    <col min="1532" max="1532" width="7.8984375" style="13" customWidth="1"/>
    <col min="1533" max="1534" width="0.8984375" style="13" customWidth="1"/>
    <col min="1535" max="1535" width="3.59765625" style="13" customWidth="1"/>
    <col min="1536" max="1536" width="5" style="13" customWidth="1"/>
    <col min="1537" max="1540" width="6.09765625" style="13" customWidth="1"/>
    <col min="1541" max="1544" width="5.59765625" style="13" customWidth="1"/>
    <col min="1545" max="1548" width="6.09765625" style="13" customWidth="1"/>
    <col min="1549" max="1549" width="7.59765625" style="13" customWidth="1"/>
    <col min="1550" max="1550" width="0.8984375" style="13" customWidth="1"/>
    <col min="1551" max="1551" width="2.09765625" style="13" customWidth="1"/>
    <col min="1552" max="1773" width="9" style="13"/>
    <col min="1774" max="1774" width="3.59765625" style="13" customWidth="1"/>
    <col min="1775" max="1775" width="5" style="13" customWidth="1"/>
    <col min="1776" max="1779" width="6.09765625" style="13" customWidth="1"/>
    <col min="1780" max="1783" width="5.59765625" style="13" customWidth="1"/>
    <col min="1784" max="1787" width="6.09765625" style="13" customWidth="1"/>
    <col min="1788" max="1788" width="7.8984375" style="13" customWidth="1"/>
    <col min="1789" max="1790" width="0.8984375" style="13" customWidth="1"/>
    <col min="1791" max="1791" width="3.59765625" style="13" customWidth="1"/>
    <col min="1792" max="1792" width="5" style="13" customWidth="1"/>
    <col min="1793" max="1796" width="6.09765625" style="13" customWidth="1"/>
    <col min="1797" max="1800" width="5.59765625" style="13" customWidth="1"/>
    <col min="1801" max="1804" width="6.09765625" style="13" customWidth="1"/>
    <col min="1805" max="1805" width="7.59765625" style="13" customWidth="1"/>
    <col min="1806" max="1806" width="0.8984375" style="13" customWidth="1"/>
    <col min="1807" max="1807" width="2.09765625" style="13" customWidth="1"/>
    <col min="1808" max="2029" width="9" style="13"/>
    <col min="2030" max="2030" width="3.59765625" style="13" customWidth="1"/>
    <col min="2031" max="2031" width="5" style="13" customWidth="1"/>
    <col min="2032" max="2035" width="6.09765625" style="13" customWidth="1"/>
    <col min="2036" max="2039" width="5.59765625" style="13" customWidth="1"/>
    <col min="2040" max="2043" width="6.09765625" style="13" customWidth="1"/>
    <col min="2044" max="2044" width="7.8984375" style="13" customWidth="1"/>
    <col min="2045" max="2046" width="0.8984375" style="13" customWidth="1"/>
    <col min="2047" max="2047" width="3.59765625" style="13" customWidth="1"/>
    <col min="2048" max="2048" width="5" style="13" customWidth="1"/>
    <col min="2049" max="2052" width="6.09765625" style="13" customWidth="1"/>
    <col min="2053" max="2056" width="5.59765625" style="13" customWidth="1"/>
    <col min="2057" max="2060" width="6.09765625" style="13" customWidth="1"/>
    <col min="2061" max="2061" width="7.59765625" style="13" customWidth="1"/>
    <col min="2062" max="2062" width="0.8984375" style="13" customWidth="1"/>
    <col min="2063" max="2063" width="2.09765625" style="13" customWidth="1"/>
    <col min="2064" max="2285" width="9" style="13"/>
    <col min="2286" max="2286" width="3.59765625" style="13" customWidth="1"/>
    <col min="2287" max="2287" width="5" style="13" customWidth="1"/>
    <col min="2288" max="2291" width="6.09765625" style="13" customWidth="1"/>
    <col min="2292" max="2295" width="5.59765625" style="13" customWidth="1"/>
    <col min="2296" max="2299" width="6.09765625" style="13" customWidth="1"/>
    <col min="2300" max="2300" width="7.8984375" style="13" customWidth="1"/>
    <col min="2301" max="2302" width="0.8984375" style="13" customWidth="1"/>
    <col min="2303" max="2303" width="3.59765625" style="13" customWidth="1"/>
    <col min="2304" max="2304" width="5" style="13" customWidth="1"/>
    <col min="2305" max="2308" width="6.09765625" style="13" customWidth="1"/>
    <col min="2309" max="2312" width="5.59765625" style="13" customWidth="1"/>
    <col min="2313" max="2316" width="6.09765625" style="13" customWidth="1"/>
    <col min="2317" max="2317" width="7.59765625" style="13" customWidth="1"/>
    <col min="2318" max="2318" width="0.8984375" style="13" customWidth="1"/>
    <col min="2319" max="2319" width="2.09765625" style="13" customWidth="1"/>
    <col min="2320" max="2541" width="9" style="13"/>
    <col min="2542" max="2542" width="3.59765625" style="13" customWidth="1"/>
    <col min="2543" max="2543" width="5" style="13" customWidth="1"/>
    <col min="2544" max="2547" width="6.09765625" style="13" customWidth="1"/>
    <col min="2548" max="2551" width="5.59765625" style="13" customWidth="1"/>
    <col min="2552" max="2555" width="6.09765625" style="13" customWidth="1"/>
    <col min="2556" max="2556" width="7.8984375" style="13" customWidth="1"/>
    <col min="2557" max="2558" width="0.8984375" style="13" customWidth="1"/>
    <col min="2559" max="2559" width="3.59765625" style="13" customWidth="1"/>
    <col min="2560" max="2560" width="5" style="13" customWidth="1"/>
    <col min="2561" max="2564" width="6.09765625" style="13" customWidth="1"/>
    <col min="2565" max="2568" width="5.59765625" style="13" customWidth="1"/>
    <col min="2569" max="2572" width="6.09765625" style="13" customWidth="1"/>
    <col min="2573" max="2573" width="7.59765625" style="13" customWidth="1"/>
    <col min="2574" max="2574" width="0.8984375" style="13" customWidth="1"/>
    <col min="2575" max="2575" width="2.09765625" style="13" customWidth="1"/>
    <col min="2576" max="2797" width="9" style="13"/>
    <col min="2798" max="2798" width="3.59765625" style="13" customWidth="1"/>
    <col min="2799" max="2799" width="5" style="13" customWidth="1"/>
    <col min="2800" max="2803" width="6.09765625" style="13" customWidth="1"/>
    <col min="2804" max="2807" width="5.59765625" style="13" customWidth="1"/>
    <col min="2808" max="2811" width="6.09765625" style="13" customWidth="1"/>
    <col min="2812" max="2812" width="7.8984375" style="13" customWidth="1"/>
    <col min="2813" max="2814" width="0.8984375" style="13" customWidth="1"/>
    <col min="2815" max="2815" width="3.59765625" style="13" customWidth="1"/>
    <col min="2816" max="2816" width="5" style="13" customWidth="1"/>
    <col min="2817" max="2820" width="6.09765625" style="13" customWidth="1"/>
    <col min="2821" max="2824" width="5.59765625" style="13" customWidth="1"/>
    <col min="2825" max="2828" width="6.09765625" style="13" customWidth="1"/>
    <col min="2829" max="2829" width="7.59765625" style="13" customWidth="1"/>
    <col min="2830" max="2830" width="0.8984375" style="13" customWidth="1"/>
    <col min="2831" max="2831" width="2.09765625" style="13" customWidth="1"/>
    <col min="2832" max="3053" width="9" style="13"/>
    <col min="3054" max="3054" width="3.59765625" style="13" customWidth="1"/>
    <col min="3055" max="3055" width="5" style="13" customWidth="1"/>
    <col min="3056" max="3059" width="6.09765625" style="13" customWidth="1"/>
    <col min="3060" max="3063" width="5.59765625" style="13" customWidth="1"/>
    <col min="3064" max="3067" width="6.09765625" style="13" customWidth="1"/>
    <col min="3068" max="3068" width="7.8984375" style="13" customWidth="1"/>
    <col min="3069" max="3070" width="0.8984375" style="13" customWidth="1"/>
    <col min="3071" max="3071" width="3.59765625" style="13" customWidth="1"/>
    <col min="3072" max="3072" width="5" style="13" customWidth="1"/>
    <col min="3073" max="3076" width="6.09765625" style="13" customWidth="1"/>
    <col min="3077" max="3080" width="5.59765625" style="13" customWidth="1"/>
    <col min="3081" max="3084" width="6.09765625" style="13" customWidth="1"/>
    <col min="3085" max="3085" width="7.59765625" style="13" customWidth="1"/>
    <col min="3086" max="3086" width="0.8984375" style="13" customWidth="1"/>
    <col min="3087" max="3087" width="2.09765625" style="13" customWidth="1"/>
    <col min="3088" max="3309" width="9" style="13"/>
    <col min="3310" max="3310" width="3.59765625" style="13" customWidth="1"/>
    <col min="3311" max="3311" width="5" style="13" customWidth="1"/>
    <col min="3312" max="3315" width="6.09765625" style="13" customWidth="1"/>
    <col min="3316" max="3319" width="5.59765625" style="13" customWidth="1"/>
    <col min="3320" max="3323" width="6.09765625" style="13" customWidth="1"/>
    <col min="3324" max="3324" width="7.8984375" style="13" customWidth="1"/>
    <col min="3325" max="3326" width="0.8984375" style="13" customWidth="1"/>
    <col min="3327" max="3327" width="3.59765625" style="13" customWidth="1"/>
    <col min="3328" max="3328" width="5" style="13" customWidth="1"/>
    <col min="3329" max="3332" width="6.09765625" style="13" customWidth="1"/>
    <col min="3333" max="3336" width="5.59765625" style="13" customWidth="1"/>
    <col min="3337" max="3340" width="6.09765625" style="13" customWidth="1"/>
    <col min="3341" max="3341" width="7.59765625" style="13" customWidth="1"/>
    <col min="3342" max="3342" width="0.8984375" style="13" customWidth="1"/>
    <col min="3343" max="3343" width="2.09765625" style="13" customWidth="1"/>
    <col min="3344" max="3565" width="9" style="13"/>
    <col min="3566" max="3566" width="3.59765625" style="13" customWidth="1"/>
    <col min="3567" max="3567" width="5" style="13" customWidth="1"/>
    <col min="3568" max="3571" width="6.09765625" style="13" customWidth="1"/>
    <col min="3572" max="3575" width="5.59765625" style="13" customWidth="1"/>
    <col min="3576" max="3579" width="6.09765625" style="13" customWidth="1"/>
    <col min="3580" max="3580" width="7.8984375" style="13" customWidth="1"/>
    <col min="3581" max="3582" width="0.8984375" style="13" customWidth="1"/>
    <col min="3583" max="3583" width="3.59765625" style="13" customWidth="1"/>
    <col min="3584" max="3584" width="5" style="13" customWidth="1"/>
    <col min="3585" max="3588" width="6.09765625" style="13" customWidth="1"/>
    <col min="3589" max="3592" width="5.59765625" style="13" customWidth="1"/>
    <col min="3593" max="3596" width="6.09765625" style="13" customWidth="1"/>
    <col min="3597" max="3597" width="7.59765625" style="13" customWidth="1"/>
    <col min="3598" max="3598" width="0.8984375" style="13" customWidth="1"/>
    <col min="3599" max="3599" width="2.09765625" style="13" customWidth="1"/>
    <col min="3600" max="3821" width="9" style="13"/>
    <col min="3822" max="3822" width="3.59765625" style="13" customWidth="1"/>
    <col min="3823" max="3823" width="5" style="13" customWidth="1"/>
    <col min="3824" max="3827" width="6.09765625" style="13" customWidth="1"/>
    <col min="3828" max="3831" width="5.59765625" style="13" customWidth="1"/>
    <col min="3832" max="3835" width="6.09765625" style="13" customWidth="1"/>
    <col min="3836" max="3836" width="7.8984375" style="13" customWidth="1"/>
    <col min="3837" max="3838" width="0.8984375" style="13" customWidth="1"/>
    <col min="3839" max="3839" width="3.59765625" style="13" customWidth="1"/>
    <col min="3840" max="3840" width="5" style="13" customWidth="1"/>
    <col min="3841" max="3844" width="6.09765625" style="13" customWidth="1"/>
    <col min="3845" max="3848" width="5.59765625" style="13" customWidth="1"/>
    <col min="3849" max="3852" width="6.09765625" style="13" customWidth="1"/>
    <col min="3853" max="3853" width="7.59765625" style="13" customWidth="1"/>
    <col min="3854" max="3854" width="0.8984375" style="13" customWidth="1"/>
    <col min="3855" max="3855" width="2.09765625" style="13" customWidth="1"/>
    <col min="3856" max="4077" width="9" style="13"/>
    <col min="4078" max="4078" width="3.59765625" style="13" customWidth="1"/>
    <col min="4079" max="4079" width="5" style="13" customWidth="1"/>
    <col min="4080" max="4083" width="6.09765625" style="13" customWidth="1"/>
    <col min="4084" max="4087" width="5.59765625" style="13" customWidth="1"/>
    <col min="4088" max="4091" width="6.09765625" style="13" customWidth="1"/>
    <col min="4092" max="4092" width="7.8984375" style="13" customWidth="1"/>
    <col min="4093" max="4094" width="0.8984375" style="13" customWidth="1"/>
    <col min="4095" max="4095" width="3.59765625" style="13" customWidth="1"/>
    <col min="4096" max="4096" width="5" style="13" customWidth="1"/>
    <col min="4097" max="4100" width="6.09765625" style="13" customWidth="1"/>
    <col min="4101" max="4104" width="5.59765625" style="13" customWidth="1"/>
    <col min="4105" max="4108" width="6.09765625" style="13" customWidth="1"/>
    <col min="4109" max="4109" width="7.59765625" style="13" customWidth="1"/>
    <col min="4110" max="4110" width="0.8984375" style="13" customWidth="1"/>
    <col min="4111" max="4111" width="2.09765625" style="13" customWidth="1"/>
    <col min="4112" max="4333" width="9" style="13"/>
    <col min="4334" max="4334" width="3.59765625" style="13" customWidth="1"/>
    <col min="4335" max="4335" width="5" style="13" customWidth="1"/>
    <col min="4336" max="4339" width="6.09765625" style="13" customWidth="1"/>
    <col min="4340" max="4343" width="5.59765625" style="13" customWidth="1"/>
    <col min="4344" max="4347" width="6.09765625" style="13" customWidth="1"/>
    <col min="4348" max="4348" width="7.8984375" style="13" customWidth="1"/>
    <col min="4349" max="4350" width="0.8984375" style="13" customWidth="1"/>
    <col min="4351" max="4351" width="3.59765625" style="13" customWidth="1"/>
    <col min="4352" max="4352" width="5" style="13" customWidth="1"/>
    <col min="4353" max="4356" width="6.09765625" style="13" customWidth="1"/>
    <col min="4357" max="4360" width="5.59765625" style="13" customWidth="1"/>
    <col min="4361" max="4364" width="6.09765625" style="13" customWidth="1"/>
    <col min="4365" max="4365" width="7.59765625" style="13" customWidth="1"/>
    <col min="4366" max="4366" width="0.8984375" style="13" customWidth="1"/>
    <col min="4367" max="4367" width="2.09765625" style="13" customWidth="1"/>
    <col min="4368" max="4589" width="9" style="13"/>
    <col min="4590" max="4590" width="3.59765625" style="13" customWidth="1"/>
    <col min="4591" max="4591" width="5" style="13" customWidth="1"/>
    <col min="4592" max="4595" width="6.09765625" style="13" customWidth="1"/>
    <col min="4596" max="4599" width="5.59765625" style="13" customWidth="1"/>
    <col min="4600" max="4603" width="6.09765625" style="13" customWidth="1"/>
    <col min="4604" max="4604" width="7.8984375" style="13" customWidth="1"/>
    <col min="4605" max="4606" width="0.8984375" style="13" customWidth="1"/>
    <col min="4607" max="4607" width="3.59765625" style="13" customWidth="1"/>
    <col min="4608" max="4608" width="5" style="13" customWidth="1"/>
    <col min="4609" max="4612" width="6.09765625" style="13" customWidth="1"/>
    <col min="4613" max="4616" width="5.59765625" style="13" customWidth="1"/>
    <col min="4617" max="4620" width="6.09765625" style="13" customWidth="1"/>
    <col min="4621" max="4621" width="7.59765625" style="13" customWidth="1"/>
    <col min="4622" max="4622" width="0.8984375" style="13" customWidth="1"/>
    <col min="4623" max="4623" width="2.09765625" style="13" customWidth="1"/>
    <col min="4624" max="4845" width="9" style="13"/>
    <col min="4846" max="4846" width="3.59765625" style="13" customWidth="1"/>
    <col min="4847" max="4847" width="5" style="13" customWidth="1"/>
    <col min="4848" max="4851" width="6.09765625" style="13" customWidth="1"/>
    <col min="4852" max="4855" width="5.59765625" style="13" customWidth="1"/>
    <col min="4856" max="4859" width="6.09765625" style="13" customWidth="1"/>
    <col min="4860" max="4860" width="7.8984375" style="13" customWidth="1"/>
    <col min="4861" max="4862" width="0.8984375" style="13" customWidth="1"/>
    <col min="4863" max="4863" width="3.59765625" style="13" customWidth="1"/>
    <col min="4864" max="4864" width="5" style="13" customWidth="1"/>
    <col min="4865" max="4868" width="6.09765625" style="13" customWidth="1"/>
    <col min="4869" max="4872" width="5.59765625" style="13" customWidth="1"/>
    <col min="4873" max="4876" width="6.09765625" style="13" customWidth="1"/>
    <col min="4877" max="4877" width="7.59765625" style="13" customWidth="1"/>
    <col min="4878" max="4878" width="0.8984375" style="13" customWidth="1"/>
    <col min="4879" max="4879" width="2.09765625" style="13" customWidth="1"/>
    <col min="4880" max="5101" width="9" style="13"/>
    <col min="5102" max="5102" width="3.59765625" style="13" customWidth="1"/>
    <col min="5103" max="5103" width="5" style="13" customWidth="1"/>
    <col min="5104" max="5107" width="6.09765625" style="13" customWidth="1"/>
    <col min="5108" max="5111" width="5.59765625" style="13" customWidth="1"/>
    <col min="5112" max="5115" width="6.09765625" style="13" customWidth="1"/>
    <col min="5116" max="5116" width="7.8984375" style="13" customWidth="1"/>
    <col min="5117" max="5118" width="0.8984375" style="13" customWidth="1"/>
    <col min="5119" max="5119" width="3.59765625" style="13" customWidth="1"/>
    <col min="5120" max="5120" width="5" style="13" customWidth="1"/>
    <col min="5121" max="5124" width="6.09765625" style="13" customWidth="1"/>
    <col min="5125" max="5128" width="5.59765625" style="13" customWidth="1"/>
    <col min="5129" max="5132" width="6.09765625" style="13" customWidth="1"/>
    <col min="5133" max="5133" width="7.59765625" style="13" customWidth="1"/>
    <col min="5134" max="5134" width="0.8984375" style="13" customWidth="1"/>
    <col min="5135" max="5135" width="2.09765625" style="13" customWidth="1"/>
    <col min="5136" max="5357" width="9" style="13"/>
    <col min="5358" max="5358" width="3.59765625" style="13" customWidth="1"/>
    <col min="5359" max="5359" width="5" style="13" customWidth="1"/>
    <col min="5360" max="5363" width="6.09765625" style="13" customWidth="1"/>
    <col min="5364" max="5367" width="5.59765625" style="13" customWidth="1"/>
    <col min="5368" max="5371" width="6.09765625" style="13" customWidth="1"/>
    <col min="5372" max="5372" width="7.8984375" style="13" customWidth="1"/>
    <col min="5373" max="5374" width="0.8984375" style="13" customWidth="1"/>
    <col min="5375" max="5375" width="3.59765625" style="13" customWidth="1"/>
    <col min="5376" max="5376" width="5" style="13" customWidth="1"/>
    <col min="5377" max="5380" width="6.09765625" style="13" customWidth="1"/>
    <col min="5381" max="5384" width="5.59765625" style="13" customWidth="1"/>
    <col min="5385" max="5388" width="6.09765625" style="13" customWidth="1"/>
    <col min="5389" max="5389" width="7.59765625" style="13" customWidth="1"/>
    <col min="5390" max="5390" width="0.8984375" style="13" customWidth="1"/>
    <col min="5391" max="5391" width="2.09765625" style="13" customWidth="1"/>
    <col min="5392" max="5613" width="9" style="13"/>
    <col min="5614" max="5614" width="3.59765625" style="13" customWidth="1"/>
    <col min="5615" max="5615" width="5" style="13" customWidth="1"/>
    <col min="5616" max="5619" width="6.09765625" style="13" customWidth="1"/>
    <col min="5620" max="5623" width="5.59765625" style="13" customWidth="1"/>
    <col min="5624" max="5627" width="6.09765625" style="13" customWidth="1"/>
    <col min="5628" max="5628" width="7.8984375" style="13" customWidth="1"/>
    <col min="5629" max="5630" width="0.8984375" style="13" customWidth="1"/>
    <col min="5631" max="5631" width="3.59765625" style="13" customWidth="1"/>
    <col min="5632" max="5632" width="5" style="13" customWidth="1"/>
    <col min="5633" max="5636" width="6.09765625" style="13" customWidth="1"/>
    <col min="5637" max="5640" width="5.59765625" style="13" customWidth="1"/>
    <col min="5641" max="5644" width="6.09765625" style="13" customWidth="1"/>
    <col min="5645" max="5645" width="7.59765625" style="13" customWidth="1"/>
    <col min="5646" max="5646" width="0.8984375" style="13" customWidth="1"/>
    <col min="5647" max="5647" width="2.09765625" style="13" customWidth="1"/>
    <col min="5648" max="5869" width="9" style="13"/>
    <col min="5870" max="5870" width="3.59765625" style="13" customWidth="1"/>
    <col min="5871" max="5871" width="5" style="13" customWidth="1"/>
    <col min="5872" max="5875" width="6.09765625" style="13" customWidth="1"/>
    <col min="5876" max="5879" width="5.59765625" style="13" customWidth="1"/>
    <col min="5880" max="5883" width="6.09765625" style="13" customWidth="1"/>
    <col min="5884" max="5884" width="7.8984375" style="13" customWidth="1"/>
    <col min="5885" max="5886" width="0.8984375" style="13" customWidth="1"/>
    <col min="5887" max="5887" width="3.59765625" style="13" customWidth="1"/>
    <col min="5888" max="5888" width="5" style="13" customWidth="1"/>
    <col min="5889" max="5892" width="6.09765625" style="13" customWidth="1"/>
    <col min="5893" max="5896" width="5.59765625" style="13" customWidth="1"/>
    <col min="5897" max="5900" width="6.09765625" style="13" customWidth="1"/>
    <col min="5901" max="5901" width="7.59765625" style="13" customWidth="1"/>
    <col min="5902" max="5902" width="0.8984375" style="13" customWidth="1"/>
    <col min="5903" max="5903" width="2.09765625" style="13" customWidth="1"/>
    <col min="5904" max="6125" width="9" style="13"/>
    <col min="6126" max="6126" width="3.59765625" style="13" customWidth="1"/>
    <col min="6127" max="6127" width="5" style="13" customWidth="1"/>
    <col min="6128" max="6131" width="6.09765625" style="13" customWidth="1"/>
    <col min="6132" max="6135" width="5.59765625" style="13" customWidth="1"/>
    <col min="6136" max="6139" width="6.09765625" style="13" customWidth="1"/>
    <col min="6140" max="6140" width="7.8984375" style="13" customWidth="1"/>
    <col min="6141" max="6142" width="0.8984375" style="13" customWidth="1"/>
    <col min="6143" max="6143" width="3.59765625" style="13" customWidth="1"/>
    <col min="6144" max="6144" width="5" style="13" customWidth="1"/>
    <col min="6145" max="6148" width="6.09765625" style="13" customWidth="1"/>
    <col min="6149" max="6152" width="5.59765625" style="13" customWidth="1"/>
    <col min="6153" max="6156" width="6.09765625" style="13" customWidth="1"/>
    <col min="6157" max="6157" width="7.59765625" style="13" customWidth="1"/>
    <col min="6158" max="6158" width="0.8984375" style="13" customWidth="1"/>
    <col min="6159" max="6159" width="2.09765625" style="13" customWidth="1"/>
    <col min="6160" max="6381" width="9" style="13"/>
    <col min="6382" max="6382" width="3.59765625" style="13" customWidth="1"/>
    <col min="6383" max="6383" width="5" style="13" customWidth="1"/>
    <col min="6384" max="6387" width="6.09765625" style="13" customWidth="1"/>
    <col min="6388" max="6391" width="5.59765625" style="13" customWidth="1"/>
    <col min="6392" max="6395" width="6.09765625" style="13" customWidth="1"/>
    <col min="6396" max="6396" width="7.8984375" style="13" customWidth="1"/>
    <col min="6397" max="6398" width="0.8984375" style="13" customWidth="1"/>
    <col min="6399" max="6399" width="3.59765625" style="13" customWidth="1"/>
    <col min="6400" max="6400" width="5" style="13" customWidth="1"/>
    <col min="6401" max="6404" width="6.09765625" style="13" customWidth="1"/>
    <col min="6405" max="6408" width="5.59765625" style="13" customWidth="1"/>
    <col min="6409" max="6412" width="6.09765625" style="13" customWidth="1"/>
    <col min="6413" max="6413" width="7.59765625" style="13" customWidth="1"/>
    <col min="6414" max="6414" width="0.8984375" style="13" customWidth="1"/>
    <col min="6415" max="6415" width="2.09765625" style="13" customWidth="1"/>
    <col min="6416" max="6637" width="9" style="13"/>
    <col min="6638" max="6638" width="3.59765625" style="13" customWidth="1"/>
    <col min="6639" max="6639" width="5" style="13" customWidth="1"/>
    <col min="6640" max="6643" width="6.09765625" style="13" customWidth="1"/>
    <col min="6644" max="6647" width="5.59765625" style="13" customWidth="1"/>
    <col min="6648" max="6651" width="6.09765625" style="13" customWidth="1"/>
    <col min="6652" max="6652" width="7.8984375" style="13" customWidth="1"/>
    <col min="6653" max="6654" width="0.8984375" style="13" customWidth="1"/>
    <col min="6655" max="6655" width="3.59765625" style="13" customWidth="1"/>
    <col min="6656" max="6656" width="5" style="13" customWidth="1"/>
    <col min="6657" max="6660" width="6.09765625" style="13" customWidth="1"/>
    <col min="6661" max="6664" width="5.59765625" style="13" customWidth="1"/>
    <col min="6665" max="6668" width="6.09765625" style="13" customWidth="1"/>
    <col min="6669" max="6669" width="7.59765625" style="13" customWidth="1"/>
    <col min="6670" max="6670" width="0.8984375" style="13" customWidth="1"/>
    <col min="6671" max="6671" width="2.09765625" style="13" customWidth="1"/>
    <col min="6672" max="6893" width="9" style="13"/>
    <col min="6894" max="6894" width="3.59765625" style="13" customWidth="1"/>
    <col min="6895" max="6895" width="5" style="13" customWidth="1"/>
    <col min="6896" max="6899" width="6.09765625" style="13" customWidth="1"/>
    <col min="6900" max="6903" width="5.59765625" style="13" customWidth="1"/>
    <col min="6904" max="6907" width="6.09765625" style="13" customWidth="1"/>
    <col min="6908" max="6908" width="7.8984375" style="13" customWidth="1"/>
    <col min="6909" max="6910" width="0.8984375" style="13" customWidth="1"/>
    <col min="6911" max="6911" width="3.59765625" style="13" customWidth="1"/>
    <col min="6912" max="6912" width="5" style="13" customWidth="1"/>
    <col min="6913" max="6916" width="6.09765625" style="13" customWidth="1"/>
    <col min="6917" max="6920" width="5.59765625" style="13" customWidth="1"/>
    <col min="6921" max="6924" width="6.09765625" style="13" customWidth="1"/>
    <col min="6925" max="6925" width="7.59765625" style="13" customWidth="1"/>
    <col min="6926" max="6926" width="0.8984375" style="13" customWidth="1"/>
    <col min="6927" max="6927" width="2.09765625" style="13" customWidth="1"/>
    <col min="6928" max="7149" width="9" style="13"/>
    <col min="7150" max="7150" width="3.59765625" style="13" customWidth="1"/>
    <col min="7151" max="7151" width="5" style="13" customWidth="1"/>
    <col min="7152" max="7155" width="6.09765625" style="13" customWidth="1"/>
    <col min="7156" max="7159" width="5.59765625" style="13" customWidth="1"/>
    <col min="7160" max="7163" width="6.09765625" style="13" customWidth="1"/>
    <col min="7164" max="7164" width="7.8984375" style="13" customWidth="1"/>
    <col min="7165" max="7166" width="0.8984375" style="13" customWidth="1"/>
    <col min="7167" max="7167" width="3.59765625" style="13" customWidth="1"/>
    <col min="7168" max="7168" width="5" style="13" customWidth="1"/>
    <col min="7169" max="7172" width="6.09765625" style="13" customWidth="1"/>
    <col min="7173" max="7176" width="5.59765625" style="13" customWidth="1"/>
    <col min="7177" max="7180" width="6.09765625" style="13" customWidth="1"/>
    <col min="7181" max="7181" width="7.59765625" style="13" customWidth="1"/>
    <col min="7182" max="7182" width="0.8984375" style="13" customWidth="1"/>
    <col min="7183" max="7183" width="2.09765625" style="13" customWidth="1"/>
    <col min="7184" max="7405" width="9" style="13"/>
    <col min="7406" max="7406" width="3.59765625" style="13" customWidth="1"/>
    <col min="7407" max="7407" width="5" style="13" customWidth="1"/>
    <col min="7408" max="7411" width="6.09765625" style="13" customWidth="1"/>
    <col min="7412" max="7415" width="5.59765625" style="13" customWidth="1"/>
    <col min="7416" max="7419" width="6.09765625" style="13" customWidth="1"/>
    <col min="7420" max="7420" width="7.8984375" style="13" customWidth="1"/>
    <col min="7421" max="7422" width="0.8984375" style="13" customWidth="1"/>
    <col min="7423" max="7423" width="3.59765625" style="13" customWidth="1"/>
    <col min="7424" max="7424" width="5" style="13" customWidth="1"/>
    <col min="7425" max="7428" width="6.09765625" style="13" customWidth="1"/>
    <col min="7429" max="7432" width="5.59765625" style="13" customWidth="1"/>
    <col min="7433" max="7436" width="6.09765625" style="13" customWidth="1"/>
    <col min="7437" max="7437" width="7.59765625" style="13" customWidth="1"/>
    <col min="7438" max="7438" width="0.8984375" style="13" customWidth="1"/>
    <col min="7439" max="7439" width="2.09765625" style="13" customWidth="1"/>
    <col min="7440" max="7661" width="9" style="13"/>
    <col min="7662" max="7662" width="3.59765625" style="13" customWidth="1"/>
    <col min="7663" max="7663" width="5" style="13" customWidth="1"/>
    <col min="7664" max="7667" width="6.09765625" style="13" customWidth="1"/>
    <col min="7668" max="7671" width="5.59765625" style="13" customWidth="1"/>
    <col min="7672" max="7675" width="6.09765625" style="13" customWidth="1"/>
    <col min="7676" max="7676" width="7.8984375" style="13" customWidth="1"/>
    <col min="7677" max="7678" width="0.8984375" style="13" customWidth="1"/>
    <col min="7679" max="7679" width="3.59765625" style="13" customWidth="1"/>
    <col min="7680" max="7680" width="5" style="13" customWidth="1"/>
    <col min="7681" max="7684" width="6.09765625" style="13" customWidth="1"/>
    <col min="7685" max="7688" width="5.59765625" style="13" customWidth="1"/>
    <col min="7689" max="7692" width="6.09765625" style="13" customWidth="1"/>
    <col min="7693" max="7693" width="7.59765625" style="13" customWidth="1"/>
    <col min="7694" max="7694" width="0.8984375" style="13" customWidth="1"/>
    <col min="7695" max="7695" width="2.09765625" style="13" customWidth="1"/>
    <col min="7696" max="7917" width="9" style="13"/>
    <col min="7918" max="7918" width="3.59765625" style="13" customWidth="1"/>
    <col min="7919" max="7919" width="5" style="13" customWidth="1"/>
    <col min="7920" max="7923" width="6.09765625" style="13" customWidth="1"/>
    <col min="7924" max="7927" width="5.59765625" style="13" customWidth="1"/>
    <col min="7928" max="7931" width="6.09765625" style="13" customWidth="1"/>
    <col min="7932" max="7932" width="7.8984375" style="13" customWidth="1"/>
    <col min="7933" max="7934" width="0.8984375" style="13" customWidth="1"/>
    <col min="7935" max="7935" width="3.59765625" style="13" customWidth="1"/>
    <col min="7936" max="7936" width="5" style="13" customWidth="1"/>
    <col min="7937" max="7940" width="6.09765625" style="13" customWidth="1"/>
    <col min="7941" max="7944" width="5.59765625" style="13" customWidth="1"/>
    <col min="7945" max="7948" width="6.09765625" style="13" customWidth="1"/>
    <col min="7949" max="7949" width="7.59765625" style="13" customWidth="1"/>
    <col min="7950" max="7950" width="0.8984375" style="13" customWidth="1"/>
    <col min="7951" max="7951" width="2.09765625" style="13" customWidth="1"/>
    <col min="7952" max="8173" width="9" style="13"/>
    <col min="8174" max="8174" width="3.59765625" style="13" customWidth="1"/>
    <col min="8175" max="8175" width="5" style="13" customWidth="1"/>
    <col min="8176" max="8179" width="6.09765625" style="13" customWidth="1"/>
    <col min="8180" max="8183" width="5.59765625" style="13" customWidth="1"/>
    <col min="8184" max="8187" width="6.09765625" style="13" customWidth="1"/>
    <col min="8188" max="8188" width="7.8984375" style="13" customWidth="1"/>
    <col min="8189" max="8190" width="0.8984375" style="13" customWidth="1"/>
    <col min="8191" max="8191" width="3.59765625" style="13" customWidth="1"/>
    <col min="8192" max="8192" width="5" style="13" customWidth="1"/>
    <col min="8193" max="8196" width="6.09765625" style="13" customWidth="1"/>
    <col min="8197" max="8200" width="5.59765625" style="13" customWidth="1"/>
    <col min="8201" max="8204" width="6.09765625" style="13" customWidth="1"/>
    <col min="8205" max="8205" width="7.59765625" style="13" customWidth="1"/>
    <col min="8206" max="8206" width="0.8984375" style="13" customWidth="1"/>
    <col min="8207" max="8207" width="2.09765625" style="13" customWidth="1"/>
    <col min="8208" max="8429" width="9" style="13"/>
    <col min="8430" max="8430" width="3.59765625" style="13" customWidth="1"/>
    <col min="8431" max="8431" width="5" style="13" customWidth="1"/>
    <col min="8432" max="8435" width="6.09765625" style="13" customWidth="1"/>
    <col min="8436" max="8439" width="5.59765625" style="13" customWidth="1"/>
    <col min="8440" max="8443" width="6.09765625" style="13" customWidth="1"/>
    <col min="8444" max="8444" width="7.8984375" style="13" customWidth="1"/>
    <col min="8445" max="8446" width="0.8984375" style="13" customWidth="1"/>
    <col min="8447" max="8447" width="3.59765625" style="13" customWidth="1"/>
    <col min="8448" max="8448" width="5" style="13" customWidth="1"/>
    <col min="8449" max="8452" width="6.09765625" style="13" customWidth="1"/>
    <col min="8453" max="8456" width="5.59765625" style="13" customWidth="1"/>
    <col min="8457" max="8460" width="6.09765625" style="13" customWidth="1"/>
    <col min="8461" max="8461" width="7.59765625" style="13" customWidth="1"/>
    <col min="8462" max="8462" width="0.8984375" style="13" customWidth="1"/>
    <col min="8463" max="8463" width="2.09765625" style="13" customWidth="1"/>
    <col min="8464" max="8685" width="9" style="13"/>
    <col min="8686" max="8686" width="3.59765625" style="13" customWidth="1"/>
    <col min="8687" max="8687" width="5" style="13" customWidth="1"/>
    <col min="8688" max="8691" width="6.09765625" style="13" customWidth="1"/>
    <col min="8692" max="8695" width="5.59765625" style="13" customWidth="1"/>
    <col min="8696" max="8699" width="6.09765625" style="13" customWidth="1"/>
    <col min="8700" max="8700" width="7.8984375" style="13" customWidth="1"/>
    <col min="8701" max="8702" width="0.8984375" style="13" customWidth="1"/>
    <col min="8703" max="8703" width="3.59765625" style="13" customWidth="1"/>
    <col min="8704" max="8704" width="5" style="13" customWidth="1"/>
    <col min="8705" max="8708" width="6.09765625" style="13" customWidth="1"/>
    <col min="8709" max="8712" width="5.59765625" style="13" customWidth="1"/>
    <col min="8713" max="8716" width="6.09765625" style="13" customWidth="1"/>
    <col min="8717" max="8717" width="7.59765625" style="13" customWidth="1"/>
    <col min="8718" max="8718" width="0.8984375" style="13" customWidth="1"/>
    <col min="8719" max="8719" width="2.09765625" style="13" customWidth="1"/>
    <col min="8720" max="8941" width="9" style="13"/>
    <col min="8942" max="8942" width="3.59765625" style="13" customWidth="1"/>
    <col min="8943" max="8943" width="5" style="13" customWidth="1"/>
    <col min="8944" max="8947" width="6.09765625" style="13" customWidth="1"/>
    <col min="8948" max="8951" width="5.59765625" style="13" customWidth="1"/>
    <col min="8952" max="8955" width="6.09765625" style="13" customWidth="1"/>
    <col min="8956" max="8956" width="7.8984375" style="13" customWidth="1"/>
    <col min="8957" max="8958" width="0.8984375" style="13" customWidth="1"/>
    <col min="8959" max="8959" width="3.59765625" style="13" customWidth="1"/>
    <col min="8960" max="8960" width="5" style="13" customWidth="1"/>
    <col min="8961" max="8964" width="6.09765625" style="13" customWidth="1"/>
    <col min="8965" max="8968" width="5.59765625" style="13" customWidth="1"/>
    <col min="8969" max="8972" width="6.09765625" style="13" customWidth="1"/>
    <col min="8973" max="8973" width="7.59765625" style="13" customWidth="1"/>
    <col min="8974" max="8974" width="0.8984375" style="13" customWidth="1"/>
    <col min="8975" max="8975" width="2.09765625" style="13" customWidth="1"/>
    <col min="8976" max="9197" width="9" style="13"/>
    <col min="9198" max="9198" width="3.59765625" style="13" customWidth="1"/>
    <col min="9199" max="9199" width="5" style="13" customWidth="1"/>
    <col min="9200" max="9203" width="6.09765625" style="13" customWidth="1"/>
    <col min="9204" max="9207" width="5.59765625" style="13" customWidth="1"/>
    <col min="9208" max="9211" width="6.09765625" style="13" customWidth="1"/>
    <col min="9212" max="9212" width="7.8984375" style="13" customWidth="1"/>
    <col min="9213" max="9214" width="0.8984375" style="13" customWidth="1"/>
    <col min="9215" max="9215" width="3.59765625" style="13" customWidth="1"/>
    <col min="9216" max="9216" width="5" style="13" customWidth="1"/>
    <col min="9217" max="9220" width="6.09765625" style="13" customWidth="1"/>
    <col min="9221" max="9224" width="5.59765625" style="13" customWidth="1"/>
    <col min="9225" max="9228" width="6.09765625" style="13" customWidth="1"/>
    <col min="9229" max="9229" width="7.59765625" style="13" customWidth="1"/>
    <col min="9230" max="9230" width="0.8984375" style="13" customWidth="1"/>
    <col min="9231" max="9231" width="2.09765625" style="13" customWidth="1"/>
    <col min="9232" max="9453" width="9" style="13"/>
    <col min="9454" max="9454" width="3.59765625" style="13" customWidth="1"/>
    <col min="9455" max="9455" width="5" style="13" customWidth="1"/>
    <col min="9456" max="9459" width="6.09765625" style="13" customWidth="1"/>
    <col min="9460" max="9463" width="5.59765625" style="13" customWidth="1"/>
    <col min="9464" max="9467" width="6.09765625" style="13" customWidth="1"/>
    <col min="9468" max="9468" width="7.8984375" style="13" customWidth="1"/>
    <col min="9469" max="9470" width="0.8984375" style="13" customWidth="1"/>
    <col min="9471" max="9471" width="3.59765625" style="13" customWidth="1"/>
    <col min="9472" max="9472" width="5" style="13" customWidth="1"/>
    <col min="9473" max="9476" width="6.09765625" style="13" customWidth="1"/>
    <col min="9477" max="9480" width="5.59765625" style="13" customWidth="1"/>
    <col min="9481" max="9484" width="6.09765625" style="13" customWidth="1"/>
    <col min="9485" max="9485" width="7.59765625" style="13" customWidth="1"/>
    <col min="9486" max="9486" width="0.8984375" style="13" customWidth="1"/>
    <col min="9487" max="9487" width="2.09765625" style="13" customWidth="1"/>
    <col min="9488" max="9709" width="9" style="13"/>
    <col min="9710" max="9710" width="3.59765625" style="13" customWidth="1"/>
    <col min="9711" max="9711" width="5" style="13" customWidth="1"/>
    <col min="9712" max="9715" width="6.09765625" style="13" customWidth="1"/>
    <col min="9716" max="9719" width="5.59765625" style="13" customWidth="1"/>
    <col min="9720" max="9723" width="6.09765625" style="13" customWidth="1"/>
    <col min="9724" max="9724" width="7.8984375" style="13" customWidth="1"/>
    <col min="9725" max="9726" width="0.8984375" style="13" customWidth="1"/>
    <col min="9727" max="9727" width="3.59765625" style="13" customWidth="1"/>
    <col min="9728" max="9728" width="5" style="13" customWidth="1"/>
    <col min="9729" max="9732" width="6.09765625" style="13" customWidth="1"/>
    <col min="9733" max="9736" width="5.59765625" style="13" customWidth="1"/>
    <col min="9737" max="9740" width="6.09765625" style="13" customWidth="1"/>
    <col min="9741" max="9741" width="7.59765625" style="13" customWidth="1"/>
    <col min="9742" max="9742" width="0.8984375" style="13" customWidth="1"/>
    <col min="9743" max="9743" width="2.09765625" style="13" customWidth="1"/>
    <col min="9744" max="9965" width="9" style="13"/>
    <col min="9966" max="9966" width="3.59765625" style="13" customWidth="1"/>
    <col min="9967" max="9967" width="5" style="13" customWidth="1"/>
    <col min="9968" max="9971" width="6.09765625" style="13" customWidth="1"/>
    <col min="9972" max="9975" width="5.59765625" style="13" customWidth="1"/>
    <col min="9976" max="9979" width="6.09765625" style="13" customWidth="1"/>
    <col min="9980" max="9980" width="7.8984375" style="13" customWidth="1"/>
    <col min="9981" max="9982" width="0.8984375" style="13" customWidth="1"/>
    <col min="9983" max="9983" width="3.59765625" style="13" customWidth="1"/>
    <col min="9984" max="9984" width="5" style="13" customWidth="1"/>
    <col min="9985" max="9988" width="6.09765625" style="13" customWidth="1"/>
    <col min="9989" max="9992" width="5.59765625" style="13" customWidth="1"/>
    <col min="9993" max="9996" width="6.09765625" style="13" customWidth="1"/>
    <col min="9997" max="9997" width="7.59765625" style="13" customWidth="1"/>
    <col min="9998" max="9998" width="0.8984375" style="13" customWidth="1"/>
    <col min="9999" max="9999" width="2.09765625" style="13" customWidth="1"/>
    <col min="10000" max="10221" width="9" style="13"/>
    <col min="10222" max="10222" width="3.59765625" style="13" customWidth="1"/>
    <col min="10223" max="10223" width="5" style="13" customWidth="1"/>
    <col min="10224" max="10227" width="6.09765625" style="13" customWidth="1"/>
    <col min="10228" max="10231" width="5.59765625" style="13" customWidth="1"/>
    <col min="10232" max="10235" width="6.09765625" style="13" customWidth="1"/>
    <col min="10236" max="10236" width="7.8984375" style="13" customWidth="1"/>
    <col min="10237" max="10238" width="0.8984375" style="13" customWidth="1"/>
    <col min="10239" max="10239" width="3.59765625" style="13" customWidth="1"/>
    <col min="10240" max="10240" width="5" style="13" customWidth="1"/>
    <col min="10241" max="10244" width="6.09765625" style="13" customWidth="1"/>
    <col min="10245" max="10248" width="5.59765625" style="13" customWidth="1"/>
    <col min="10249" max="10252" width="6.09765625" style="13" customWidth="1"/>
    <col min="10253" max="10253" width="7.59765625" style="13" customWidth="1"/>
    <col min="10254" max="10254" width="0.8984375" style="13" customWidth="1"/>
    <col min="10255" max="10255" width="2.09765625" style="13" customWidth="1"/>
    <col min="10256" max="10477" width="9" style="13"/>
    <col min="10478" max="10478" width="3.59765625" style="13" customWidth="1"/>
    <col min="10479" max="10479" width="5" style="13" customWidth="1"/>
    <col min="10480" max="10483" width="6.09765625" style="13" customWidth="1"/>
    <col min="10484" max="10487" width="5.59765625" style="13" customWidth="1"/>
    <col min="10488" max="10491" width="6.09765625" style="13" customWidth="1"/>
    <col min="10492" max="10492" width="7.8984375" style="13" customWidth="1"/>
    <col min="10493" max="10494" width="0.8984375" style="13" customWidth="1"/>
    <col min="10495" max="10495" width="3.59765625" style="13" customWidth="1"/>
    <col min="10496" max="10496" width="5" style="13" customWidth="1"/>
    <col min="10497" max="10500" width="6.09765625" style="13" customWidth="1"/>
    <col min="10501" max="10504" width="5.59765625" style="13" customWidth="1"/>
    <col min="10505" max="10508" width="6.09765625" style="13" customWidth="1"/>
    <col min="10509" max="10509" width="7.59765625" style="13" customWidth="1"/>
    <col min="10510" max="10510" width="0.8984375" style="13" customWidth="1"/>
    <col min="10511" max="10511" width="2.09765625" style="13" customWidth="1"/>
    <col min="10512" max="10733" width="9" style="13"/>
    <col min="10734" max="10734" width="3.59765625" style="13" customWidth="1"/>
    <col min="10735" max="10735" width="5" style="13" customWidth="1"/>
    <col min="10736" max="10739" width="6.09765625" style="13" customWidth="1"/>
    <col min="10740" max="10743" width="5.59765625" style="13" customWidth="1"/>
    <col min="10744" max="10747" width="6.09765625" style="13" customWidth="1"/>
    <col min="10748" max="10748" width="7.8984375" style="13" customWidth="1"/>
    <col min="10749" max="10750" width="0.8984375" style="13" customWidth="1"/>
    <col min="10751" max="10751" width="3.59765625" style="13" customWidth="1"/>
    <col min="10752" max="10752" width="5" style="13" customWidth="1"/>
    <col min="10753" max="10756" width="6.09765625" style="13" customWidth="1"/>
    <col min="10757" max="10760" width="5.59765625" style="13" customWidth="1"/>
    <col min="10761" max="10764" width="6.09765625" style="13" customWidth="1"/>
    <col min="10765" max="10765" width="7.59765625" style="13" customWidth="1"/>
    <col min="10766" max="10766" width="0.8984375" style="13" customWidth="1"/>
    <col min="10767" max="10767" width="2.09765625" style="13" customWidth="1"/>
    <col min="10768" max="10989" width="9" style="13"/>
    <col min="10990" max="10990" width="3.59765625" style="13" customWidth="1"/>
    <col min="10991" max="10991" width="5" style="13" customWidth="1"/>
    <col min="10992" max="10995" width="6.09765625" style="13" customWidth="1"/>
    <col min="10996" max="10999" width="5.59765625" style="13" customWidth="1"/>
    <col min="11000" max="11003" width="6.09765625" style="13" customWidth="1"/>
    <col min="11004" max="11004" width="7.8984375" style="13" customWidth="1"/>
    <col min="11005" max="11006" width="0.8984375" style="13" customWidth="1"/>
    <col min="11007" max="11007" width="3.59765625" style="13" customWidth="1"/>
    <col min="11008" max="11008" width="5" style="13" customWidth="1"/>
    <col min="11009" max="11012" width="6.09765625" style="13" customWidth="1"/>
    <col min="11013" max="11016" width="5.59765625" style="13" customWidth="1"/>
    <col min="11017" max="11020" width="6.09765625" style="13" customWidth="1"/>
    <col min="11021" max="11021" width="7.59765625" style="13" customWidth="1"/>
    <col min="11022" max="11022" width="0.8984375" style="13" customWidth="1"/>
    <col min="11023" max="11023" width="2.09765625" style="13" customWidth="1"/>
    <col min="11024" max="11245" width="9" style="13"/>
    <col min="11246" max="11246" width="3.59765625" style="13" customWidth="1"/>
    <col min="11247" max="11247" width="5" style="13" customWidth="1"/>
    <col min="11248" max="11251" width="6.09765625" style="13" customWidth="1"/>
    <col min="11252" max="11255" width="5.59765625" style="13" customWidth="1"/>
    <col min="11256" max="11259" width="6.09765625" style="13" customWidth="1"/>
    <col min="11260" max="11260" width="7.8984375" style="13" customWidth="1"/>
    <col min="11261" max="11262" width="0.8984375" style="13" customWidth="1"/>
    <col min="11263" max="11263" width="3.59765625" style="13" customWidth="1"/>
    <col min="11264" max="11264" width="5" style="13" customWidth="1"/>
    <col min="11265" max="11268" width="6.09765625" style="13" customWidth="1"/>
    <col min="11269" max="11272" width="5.59765625" style="13" customWidth="1"/>
    <col min="11273" max="11276" width="6.09765625" style="13" customWidth="1"/>
    <col min="11277" max="11277" width="7.59765625" style="13" customWidth="1"/>
    <col min="11278" max="11278" width="0.8984375" style="13" customWidth="1"/>
    <col min="11279" max="11279" width="2.09765625" style="13" customWidth="1"/>
    <col min="11280" max="11501" width="9" style="13"/>
    <col min="11502" max="11502" width="3.59765625" style="13" customWidth="1"/>
    <col min="11503" max="11503" width="5" style="13" customWidth="1"/>
    <col min="11504" max="11507" width="6.09765625" style="13" customWidth="1"/>
    <col min="11508" max="11511" width="5.59765625" style="13" customWidth="1"/>
    <col min="11512" max="11515" width="6.09765625" style="13" customWidth="1"/>
    <col min="11516" max="11516" width="7.8984375" style="13" customWidth="1"/>
    <col min="11517" max="11518" width="0.8984375" style="13" customWidth="1"/>
    <col min="11519" max="11519" width="3.59765625" style="13" customWidth="1"/>
    <col min="11520" max="11520" width="5" style="13" customWidth="1"/>
    <col min="11521" max="11524" width="6.09765625" style="13" customWidth="1"/>
    <col min="11525" max="11528" width="5.59765625" style="13" customWidth="1"/>
    <col min="11529" max="11532" width="6.09765625" style="13" customWidth="1"/>
    <col min="11533" max="11533" width="7.59765625" style="13" customWidth="1"/>
    <col min="11534" max="11534" width="0.8984375" style="13" customWidth="1"/>
    <col min="11535" max="11535" width="2.09765625" style="13" customWidth="1"/>
    <col min="11536" max="11757" width="9" style="13"/>
    <col min="11758" max="11758" width="3.59765625" style="13" customWidth="1"/>
    <col min="11759" max="11759" width="5" style="13" customWidth="1"/>
    <col min="11760" max="11763" width="6.09765625" style="13" customWidth="1"/>
    <col min="11764" max="11767" width="5.59765625" style="13" customWidth="1"/>
    <col min="11768" max="11771" width="6.09765625" style="13" customWidth="1"/>
    <col min="11772" max="11772" width="7.8984375" style="13" customWidth="1"/>
    <col min="11773" max="11774" width="0.8984375" style="13" customWidth="1"/>
    <col min="11775" max="11775" width="3.59765625" style="13" customWidth="1"/>
    <col min="11776" max="11776" width="5" style="13" customWidth="1"/>
    <col min="11777" max="11780" width="6.09765625" style="13" customWidth="1"/>
    <col min="11781" max="11784" width="5.59765625" style="13" customWidth="1"/>
    <col min="11785" max="11788" width="6.09765625" style="13" customWidth="1"/>
    <col min="11789" max="11789" width="7.59765625" style="13" customWidth="1"/>
    <col min="11790" max="11790" width="0.8984375" style="13" customWidth="1"/>
    <col min="11791" max="11791" width="2.09765625" style="13" customWidth="1"/>
    <col min="11792" max="12013" width="9" style="13"/>
    <col min="12014" max="12014" width="3.59765625" style="13" customWidth="1"/>
    <col min="12015" max="12015" width="5" style="13" customWidth="1"/>
    <col min="12016" max="12019" width="6.09765625" style="13" customWidth="1"/>
    <col min="12020" max="12023" width="5.59765625" style="13" customWidth="1"/>
    <col min="12024" max="12027" width="6.09765625" style="13" customWidth="1"/>
    <col min="12028" max="12028" width="7.8984375" style="13" customWidth="1"/>
    <col min="12029" max="12030" width="0.8984375" style="13" customWidth="1"/>
    <col min="12031" max="12031" width="3.59765625" style="13" customWidth="1"/>
    <col min="12032" max="12032" width="5" style="13" customWidth="1"/>
    <col min="12033" max="12036" width="6.09765625" style="13" customWidth="1"/>
    <col min="12037" max="12040" width="5.59765625" style="13" customWidth="1"/>
    <col min="12041" max="12044" width="6.09765625" style="13" customWidth="1"/>
    <col min="12045" max="12045" width="7.59765625" style="13" customWidth="1"/>
    <col min="12046" max="12046" width="0.8984375" style="13" customWidth="1"/>
    <col min="12047" max="12047" width="2.09765625" style="13" customWidth="1"/>
    <col min="12048" max="12269" width="9" style="13"/>
    <col min="12270" max="12270" width="3.59765625" style="13" customWidth="1"/>
    <col min="12271" max="12271" width="5" style="13" customWidth="1"/>
    <col min="12272" max="12275" width="6.09765625" style="13" customWidth="1"/>
    <col min="12276" max="12279" width="5.59765625" style="13" customWidth="1"/>
    <col min="12280" max="12283" width="6.09765625" style="13" customWidth="1"/>
    <col min="12284" max="12284" width="7.8984375" style="13" customWidth="1"/>
    <col min="12285" max="12286" width="0.8984375" style="13" customWidth="1"/>
    <col min="12287" max="12287" width="3.59765625" style="13" customWidth="1"/>
    <col min="12288" max="12288" width="5" style="13" customWidth="1"/>
    <col min="12289" max="12292" width="6.09765625" style="13" customWidth="1"/>
    <col min="12293" max="12296" width="5.59765625" style="13" customWidth="1"/>
    <col min="12297" max="12300" width="6.09765625" style="13" customWidth="1"/>
    <col min="12301" max="12301" width="7.59765625" style="13" customWidth="1"/>
    <col min="12302" max="12302" width="0.8984375" style="13" customWidth="1"/>
    <col min="12303" max="12303" width="2.09765625" style="13" customWidth="1"/>
    <col min="12304" max="12525" width="9" style="13"/>
    <col min="12526" max="12526" width="3.59765625" style="13" customWidth="1"/>
    <col min="12527" max="12527" width="5" style="13" customWidth="1"/>
    <col min="12528" max="12531" width="6.09765625" style="13" customWidth="1"/>
    <col min="12532" max="12535" width="5.59765625" style="13" customWidth="1"/>
    <col min="12536" max="12539" width="6.09765625" style="13" customWidth="1"/>
    <col min="12540" max="12540" width="7.8984375" style="13" customWidth="1"/>
    <col min="12541" max="12542" width="0.8984375" style="13" customWidth="1"/>
    <col min="12543" max="12543" width="3.59765625" style="13" customWidth="1"/>
    <col min="12544" max="12544" width="5" style="13" customWidth="1"/>
    <col min="12545" max="12548" width="6.09765625" style="13" customWidth="1"/>
    <col min="12549" max="12552" width="5.59765625" style="13" customWidth="1"/>
    <col min="12553" max="12556" width="6.09765625" style="13" customWidth="1"/>
    <col min="12557" max="12557" width="7.59765625" style="13" customWidth="1"/>
    <col min="12558" max="12558" width="0.8984375" style="13" customWidth="1"/>
    <col min="12559" max="12559" width="2.09765625" style="13" customWidth="1"/>
    <col min="12560" max="12781" width="9" style="13"/>
    <col min="12782" max="12782" width="3.59765625" style="13" customWidth="1"/>
    <col min="12783" max="12783" width="5" style="13" customWidth="1"/>
    <col min="12784" max="12787" width="6.09765625" style="13" customWidth="1"/>
    <col min="12788" max="12791" width="5.59765625" style="13" customWidth="1"/>
    <col min="12792" max="12795" width="6.09765625" style="13" customWidth="1"/>
    <col min="12796" max="12796" width="7.8984375" style="13" customWidth="1"/>
    <col min="12797" max="12798" width="0.8984375" style="13" customWidth="1"/>
    <col min="12799" max="12799" width="3.59765625" style="13" customWidth="1"/>
    <col min="12800" max="12800" width="5" style="13" customWidth="1"/>
    <col min="12801" max="12804" width="6.09765625" style="13" customWidth="1"/>
    <col min="12805" max="12808" width="5.59765625" style="13" customWidth="1"/>
    <col min="12809" max="12812" width="6.09765625" style="13" customWidth="1"/>
    <col min="12813" max="12813" width="7.59765625" style="13" customWidth="1"/>
    <col min="12814" max="12814" width="0.8984375" style="13" customWidth="1"/>
    <col min="12815" max="12815" width="2.09765625" style="13" customWidth="1"/>
    <col min="12816" max="13037" width="9" style="13"/>
    <col min="13038" max="13038" width="3.59765625" style="13" customWidth="1"/>
    <col min="13039" max="13039" width="5" style="13" customWidth="1"/>
    <col min="13040" max="13043" width="6.09765625" style="13" customWidth="1"/>
    <col min="13044" max="13047" width="5.59765625" style="13" customWidth="1"/>
    <col min="13048" max="13051" width="6.09765625" style="13" customWidth="1"/>
    <col min="13052" max="13052" width="7.8984375" style="13" customWidth="1"/>
    <col min="13053" max="13054" width="0.8984375" style="13" customWidth="1"/>
    <col min="13055" max="13055" width="3.59765625" style="13" customWidth="1"/>
    <col min="13056" max="13056" width="5" style="13" customWidth="1"/>
    <col min="13057" max="13060" width="6.09765625" style="13" customWidth="1"/>
    <col min="13061" max="13064" width="5.59765625" style="13" customWidth="1"/>
    <col min="13065" max="13068" width="6.09765625" style="13" customWidth="1"/>
    <col min="13069" max="13069" width="7.59765625" style="13" customWidth="1"/>
    <col min="13070" max="13070" width="0.8984375" style="13" customWidth="1"/>
    <col min="13071" max="13071" width="2.09765625" style="13" customWidth="1"/>
    <col min="13072" max="13293" width="9" style="13"/>
    <col min="13294" max="13294" width="3.59765625" style="13" customWidth="1"/>
    <col min="13295" max="13295" width="5" style="13" customWidth="1"/>
    <col min="13296" max="13299" width="6.09765625" style="13" customWidth="1"/>
    <col min="13300" max="13303" width="5.59765625" style="13" customWidth="1"/>
    <col min="13304" max="13307" width="6.09765625" style="13" customWidth="1"/>
    <col min="13308" max="13308" width="7.8984375" style="13" customWidth="1"/>
    <col min="13309" max="13310" width="0.8984375" style="13" customWidth="1"/>
    <col min="13311" max="13311" width="3.59765625" style="13" customWidth="1"/>
    <col min="13312" max="13312" width="5" style="13" customWidth="1"/>
    <col min="13313" max="13316" width="6.09765625" style="13" customWidth="1"/>
    <col min="13317" max="13320" width="5.59765625" style="13" customWidth="1"/>
    <col min="13321" max="13324" width="6.09765625" style="13" customWidth="1"/>
    <col min="13325" max="13325" width="7.59765625" style="13" customWidth="1"/>
    <col min="13326" max="13326" width="0.8984375" style="13" customWidth="1"/>
    <col min="13327" max="13327" width="2.09765625" style="13" customWidth="1"/>
    <col min="13328" max="13549" width="9" style="13"/>
    <col min="13550" max="13550" width="3.59765625" style="13" customWidth="1"/>
    <col min="13551" max="13551" width="5" style="13" customWidth="1"/>
    <col min="13552" max="13555" width="6.09765625" style="13" customWidth="1"/>
    <col min="13556" max="13559" width="5.59765625" style="13" customWidth="1"/>
    <col min="13560" max="13563" width="6.09765625" style="13" customWidth="1"/>
    <col min="13564" max="13564" width="7.8984375" style="13" customWidth="1"/>
    <col min="13565" max="13566" width="0.8984375" style="13" customWidth="1"/>
    <col min="13567" max="13567" width="3.59765625" style="13" customWidth="1"/>
    <col min="13568" max="13568" width="5" style="13" customWidth="1"/>
    <col min="13569" max="13572" width="6.09765625" style="13" customWidth="1"/>
    <col min="13573" max="13576" width="5.59765625" style="13" customWidth="1"/>
    <col min="13577" max="13580" width="6.09765625" style="13" customWidth="1"/>
    <col min="13581" max="13581" width="7.59765625" style="13" customWidth="1"/>
    <col min="13582" max="13582" width="0.8984375" style="13" customWidth="1"/>
    <col min="13583" max="13583" width="2.09765625" style="13" customWidth="1"/>
    <col min="13584" max="13805" width="9" style="13"/>
    <col min="13806" max="13806" width="3.59765625" style="13" customWidth="1"/>
    <col min="13807" max="13807" width="5" style="13" customWidth="1"/>
    <col min="13808" max="13811" width="6.09765625" style="13" customWidth="1"/>
    <col min="13812" max="13815" width="5.59765625" style="13" customWidth="1"/>
    <col min="13816" max="13819" width="6.09765625" style="13" customWidth="1"/>
    <col min="13820" max="13820" width="7.8984375" style="13" customWidth="1"/>
    <col min="13821" max="13822" width="0.8984375" style="13" customWidth="1"/>
    <col min="13823" max="13823" width="3.59765625" style="13" customWidth="1"/>
    <col min="13824" max="13824" width="5" style="13" customWidth="1"/>
    <col min="13825" max="13828" width="6.09765625" style="13" customWidth="1"/>
    <col min="13829" max="13832" width="5.59765625" style="13" customWidth="1"/>
    <col min="13833" max="13836" width="6.09765625" style="13" customWidth="1"/>
    <col min="13837" max="13837" width="7.59765625" style="13" customWidth="1"/>
    <col min="13838" max="13838" width="0.8984375" style="13" customWidth="1"/>
    <col min="13839" max="13839" width="2.09765625" style="13" customWidth="1"/>
    <col min="13840" max="14061" width="9" style="13"/>
    <col min="14062" max="14062" width="3.59765625" style="13" customWidth="1"/>
    <col min="14063" max="14063" width="5" style="13" customWidth="1"/>
    <col min="14064" max="14067" width="6.09765625" style="13" customWidth="1"/>
    <col min="14068" max="14071" width="5.59765625" style="13" customWidth="1"/>
    <col min="14072" max="14075" width="6.09765625" style="13" customWidth="1"/>
    <col min="14076" max="14076" width="7.8984375" style="13" customWidth="1"/>
    <col min="14077" max="14078" width="0.8984375" style="13" customWidth="1"/>
    <col min="14079" max="14079" width="3.59765625" style="13" customWidth="1"/>
    <col min="14080" max="14080" width="5" style="13" customWidth="1"/>
    <col min="14081" max="14084" width="6.09765625" style="13" customWidth="1"/>
    <col min="14085" max="14088" width="5.59765625" style="13" customWidth="1"/>
    <col min="14089" max="14092" width="6.09765625" style="13" customWidth="1"/>
    <col min="14093" max="14093" width="7.59765625" style="13" customWidth="1"/>
    <col min="14094" max="14094" width="0.8984375" style="13" customWidth="1"/>
    <col min="14095" max="14095" width="2.09765625" style="13" customWidth="1"/>
    <col min="14096" max="14317" width="9" style="13"/>
    <col min="14318" max="14318" width="3.59765625" style="13" customWidth="1"/>
    <col min="14319" max="14319" width="5" style="13" customWidth="1"/>
    <col min="14320" max="14323" width="6.09765625" style="13" customWidth="1"/>
    <col min="14324" max="14327" width="5.59765625" style="13" customWidth="1"/>
    <col min="14328" max="14331" width="6.09765625" style="13" customWidth="1"/>
    <col min="14332" max="14332" width="7.8984375" style="13" customWidth="1"/>
    <col min="14333" max="14334" width="0.8984375" style="13" customWidth="1"/>
    <col min="14335" max="14335" width="3.59765625" style="13" customWidth="1"/>
    <col min="14336" max="14336" width="5" style="13" customWidth="1"/>
    <col min="14337" max="14340" width="6.09765625" style="13" customWidth="1"/>
    <col min="14341" max="14344" width="5.59765625" style="13" customWidth="1"/>
    <col min="14345" max="14348" width="6.09765625" style="13" customWidth="1"/>
    <col min="14349" max="14349" width="7.59765625" style="13" customWidth="1"/>
    <col min="14350" max="14350" width="0.8984375" style="13" customWidth="1"/>
    <col min="14351" max="14351" width="2.09765625" style="13" customWidth="1"/>
    <col min="14352" max="14573" width="9" style="13"/>
    <col min="14574" max="14574" width="3.59765625" style="13" customWidth="1"/>
    <col min="14575" max="14575" width="5" style="13" customWidth="1"/>
    <col min="14576" max="14579" width="6.09765625" style="13" customWidth="1"/>
    <col min="14580" max="14583" width="5.59765625" style="13" customWidth="1"/>
    <col min="14584" max="14587" width="6.09765625" style="13" customWidth="1"/>
    <col min="14588" max="14588" width="7.8984375" style="13" customWidth="1"/>
    <col min="14589" max="14590" width="0.8984375" style="13" customWidth="1"/>
    <col min="14591" max="14591" width="3.59765625" style="13" customWidth="1"/>
    <col min="14592" max="14592" width="5" style="13" customWidth="1"/>
    <col min="14593" max="14596" width="6.09765625" style="13" customWidth="1"/>
    <col min="14597" max="14600" width="5.59765625" style="13" customWidth="1"/>
    <col min="14601" max="14604" width="6.09765625" style="13" customWidth="1"/>
    <col min="14605" max="14605" width="7.59765625" style="13" customWidth="1"/>
    <col min="14606" max="14606" width="0.8984375" style="13" customWidth="1"/>
    <col min="14607" max="14607" width="2.09765625" style="13" customWidth="1"/>
    <col min="14608" max="14829" width="9" style="13"/>
    <col min="14830" max="14830" width="3.59765625" style="13" customWidth="1"/>
    <col min="14831" max="14831" width="5" style="13" customWidth="1"/>
    <col min="14832" max="14835" width="6.09765625" style="13" customWidth="1"/>
    <col min="14836" max="14839" width="5.59765625" style="13" customWidth="1"/>
    <col min="14840" max="14843" width="6.09765625" style="13" customWidth="1"/>
    <col min="14844" max="14844" width="7.8984375" style="13" customWidth="1"/>
    <col min="14845" max="14846" width="0.8984375" style="13" customWidth="1"/>
    <col min="14847" max="14847" width="3.59765625" style="13" customWidth="1"/>
    <col min="14848" max="14848" width="5" style="13" customWidth="1"/>
    <col min="14849" max="14852" width="6.09765625" style="13" customWidth="1"/>
    <col min="14853" max="14856" width="5.59765625" style="13" customWidth="1"/>
    <col min="14857" max="14860" width="6.09765625" style="13" customWidth="1"/>
    <col min="14861" max="14861" width="7.59765625" style="13" customWidth="1"/>
    <col min="14862" max="14862" width="0.8984375" style="13" customWidth="1"/>
    <col min="14863" max="14863" width="2.09765625" style="13" customWidth="1"/>
    <col min="14864" max="15085" width="9" style="13"/>
    <col min="15086" max="15086" width="3.59765625" style="13" customWidth="1"/>
    <col min="15087" max="15087" width="5" style="13" customWidth="1"/>
    <col min="15088" max="15091" width="6.09765625" style="13" customWidth="1"/>
    <col min="15092" max="15095" width="5.59765625" style="13" customWidth="1"/>
    <col min="15096" max="15099" width="6.09765625" style="13" customWidth="1"/>
    <col min="15100" max="15100" width="7.8984375" style="13" customWidth="1"/>
    <col min="15101" max="15102" width="0.8984375" style="13" customWidth="1"/>
    <col min="15103" max="15103" width="3.59765625" style="13" customWidth="1"/>
    <col min="15104" max="15104" width="5" style="13" customWidth="1"/>
    <col min="15105" max="15108" width="6.09765625" style="13" customWidth="1"/>
    <col min="15109" max="15112" width="5.59765625" style="13" customWidth="1"/>
    <col min="15113" max="15116" width="6.09765625" style="13" customWidth="1"/>
    <col min="15117" max="15117" width="7.59765625" style="13" customWidth="1"/>
    <col min="15118" max="15118" width="0.8984375" style="13" customWidth="1"/>
    <col min="15119" max="15119" width="2.09765625" style="13" customWidth="1"/>
    <col min="15120" max="15341" width="9" style="13"/>
    <col min="15342" max="15342" width="3.59765625" style="13" customWidth="1"/>
    <col min="15343" max="15343" width="5" style="13" customWidth="1"/>
    <col min="15344" max="15347" width="6.09765625" style="13" customWidth="1"/>
    <col min="15348" max="15351" width="5.59765625" style="13" customWidth="1"/>
    <col min="15352" max="15355" width="6.09765625" style="13" customWidth="1"/>
    <col min="15356" max="15356" width="7.8984375" style="13" customWidth="1"/>
    <col min="15357" max="15358" width="0.8984375" style="13" customWidth="1"/>
    <col min="15359" max="15359" width="3.59765625" style="13" customWidth="1"/>
    <col min="15360" max="15360" width="5" style="13" customWidth="1"/>
    <col min="15361" max="15364" width="6.09765625" style="13" customWidth="1"/>
    <col min="15365" max="15368" width="5.59765625" style="13" customWidth="1"/>
    <col min="15369" max="15372" width="6.09765625" style="13" customWidth="1"/>
    <col min="15373" max="15373" width="7.59765625" style="13" customWidth="1"/>
    <col min="15374" max="15374" width="0.8984375" style="13" customWidth="1"/>
    <col min="15375" max="15375" width="2.09765625" style="13" customWidth="1"/>
    <col min="15376" max="15597" width="9" style="13"/>
    <col min="15598" max="15598" width="3.59765625" style="13" customWidth="1"/>
    <col min="15599" max="15599" width="5" style="13" customWidth="1"/>
    <col min="15600" max="15603" width="6.09765625" style="13" customWidth="1"/>
    <col min="15604" max="15607" width="5.59765625" style="13" customWidth="1"/>
    <col min="15608" max="15611" width="6.09765625" style="13" customWidth="1"/>
    <col min="15612" max="15612" width="7.8984375" style="13" customWidth="1"/>
    <col min="15613" max="15614" width="0.8984375" style="13" customWidth="1"/>
    <col min="15615" max="15615" width="3.59765625" style="13" customWidth="1"/>
    <col min="15616" max="15616" width="5" style="13" customWidth="1"/>
    <col min="15617" max="15620" width="6.09765625" style="13" customWidth="1"/>
    <col min="15621" max="15624" width="5.59765625" style="13" customWidth="1"/>
    <col min="15625" max="15628" width="6.09765625" style="13" customWidth="1"/>
    <col min="15629" max="15629" width="7.59765625" style="13" customWidth="1"/>
    <col min="15630" max="15630" width="0.8984375" style="13" customWidth="1"/>
    <col min="15631" max="15631" width="2.09765625" style="13" customWidth="1"/>
    <col min="15632" max="15853" width="9" style="13"/>
    <col min="15854" max="15854" width="3.59765625" style="13" customWidth="1"/>
    <col min="15855" max="15855" width="5" style="13" customWidth="1"/>
    <col min="15856" max="15859" width="6.09765625" style="13" customWidth="1"/>
    <col min="15860" max="15863" width="5.59765625" style="13" customWidth="1"/>
    <col min="15864" max="15867" width="6.09765625" style="13" customWidth="1"/>
    <col min="15868" max="15868" width="7.8984375" style="13" customWidth="1"/>
    <col min="15869" max="15870" width="0.8984375" style="13" customWidth="1"/>
    <col min="15871" max="15871" width="3.59765625" style="13" customWidth="1"/>
    <col min="15872" max="15872" width="5" style="13" customWidth="1"/>
    <col min="15873" max="15876" width="6.09765625" style="13" customWidth="1"/>
    <col min="15877" max="15880" width="5.59765625" style="13" customWidth="1"/>
    <col min="15881" max="15884" width="6.09765625" style="13" customWidth="1"/>
    <col min="15885" max="15885" width="7.59765625" style="13" customWidth="1"/>
    <col min="15886" max="15886" width="0.8984375" style="13" customWidth="1"/>
    <col min="15887" max="15887" width="2.09765625" style="13" customWidth="1"/>
    <col min="15888" max="16109" width="9" style="13"/>
    <col min="16110" max="16110" width="3.59765625" style="13" customWidth="1"/>
    <col min="16111" max="16111" width="5" style="13" customWidth="1"/>
    <col min="16112" max="16115" width="6.09765625" style="13" customWidth="1"/>
    <col min="16116" max="16119" width="5.59765625" style="13" customWidth="1"/>
    <col min="16120" max="16123" width="6.09765625" style="13" customWidth="1"/>
    <col min="16124" max="16124" width="7.8984375" style="13" customWidth="1"/>
    <col min="16125" max="16126" width="0.8984375" style="13" customWidth="1"/>
    <col min="16127" max="16127" width="3.59765625" style="13" customWidth="1"/>
    <col min="16128" max="16128" width="5" style="13" customWidth="1"/>
    <col min="16129" max="16132" width="6.09765625" style="13" customWidth="1"/>
    <col min="16133" max="16136" width="5.59765625" style="13" customWidth="1"/>
    <col min="16137" max="16140" width="6.09765625" style="13" customWidth="1"/>
    <col min="16141" max="16141" width="7.59765625" style="13" customWidth="1"/>
    <col min="16142" max="16142" width="0.8984375" style="13" customWidth="1"/>
    <col min="16143" max="16143" width="2.09765625" style="13" customWidth="1"/>
    <col min="16144" max="16384" width="9" style="13"/>
  </cols>
  <sheetData>
    <row r="1" spans="1:30" ht="15" customHeight="1">
      <c r="AD1" s="14"/>
    </row>
    <row r="2" spans="1:30" ht="15" customHeight="1">
      <c r="A2" s="13" t="s">
        <v>270</v>
      </c>
      <c r="P2" s="13" t="s">
        <v>271</v>
      </c>
      <c r="AD2" s="14"/>
    </row>
    <row r="3" spans="1:30" ht="15" customHeight="1">
      <c r="O3" s="101" t="s">
        <v>289</v>
      </c>
      <c r="AD3" s="101" t="s">
        <v>289</v>
      </c>
    </row>
    <row r="4" spans="1:30" ht="15.75" customHeight="1">
      <c r="A4" s="156" t="s">
        <v>282</v>
      </c>
      <c r="B4" s="157"/>
      <c r="C4" s="148" t="s">
        <v>202</v>
      </c>
      <c r="D4" s="149"/>
      <c r="E4" s="149"/>
      <c r="F4" s="150"/>
      <c r="G4" s="151" t="s">
        <v>203</v>
      </c>
      <c r="H4" s="152"/>
      <c r="I4" s="152"/>
      <c r="J4" s="153"/>
      <c r="K4" s="148" t="s">
        <v>204</v>
      </c>
      <c r="L4" s="149"/>
      <c r="M4" s="149"/>
      <c r="N4" s="150"/>
      <c r="O4" s="154" t="s">
        <v>205</v>
      </c>
      <c r="P4" s="156" t="s">
        <v>282</v>
      </c>
      <c r="Q4" s="157"/>
      <c r="R4" s="148" t="s">
        <v>202</v>
      </c>
      <c r="S4" s="149"/>
      <c r="T4" s="149"/>
      <c r="U4" s="150"/>
      <c r="V4" s="151" t="s">
        <v>203</v>
      </c>
      <c r="W4" s="152"/>
      <c r="X4" s="152"/>
      <c r="Y4" s="153"/>
      <c r="Z4" s="148" t="s">
        <v>204</v>
      </c>
      <c r="AA4" s="149"/>
      <c r="AB4" s="149"/>
      <c r="AC4" s="150"/>
      <c r="AD4" s="154" t="s">
        <v>205</v>
      </c>
    </row>
    <row r="5" spans="1:30" ht="15.75" customHeight="1">
      <c r="A5" s="158"/>
      <c r="B5" s="159"/>
      <c r="C5" s="107" t="s">
        <v>286</v>
      </c>
      <c r="D5" s="58" t="s">
        <v>206</v>
      </c>
      <c r="E5" s="58" t="s">
        <v>207</v>
      </c>
      <c r="F5" s="58" t="s">
        <v>208</v>
      </c>
      <c r="G5" s="107" t="s">
        <v>286</v>
      </c>
      <c r="H5" s="58" t="s">
        <v>206</v>
      </c>
      <c r="I5" s="58" t="s">
        <v>207</v>
      </c>
      <c r="J5" s="58" t="s">
        <v>208</v>
      </c>
      <c r="K5" s="107" t="s">
        <v>286</v>
      </c>
      <c r="L5" s="58" t="s">
        <v>206</v>
      </c>
      <c r="M5" s="58" t="s">
        <v>207</v>
      </c>
      <c r="N5" s="59" t="s">
        <v>208</v>
      </c>
      <c r="O5" s="155"/>
      <c r="P5" s="158"/>
      <c r="Q5" s="159"/>
      <c r="R5" s="107" t="s">
        <v>286</v>
      </c>
      <c r="S5" s="58" t="s">
        <v>206</v>
      </c>
      <c r="T5" s="58" t="s">
        <v>207</v>
      </c>
      <c r="U5" s="58" t="s">
        <v>208</v>
      </c>
      <c r="V5" s="107" t="s">
        <v>286</v>
      </c>
      <c r="W5" s="58" t="s">
        <v>206</v>
      </c>
      <c r="X5" s="58" t="s">
        <v>207</v>
      </c>
      <c r="Y5" s="58" t="s">
        <v>208</v>
      </c>
      <c r="Z5" s="107" t="s">
        <v>286</v>
      </c>
      <c r="AA5" s="58" t="s">
        <v>206</v>
      </c>
      <c r="AB5" s="58" t="s">
        <v>207</v>
      </c>
      <c r="AC5" s="59" t="s">
        <v>208</v>
      </c>
      <c r="AD5" s="155"/>
    </row>
    <row r="6" spans="1:30" ht="14.85" customHeight="1">
      <c r="A6" s="3" t="s">
        <v>159</v>
      </c>
      <c r="B6" s="47" t="s">
        <v>209</v>
      </c>
      <c r="C6" s="60">
        <f>D6+E6</f>
        <v>122227</v>
      </c>
      <c r="D6" s="61">
        <v>59513</v>
      </c>
      <c r="E6" s="61">
        <v>62714</v>
      </c>
      <c r="F6" s="61">
        <v>27327</v>
      </c>
      <c r="G6" s="65" t="str">
        <f>IF(H6="…","  …",H6+I6)</f>
        <v xml:space="preserve">  …</v>
      </c>
      <c r="H6" s="65" t="s">
        <v>14</v>
      </c>
      <c r="I6" s="65" t="s">
        <v>14</v>
      </c>
      <c r="J6" s="65" t="s">
        <v>14</v>
      </c>
      <c r="K6" s="65" t="s">
        <v>14</v>
      </c>
      <c r="L6" s="65" t="s">
        <v>14</v>
      </c>
      <c r="M6" s="65" t="s">
        <v>14</v>
      </c>
      <c r="N6" s="65" t="s">
        <v>14</v>
      </c>
      <c r="O6" s="73" t="s">
        <v>210</v>
      </c>
      <c r="P6" s="66" t="s">
        <v>214</v>
      </c>
      <c r="Q6" s="47" t="s">
        <v>336</v>
      </c>
      <c r="R6" s="60">
        <f t="shared" ref="R6:R16" si="0">S6+T6</f>
        <v>283067</v>
      </c>
      <c r="S6" s="61">
        <v>135697</v>
      </c>
      <c r="T6" s="61">
        <v>147370</v>
      </c>
      <c r="U6" s="61">
        <v>111130</v>
      </c>
      <c r="V6" s="61">
        <f t="shared" ref="V6:V16" si="1">IF(W6="･･･","  ･･･",W6+X6)</f>
        <v>1034</v>
      </c>
      <c r="W6" s="61">
        <v>488</v>
      </c>
      <c r="X6" s="61">
        <v>546</v>
      </c>
      <c r="Y6" s="61">
        <v>670</v>
      </c>
      <c r="Z6" s="61">
        <f t="shared" ref="Z6:Z16" si="2">IF(V6="  ･･･","   ･･･",R6+V6)</f>
        <v>284101</v>
      </c>
      <c r="AA6" s="61">
        <f t="shared" ref="AA6:AC16" si="3">IF(W6="･･･","   ･･･",S6+W6)</f>
        <v>136185</v>
      </c>
      <c r="AB6" s="61">
        <f t="shared" si="3"/>
        <v>147916</v>
      </c>
      <c r="AC6" s="61">
        <f t="shared" si="3"/>
        <v>111800</v>
      </c>
      <c r="AD6" s="14"/>
    </row>
    <row r="7" spans="1:30" ht="14.85" customHeight="1">
      <c r="A7" s="3"/>
      <c r="B7" s="47" t="s">
        <v>3</v>
      </c>
      <c r="C7" s="60">
        <v>124299</v>
      </c>
      <c r="D7" s="65" t="s">
        <v>15</v>
      </c>
      <c r="E7" s="65" t="s">
        <v>15</v>
      </c>
      <c r="F7" s="65" t="s">
        <v>15</v>
      </c>
      <c r="G7" s="65" t="s">
        <v>15</v>
      </c>
      <c r="H7" s="65" t="s">
        <v>15</v>
      </c>
      <c r="I7" s="65" t="s">
        <v>15</v>
      </c>
      <c r="J7" s="65" t="s">
        <v>14</v>
      </c>
      <c r="K7" s="65" t="str">
        <f>IF(G7="  …","   …",C7+G7)</f>
        <v xml:space="preserve">   …</v>
      </c>
      <c r="L7" s="65" t="str">
        <f>IF(H7="  …","   …",D7+H7)</f>
        <v xml:space="preserve">   …</v>
      </c>
      <c r="M7" s="65" t="str">
        <f>IF(I7="  …","   …",E7+I7)</f>
        <v xml:space="preserve">   …</v>
      </c>
      <c r="N7" s="65" t="str">
        <f>IF(J7="…","   …",F7+J7)</f>
        <v xml:space="preserve">   …</v>
      </c>
      <c r="O7" s="73" t="s">
        <v>211</v>
      </c>
      <c r="P7" s="68"/>
      <c r="Q7" s="47" t="s">
        <v>70</v>
      </c>
      <c r="R7" s="60">
        <f t="shared" si="0"/>
        <v>284536</v>
      </c>
      <c r="S7" s="61">
        <v>135928</v>
      </c>
      <c r="T7" s="61">
        <v>148608</v>
      </c>
      <c r="U7" s="61">
        <v>112201</v>
      </c>
      <c r="V7" s="61">
        <f t="shared" si="1"/>
        <v>1071</v>
      </c>
      <c r="W7" s="61">
        <v>511</v>
      </c>
      <c r="X7" s="61">
        <v>560</v>
      </c>
      <c r="Y7" s="61">
        <v>707</v>
      </c>
      <c r="Z7" s="61">
        <f t="shared" si="2"/>
        <v>285607</v>
      </c>
      <c r="AA7" s="61">
        <f t="shared" si="3"/>
        <v>136439</v>
      </c>
      <c r="AB7" s="61">
        <f t="shared" si="3"/>
        <v>149168</v>
      </c>
      <c r="AC7" s="61">
        <f t="shared" si="3"/>
        <v>112908</v>
      </c>
      <c r="AD7" s="14"/>
    </row>
    <row r="8" spans="1:30" ht="14.85" customHeight="1">
      <c r="A8" s="3"/>
      <c r="B8" s="47" t="s">
        <v>4</v>
      </c>
      <c r="C8" s="60">
        <f t="shared" ref="C8:C50" si="4">D8+E8</f>
        <v>127787</v>
      </c>
      <c r="D8" s="61">
        <v>62389</v>
      </c>
      <c r="E8" s="61">
        <v>65398</v>
      </c>
      <c r="F8" s="61">
        <v>25293</v>
      </c>
      <c r="G8" s="61">
        <f t="shared" ref="G8:G50" si="5">IF(H8="･･･","  ･･･",H8+I8)</f>
        <v>615</v>
      </c>
      <c r="H8" s="61">
        <v>342</v>
      </c>
      <c r="I8" s="61">
        <v>273</v>
      </c>
      <c r="J8" s="65" t="s">
        <v>14</v>
      </c>
      <c r="K8" s="61">
        <f t="shared" ref="K8:K50" si="6">IF(G8="  ･･･","   ･･･",C8+G8)</f>
        <v>128402</v>
      </c>
      <c r="L8" s="61">
        <f t="shared" ref="L8:N23" si="7">IF(H8="･･･","   ･･･",D8+H8)</f>
        <v>62731</v>
      </c>
      <c r="M8" s="61">
        <f t="shared" si="7"/>
        <v>65671</v>
      </c>
      <c r="N8" s="65" t="str">
        <f t="shared" ref="N8:N13" si="8">IF(J8="…","   …",F8+J8)</f>
        <v xml:space="preserve">   …</v>
      </c>
      <c r="O8" s="73"/>
      <c r="P8" s="68"/>
      <c r="Q8" s="67" t="s">
        <v>215</v>
      </c>
      <c r="R8" s="60">
        <f t="shared" si="0"/>
        <v>283225</v>
      </c>
      <c r="S8" s="61">
        <v>135688</v>
      </c>
      <c r="T8" s="61">
        <v>147537</v>
      </c>
      <c r="U8" s="61">
        <v>112914</v>
      </c>
      <c r="V8" s="61">
        <f t="shared" si="1"/>
        <v>1121</v>
      </c>
      <c r="W8" s="61">
        <v>551</v>
      </c>
      <c r="X8" s="61">
        <v>570</v>
      </c>
      <c r="Y8" s="61">
        <v>750</v>
      </c>
      <c r="Z8" s="61">
        <f t="shared" si="2"/>
        <v>284346</v>
      </c>
      <c r="AA8" s="61">
        <f t="shared" si="3"/>
        <v>136239</v>
      </c>
      <c r="AB8" s="61">
        <f t="shared" si="3"/>
        <v>148107</v>
      </c>
      <c r="AC8" s="61">
        <f t="shared" si="3"/>
        <v>113664</v>
      </c>
      <c r="AD8" s="14"/>
    </row>
    <row r="9" spans="1:30" ht="14.85" customHeight="1">
      <c r="A9" s="3"/>
      <c r="B9" s="47" t="s">
        <v>5</v>
      </c>
      <c r="C9" s="60">
        <f t="shared" si="4"/>
        <v>142516</v>
      </c>
      <c r="D9" s="61">
        <v>69491</v>
      </c>
      <c r="E9" s="61">
        <v>73025</v>
      </c>
      <c r="F9" s="61">
        <v>31683</v>
      </c>
      <c r="G9" s="61">
        <f t="shared" si="5"/>
        <v>694</v>
      </c>
      <c r="H9" s="61">
        <v>376</v>
      </c>
      <c r="I9" s="61">
        <v>318</v>
      </c>
      <c r="J9" s="65" t="s">
        <v>14</v>
      </c>
      <c r="K9" s="61">
        <f t="shared" si="6"/>
        <v>143210</v>
      </c>
      <c r="L9" s="61">
        <f t="shared" si="7"/>
        <v>69867</v>
      </c>
      <c r="M9" s="61">
        <f t="shared" si="7"/>
        <v>73343</v>
      </c>
      <c r="N9" s="65" t="str">
        <f t="shared" si="8"/>
        <v xml:space="preserve">   …</v>
      </c>
      <c r="O9" s="74" t="s">
        <v>337</v>
      </c>
      <c r="P9" s="66"/>
      <c r="Q9" s="67" t="s">
        <v>16</v>
      </c>
      <c r="R9" s="60">
        <f t="shared" si="0"/>
        <v>282957</v>
      </c>
      <c r="S9" s="61">
        <v>135585</v>
      </c>
      <c r="T9" s="61">
        <v>147372</v>
      </c>
      <c r="U9" s="61">
        <v>113516</v>
      </c>
      <c r="V9" s="61">
        <f t="shared" si="1"/>
        <v>1155</v>
      </c>
      <c r="W9" s="61">
        <v>558</v>
      </c>
      <c r="X9" s="61">
        <v>597</v>
      </c>
      <c r="Y9" s="61">
        <v>773</v>
      </c>
      <c r="Z9" s="61">
        <f t="shared" si="2"/>
        <v>284112</v>
      </c>
      <c r="AA9" s="61">
        <f t="shared" si="3"/>
        <v>136143</v>
      </c>
      <c r="AB9" s="61">
        <f t="shared" si="3"/>
        <v>147969</v>
      </c>
      <c r="AC9" s="61">
        <f t="shared" si="3"/>
        <v>114289</v>
      </c>
      <c r="AD9" s="14"/>
    </row>
    <row r="10" spans="1:30" ht="14.85" customHeight="1">
      <c r="A10" s="3"/>
      <c r="B10" s="47" t="s">
        <v>19</v>
      </c>
      <c r="C10" s="60">
        <f t="shared" si="4"/>
        <v>146064</v>
      </c>
      <c r="D10" s="61">
        <v>71286</v>
      </c>
      <c r="E10" s="61">
        <v>74778</v>
      </c>
      <c r="F10" s="61">
        <v>33044</v>
      </c>
      <c r="G10" s="61">
        <f t="shared" si="5"/>
        <v>618</v>
      </c>
      <c r="H10" s="61">
        <v>343</v>
      </c>
      <c r="I10" s="61">
        <v>275</v>
      </c>
      <c r="J10" s="65" t="s">
        <v>14</v>
      </c>
      <c r="K10" s="61">
        <f t="shared" si="6"/>
        <v>146682</v>
      </c>
      <c r="L10" s="61">
        <f t="shared" si="7"/>
        <v>71629</v>
      </c>
      <c r="M10" s="61">
        <f t="shared" si="7"/>
        <v>75053</v>
      </c>
      <c r="N10" s="65" t="str">
        <f t="shared" si="8"/>
        <v xml:space="preserve">   …</v>
      </c>
      <c r="O10" s="74" t="s">
        <v>337</v>
      </c>
      <c r="P10" s="68"/>
      <c r="Q10" s="67" t="s">
        <v>17</v>
      </c>
      <c r="R10" s="60">
        <f t="shared" si="0"/>
        <v>282646</v>
      </c>
      <c r="S10" s="61">
        <v>135426</v>
      </c>
      <c r="T10" s="61">
        <v>147220</v>
      </c>
      <c r="U10" s="61">
        <v>114247</v>
      </c>
      <c r="V10" s="61">
        <f t="shared" si="1"/>
        <v>1290</v>
      </c>
      <c r="W10" s="61">
        <v>584</v>
      </c>
      <c r="X10" s="61">
        <v>706</v>
      </c>
      <c r="Y10" s="61">
        <v>920</v>
      </c>
      <c r="Z10" s="61">
        <f t="shared" si="2"/>
        <v>283936</v>
      </c>
      <c r="AA10" s="61">
        <f t="shared" si="3"/>
        <v>136010</v>
      </c>
      <c r="AB10" s="61">
        <f t="shared" si="3"/>
        <v>147926</v>
      </c>
      <c r="AC10" s="61">
        <f t="shared" si="3"/>
        <v>115167</v>
      </c>
      <c r="AD10" s="14"/>
    </row>
    <row r="11" spans="1:30" ht="14.85" customHeight="1">
      <c r="A11" s="3"/>
      <c r="B11" s="47" t="s">
        <v>21</v>
      </c>
      <c r="C11" s="60">
        <f t="shared" si="4"/>
        <v>149828</v>
      </c>
      <c r="D11" s="61">
        <v>73053</v>
      </c>
      <c r="E11" s="61">
        <v>76775</v>
      </c>
      <c r="F11" s="61">
        <v>34760</v>
      </c>
      <c r="G11" s="61">
        <f t="shared" si="5"/>
        <v>650</v>
      </c>
      <c r="H11" s="61">
        <v>366</v>
      </c>
      <c r="I11" s="61">
        <v>284</v>
      </c>
      <c r="J11" s="65" t="s">
        <v>14</v>
      </c>
      <c r="K11" s="61">
        <f t="shared" si="6"/>
        <v>150478</v>
      </c>
      <c r="L11" s="61">
        <f t="shared" si="7"/>
        <v>73419</v>
      </c>
      <c r="M11" s="61">
        <f t="shared" si="7"/>
        <v>77059</v>
      </c>
      <c r="N11" s="65" t="str">
        <f t="shared" si="8"/>
        <v xml:space="preserve">   …</v>
      </c>
      <c r="O11" s="74"/>
      <c r="P11" s="68"/>
      <c r="Q11" s="67" t="s">
        <v>18</v>
      </c>
      <c r="R11" s="60">
        <f t="shared" si="0"/>
        <v>282397</v>
      </c>
      <c r="S11" s="61">
        <v>135206</v>
      </c>
      <c r="T11" s="61">
        <v>147191</v>
      </c>
      <c r="U11" s="61">
        <v>114777</v>
      </c>
      <c r="V11" s="61">
        <f t="shared" si="1"/>
        <v>1395</v>
      </c>
      <c r="W11" s="61">
        <v>605</v>
      </c>
      <c r="X11" s="61">
        <v>790</v>
      </c>
      <c r="Y11" s="61">
        <v>1015</v>
      </c>
      <c r="Z11" s="61">
        <f t="shared" si="2"/>
        <v>283792</v>
      </c>
      <c r="AA11" s="61">
        <f t="shared" si="3"/>
        <v>135811</v>
      </c>
      <c r="AB11" s="61">
        <f t="shared" si="3"/>
        <v>147981</v>
      </c>
      <c r="AC11" s="61">
        <f t="shared" si="3"/>
        <v>115792</v>
      </c>
      <c r="AD11" s="14"/>
    </row>
    <row r="12" spans="1:30" ht="14.85" customHeight="1">
      <c r="A12" s="3"/>
      <c r="B12" s="47" t="s">
        <v>23</v>
      </c>
      <c r="C12" s="60">
        <f t="shared" si="4"/>
        <v>153224</v>
      </c>
      <c r="D12" s="61">
        <v>74736</v>
      </c>
      <c r="E12" s="61">
        <v>78488</v>
      </c>
      <c r="F12" s="61">
        <v>36094</v>
      </c>
      <c r="G12" s="61">
        <f t="shared" si="5"/>
        <v>662</v>
      </c>
      <c r="H12" s="61">
        <v>382</v>
      </c>
      <c r="I12" s="61">
        <v>280</v>
      </c>
      <c r="J12" s="65" t="s">
        <v>14</v>
      </c>
      <c r="K12" s="61">
        <f t="shared" si="6"/>
        <v>153886</v>
      </c>
      <c r="L12" s="61">
        <f t="shared" si="7"/>
        <v>75118</v>
      </c>
      <c r="M12" s="61">
        <f t="shared" si="7"/>
        <v>78768</v>
      </c>
      <c r="N12" s="65" t="str">
        <f t="shared" si="8"/>
        <v xml:space="preserve">   …</v>
      </c>
      <c r="O12" s="74" t="s">
        <v>337</v>
      </c>
      <c r="P12" s="68"/>
      <c r="Q12" s="67" t="s">
        <v>20</v>
      </c>
      <c r="R12" s="60">
        <f t="shared" si="0"/>
        <v>282013</v>
      </c>
      <c r="S12" s="61">
        <v>134847</v>
      </c>
      <c r="T12" s="61">
        <v>147166</v>
      </c>
      <c r="U12" s="61">
        <v>115400</v>
      </c>
      <c r="V12" s="61">
        <f t="shared" si="1"/>
        <v>1429</v>
      </c>
      <c r="W12" s="61">
        <v>610</v>
      </c>
      <c r="X12" s="61">
        <v>819</v>
      </c>
      <c r="Y12" s="61">
        <v>1058</v>
      </c>
      <c r="Z12" s="61">
        <f t="shared" si="2"/>
        <v>283442</v>
      </c>
      <c r="AA12" s="61">
        <f t="shared" si="3"/>
        <v>135457</v>
      </c>
      <c r="AB12" s="61">
        <f t="shared" si="3"/>
        <v>147985</v>
      </c>
      <c r="AC12" s="61">
        <f t="shared" si="3"/>
        <v>116458</v>
      </c>
      <c r="AD12" s="14"/>
    </row>
    <row r="13" spans="1:30" ht="14.85" customHeight="1">
      <c r="A13" s="3"/>
      <c r="B13" s="47" t="s">
        <v>25</v>
      </c>
      <c r="C13" s="60">
        <f t="shared" si="4"/>
        <v>157096</v>
      </c>
      <c r="D13" s="61">
        <v>76560</v>
      </c>
      <c r="E13" s="61">
        <v>80536</v>
      </c>
      <c r="F13" s="61">
        <v>38072</v>
      </c>
      <c r="G13" s="61">
        <f t="shared" si="5"/>
        <v>597</v>
      </c>
      <c r="H13" s="61">
        <v>343</v>
      </c>
      <c r="I13" s="61">
        <v>254</v>
      </c>
      <c r="J13" s="65" t="s">
        <v>14</v>
      </c>
      <c r="K13" s="61">
        <f t="shared" si="6"/>
        <v>157693</v>
      </c>
      <c r="L13" s="61">
        <f t="shared" si="7"/>
        <v>76903</v>
      </c>
      <c r="M13" s="61">
        <f t="shared" si="7"/>
        <v>80790</v>
      </c>
      <c r="N13" s="65" t="str">
        <f t="shared" si="8"/>
        <v xml:space="preserve">   …</v>
      </c>
      <c r="O13" s="74" t="s">
        <v>337</v>
      </c>
      <c r="P13" s="68"/>
      <c r="Q13" s="67" t="s">
        <v>22</v>
      </c>
      <c r="R13" s="60">
        <f t="shared" si="0"/>
        <v>281910</v>
      </c>
      <c r="S13" s="61">
        <v>134675</v>
      </c>
      <c r="T13" s="61">
        <v>147235</v>
      </c>
      <c r="U13" s="61">
        <v>115966</v>
      </c>
      <c r="V13" s="61">
        <f t="shared" si="1"/>
        <v>1394</v>
      </c>
      <c r="W13" s="61">
        <v>603</v>
      </c>
      <c r="X13" s="61">
        <v>791</v>
      </c>
      <c r="Y13" s="61">
        <v>1034</v>
      </c>
      <c r="Z13" s="61">
        <f t="shared" si="2"/>
        <v>283304</v>
      </c>
      <c r="AA13" s="61">
        <f t="shared" si="3"/>
        <v>135278</v>
      </c>
      <c r="AB13" s="61">
        <f t="shared" si="3"/>
        <v>148026</v>
      </c>
      <c r="AC13" s="61">
        <f t="shared" si="3"/>
        <v>117000</v>
      </c>
      <c r="AD13" s="14"/>
    </row>
    <row r="14" spans="1:30" ht="14.85" customHeight="1">
      <c r="A14" s="3"/>
      <c r="B14" s="47" t="s">
        <v>27</v>
      </c>
      <c r="C14" s="60">
        <f t="shared" si="4"/>
        <v>160703</v>
      </c>
      <c r="D14" s="61">
        <v>78406</v>
      </c>
      <c r="E14" s="61">
        <v>82297</v>
      </c>
      <c r="F14" s="61">
        <v>39819</v>
      </c>
      <c r="G14" s="61">
        <f t="shared" si="5"/>
        <v>598</v>
      </c>
      <c r="H14" s="61">
        <v>337</v>
      </c>
      <c r="I14" s="61">
        <v>261</v>
      </c>
      <c r="J14" s="61">
        <v>188</v>
      </c>
      <c r="K14" s="61">
        <f t="shared" si="6"/>
        <v>161301</v>
      </c>
      <c r="L14" s="61">
        <f t="shared" si="7"/>
        <v>78743</v>
      </c>
      <c r="M14" s="61">
        <f t="shared" si="7"/>
        <v>82558</v>
      </c>
      <c r="N14" s="62">
        <f t="shared" si="7"/>
        <v>40007</v>
      </c>
      <c r="O14" s="74" t="s">
        <v>337</v>
      </c>
      <c r="P14" s="68"/>
      <c r="Q14" s="67" t="s">
        <v>24</v>
      </c>
      <c r="R14" s="60">
        <f t="shared" si="0"/>
        <v>281285</v>
      </c>
      <c r="S14" s="61">
        <v>134096</v>
      </c>
      <c r="T14" s="61">
        <v>147189</v>
      </c>
      <c r="U14" s="61">
        <v>116557</v>
      </c>
      <c r="V14" s="61">
        <f t="shared" si="1"/>
        <v>1402</v>
      </c>
      <c r="W14" s="61">
        <v>602</v>
      </c>
      <c r="X14" s="61">
        <v>800</v>
      </c>
      <c r="Y14" s="61">
        <v>1061</v>
      </c>
      <c r="Z14" s="61">
        <f t="shared" si="2"/>
        <v>282687</v>
      </c>
      <c r="AA14" s="61">
        <f t="shared" si="3"/>
        <v>134698</v>
      </c>
      <c r="AB14" s="61">
        <f t="shared" si="3"/>
        <v>147989</v>
      </c>
      <c r="AC14" s="61">
        <f t="shared" si="3"/>
        <v>117618</v>
      </c>
      <c r="AD14" s="14"/>
    </row>
    <row r="15" spans="1:30" ht="14.85" customHeight="1">
      <c r="A15" s="3"/>
      <c r="B15" s="47" t="s">
        <v>29</v>
      </c>
      <c r="C15" s="60">
        <f t="shared" si="4"/>
        <v>162179</v>
      </c>
      <c r="D15" s="61">
        <v>79069</v>
      </c>
      <c r="E15" s="61">
        <v>83110</v>
      </c>
      <c r="F15" s="61">
        <v>41057</v>
      </c>
      <c r="G15" s="61">
        <f t="shared" si="5"/>
        <v>573</v>
      </c>
      <c r="H15" s="61">
        <v>325</v>
      </c>
      <c r="I15" s="61">
        <v>248</v>
      </c>
      <c r="J15" s="61">
        <v>187</v>
      </c>
      <c r="K15" s="61">
        <f t="shared" si="6"/>
        <v>162752</v>
      </c>
      <c r="L15" s="61">
        <f t="shared" si="7"/>
        <v>79394</v>
      </c>
      <c r="M15" s="61">
        <f t="shared" si="7"/>
        <v>83358</v>
      </c>
      <c r="N15" s="61">
        <f t="shared" si="7"/>
        <v>41244</v>
      </c>
      <c r="O15" s="74"/>
      <c r="P15" s="68"/>
      <c r="Q15" s="67" t="s">
        <v>26</v>
      </c>
      <c r="R15" s="60">
        <f t="shared" si="0"/>
        <v>294573</v>
      </c>
      <c r="S15" s="61">
        <v>140307</v>
      </c>
      <c r="T15" s="61">
        <v>154266</v>
      </c>
      <c r="U15" s="61">
        <v>121960</v>
      </c>
      <c r="V15" s="61">
        <f t="shared" si="1"/>
        <v>1304</v>
      </c>
      <c r="W15" s="61">
        <v>568</v>
      </c>
      <c r="X15" s="61">
        <v>736</v>
      </c>
      <c r="Y15" s="61">
        <v>980</v>
      </c>
      <c r="Z15" s="61">
        <f t="shared" si="2"/>
        <v>295877</v>
      </c>
      <c r="AA15" s="61">
        <f t="shared" si="3"/>
        <v>140875</v>
      </c>
      <c r="AB15" s="61">
        <f t="shared" si="3"/>
        <v>155002</v>
      </c>
      <c r="AC15" s="61">
        <f t="shared" si="3"/>
        <v>122940</v>
      </c>
      <c r="AD15" s="74" t="s">
        <v>216</v>
      </c>
    </row>
    <row r="16" spans="1:30" ht="14.85" customHeight="1">
      <c r="A16" s="3"/>
      <c r="B16" s="47" t="s">
        <v>31</v>
      </c>
      <c r="C16" s="60">
        <f t="shared" si="4"/>
        <v>169089</v>
      </c>
      <c r="D16" s="61">
        <v>82173</v>
      </c>
      <c r="E16" s="61">
        <v>86916</v>
      </c>
      <c r="F16" s="61">
        <v>44224</v>
      </c>
      <c r="G16" s="61">
        <f t="shared" si="5"/>
        <v>547</v>
      </c>
      <c r="H16" s="61">
        <v>302</v>
      </c>
      <c r="I16" s="61">
        <v>245</v>
      </c>
      <c r="J16" s="61">
        <v>190</v>
      </c>
      <c r="K16" s="61">
        <f t="shared" si="6"/>
        <v>169636</v>
      </c>
      <c r="L16" s="61">
        <f t="shared" si="7"/>
        <v>82475</v>
      </c>
      <c r="M16" s="61">
        <f t="shared" si="7"/>
        <v>87161</v>
      </c>
      <c r="N16" s="61">
        <f t="shared" si="7"/>
        <v>44414</v>
      </c>
      <c r="O16" s="74" t="s">
        <v>337</v>
      </c>
      <c r="P16" s="68"/>
      <c r="Q16" s="67" t="s">
        <v>28</v>
      </c>
      <c r="R16" s="60">
        <f t="shared" si="0"/>
        <v>293971</v>
      </c>
      <c r="S16" s="61">
        <v>139739</v>
      </c>
      <c r="T16" s="61">
        <v>154232</v>
      </c>
      <c r="U16" s="61">
        <v>122944</v>
      </c>
      <c r="V16" s="61">
        <f t="shared" si="1"/>
        <v>1287</v>
      </c>
      <c r="W16" s="61">
        <v>535</v>
      </c>
      <c r="X16" s="61">
        <v>752</v>
      </c>
      <c r="Y16" s="61">
        <v>950</v>
      </c>
      <c r="Z16" s="61">
        <f t="shared" si="2"/>
        <v>295258</v>
      </c>
      <c r="AA16" s="61">
        <f t="shared" si="3"/>
        <v>140274</v>
      </c>
      <c r="AB16" s="61">
        <f t="shared" si="3"/>
        <v>154984</v>
      </c>
      <c r="AC16" s="61">
        <f t="shared" si="3"/>
        <v>123894</v>
      </c>
      <c r="AD16" s="14"/>
    </row>
    <row r="17" spans="1:30" ht="14.85" customHeight="1">
      <c r="A17" s="3"/>
      <c r="B17" s="47" t="s">
        <v>33</v>
      </c>
      <c r="C17" s="60">
        <f t="shared" si="4"/>
        <v>171406</v>
      </c>
      <c r="D17" s="61">
        <v>83254</v>
      </c>
      <c r="E17" s="61">
        <v>88152</v>
      </c>
      <c r="F17" s="61">
        <v>46276</v>
      </c>
      <c r="G17" s="61">
        <f t="shared" si="5"/>
        <v>524</v>
      </c>
      <c r="H17" s="61">
        <v>294</v>
      </c>
      <c r="I17" s="61">
        <v>230</v>
      </c>
      <c r="J17" s="61">
        <v>182</v>
      </c>
      <c r="K17" s="61">
        <f t="shared" si="6"/>
        <v>171930</v>
      </c>
      <c r="L17" s="61">
        <f t="shared" si="7"/>
        <v>83548</v>
      </c>
      <c r="M17" s="61">
        <f t="shared" si="7"/>
        <v>88382</v>
      </c>
      <c r="N17" s="61">
        <f t="shared" si="7"/>
        <v>46458</v>
      </c>
      <c r="O17" s="74"/>
      <c r="P17" s="68"/>
      <c r="Q17" s="67" t="s">
        <v>30</v>
      </c>
      <c r="R17" s="60">
        <v>292958</v>
      </c>
      <c r="S17" s="61">
        <v>139025</v>
      </c>
      <c r="T17" s="61">
        <v>153933</v>
      </c>
      <c r="U17" s="61">
        <v>123754</v>
      </c>
      <c r="V17" s="61">
        <v>1265</v>
      </c>
      <c r="W17" s="61">
        <v>539</v>
      </c>
      <c r="X17" s="61">
        <v>726</v>
      </c>
      <c r="Y17" s="61">
        <v>947</v>
      </c>
      <c r="Z17" s="61">
        <v>294223</v>
      </c>
      <c r="AA17" s="61">
        <v>139564</v>
      </c>
      <c r="AB17" s="61">
        <v>154659</v>
      </c>
      <c r="AC17" s="61">
        <v>124701</v>
      </c>
      <c r="AD17" s="14"/>
    </row>
    <row r="18" spans="1:30" ht="14.85" customHeight="1">
      <c r="A18" s="3"/>
      <c r="B18" s="47" t="s">
        <v>35</v>
      </c>
      <c r="C18" s="60">
        <f t="shared" si="4"/>
        <v>175388</v>
      </c>
      <c r="D18" s="61">
        <v>85133</v>
      </c>
      <c r="E18" s="61">
        <v>90255</v>
      </c>
      <c r="F18" s="61">
        <v>49190</v>
      </c>
      <c r="G18" s="61">
        <f t="shared" si="5"/>
        <v>539</v>
      </c>
      <c r="H18" s="61">
        <v>305</v>
      </c>
      <c r="I18" s="61">
        <v>234</v>
      </c>
      <c r="J18" s="61">
        <v>189</v>
      </c>
      <c r="K18" s="61">
        <f t="shared" si="6"/>
        <v>175927</v>
      </c>
      <c r="L18" s="61">
        <f t="shared" si="7"/>
        <v>85438</v>
      </c>
      <c r="M18" s="61">
        <f t="shared" si="7"/>
        <v>90489</v>
      </c>
      <c r="N18" s="61">
        <f t="shared" si="7"/>
        <v>49379</v>
      </c>
      <c r="O18" s="74"/>
      <c r="P18" s="68"/>
      <c r="Q18" s="67" t="s">
        <v>32</v>
      </c>
      <c r="R18" s="60">
        <v>292487</v>
      </c>
      <c r="S18" s="61">
        <v>138628</v>
      </c>
      <c r="T18" s="61">
        <v>153859</v>
      </c>
      <c r="U18" s="61">
        <v>124486</v>
      </c>
      <c r="V18" s="61">
        <v>1270</v>
      </c>
      <c r="W18" s="61">
        <v>523</v>
      </c>
      <c r="X18" s="61">
        <v>747</v>
      </c>
      <c r="Y18" s="61">
        <v>988</v>
      </c>
      <c r="Z18" s="61">
        <v>293757</v>
      </c>
      <c r="AA18" s="61">
        <v>139151</v>
      </c>
      <c r="AB18" s="61">
        <v>154606</v>
      </c>
      <c r="AC18" s="61">
        <v>125474</v>
      </c>
      <c r="AD18" s="14"/>
    </row>
    <row r="19" spans="1:30" ht="14.85" customHeight="1">
      <c r="A19" s="3"/>
      <c r="B19" s="47" t="s">
        <v>37</v>
      </c>
      <c r="C19" s="60">
        <f t="shared" si="4"/>
        <v>180491</v>
      </c>
      <c r="D19" s="61">
        <v>87566</v>
      </c>
      <c r="E19" s="61">
        <v>92925</v>
      </c>
      <c r="F19" s="61">
        <v>52108</v>
      </c>
      <c r="G19" s="61">
        <f t="shared" si="5"/>
        <v>577</v>
      </c>
      <c r="H19" s="61">
        <v>324</v>
      </c>
      <c r="I19" s="61">
        <v>253</v>
      </c>
      <c r="J19" s="61">
        <v>213</v>
      </c>
      <c r="K19" s="61">
        <f t="shared" si="6"/>
        <v>181068</v>
      </c>
      <c r="L19" s="61">
        <f t="shared" si="7"/>
        <v>87890</v>
      </c>
      <c r="M19" s="61">
        <f t="shared" si="7"/>
        <v>93178</v>
      </c>
      <c r="N19" s="61">
        <f t="shared" si="7"/>
        <v>52321</v>
      </c>
      <c r="O19" s="74"/>
      <c r="P19" s="68"/>
      <c r="Q19" s="67" t="s">
        <v>34</v>
      </c>
      <c r="R19" s="60">
        <v>292285</v>
      </c>
      <c r="S19" s="61">
        <v>138454</v>
      </c>
      <c r="T19" s="61">
        <v>153831</v>
      </c>
      <c r="U19" s="61">
        <v>125650</v>
      </c>
      <c r="V19" s="61">
        <v>1278</v>
      </c>
      <c r="W19" s="61">
        <v>528</v>
      </c>
      <c r="X19" s="61">
        <v>750</v>
      </c>
      <c r="Y19" s="61">
        <v>1008</v>
      </c>
      <c r="Z19" s="61">
        <v>293563</v>
      </c>
      <c r="AA19" s="61">
        <v>138982</v>
      </c>
      <c r="AB19" s="61">
        <v>154581</v>
      </c>
      <c r="AC19" s="61">
        <v>126658</v>
      </c>
      <c r="AD19" s="14"/>
    </row>
    <row r="20" spans="1:30" ht="14.85" customHeight="1">
      <c r="A20" s="3"/>
      <c r="B20" s="47" t="s">
        <v>38</v>
      </c>
      <c r="C20" s="60">
        <f t="shared" si="4"/>
        <v>182147</v>
      </c>
      <c r="D20" s="61">
        <v>88013</v>
      </c>
      <c r="E20" s="61">
        <v>94134</v>
      </c>
      <c r="F20" s="61">
        <v>53681</v>
      </c>
      <c r="G20" s="61">
        <f t="shared" si="5"/>
        <v>539</v>
      </c>
      <c r="H20" s="61">
        <v>316</v>
      </c>
      <c r="I20" s="61">
        <v>223</v>
      </c>
      <c r="J20" s="65" t="s">
        <v>14</v>
      </c>
      <c r="K20" s="61">
        <f t="shared" si="6"/>
        <v>182686</v>
      </c>
      <c r="L20" s="61">
        <f t="shared" si="7"/>
        <v>88329</v>
      </c>
      <c r="M20" s="61">
        <f t="shared" si="7"/>
        <v>94357</v>
      </c>
      <c r="N20" s="65" t="s">
        <v>39</v>
      </c>
      <c r="O20" s="74" t="s">
        <v>338</v>
      </c>
      <c r="P20" s="83"/>
      <c r="Q20" s="63" t="s">
        <v>36</v>
      </c>
      <c r="R20" s="69">
        <v>293452</v>
      </c>
      <c r="S20" s="64">
        <v>138852</v>
      </c>
      <c r="T20" s="64">
        <v>154600</v>
      </c>
      <c r="U20" s="64">
        <v>127263</v>
      </c>
      <c r="V20" s="64">
        <v>1281</v>
      </c>
      <c r="W20" s="64">
        <v>525</v>
      </c>
      <c r="X20" s="64">
        <v>756</v>
      </c>
      <c r="Y20" s="64">
        <v>1009</v>
      </c>
      <c r="Z20" s="64">
        <v>294733</v>
      </c>
      <c r="AA20" s="64">
        <v>139377</v>
      </c>
      <c r="AB20" s="64">
        <v>155356</v>
      </c>
      <c r="AC20" s="64">
        <v>128272</v>
      </c>
      <c r="AD20" s="84"/>
    </row>
    <row r="21" spans="1:30" ht="14.85" customHeight="1">
      <c r="A21" s="3"/>
      <c r="B21" s="47" t="s">
        <v>40</v>
      </c>
      <c r="C21" s="60">
        <f t="shared" si="4"/>
        <v>187301</v>
      </c>
      <c r="D21" s="61">
        <v>90523</v>
      </c>
      <c r="E21" s="61">
        <v>96778</v>
      </c>
      <c r="F21" s="61">
        <v>56724</v>
      </c>
      <c r="G21" s="61">
        <f t="shared" si="5"/>
        <v>541</v>
      </c>
      <c r="H21" s="61">
        <v>314</v>
      </c>
      <c r="I21" s="61">
        <v>227</v>
      </c>
      <c r="J21" s="61">
        <v>202</v>
      </c>
      <c r="K21" s="61">
        <f t="shared" si="6"/>
        <v>187842</v>
      </c>
      <c r="L21" s="61">
        <f t="shared" si="7"/>
        <v>90837</v>
      </c>
      <c r="M21" s="61">
        <f t="shared" si="7"/>
        <v>97005</v>
      </c>
      <c r="N21" s="61">
        <f t="shared" si="7"/>
        <v>56926</v>
      </c>
      <c r="O21" s="74"/>
      <c r="P21" s="68"/>
      <c r="Q21" s="13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14"/>
    </row>
    <row r="22" spans="1:30" ht="14.85" customHeight="1">
      <c r="A22" s="3"/>
      <c r="B22" s="47" t="s">
        <v>41</v>
      </c>
      <c r="C22" s="60">
        <f t="shared" si="4"/>
        <v>190884</v>
      </c>
      <c r="D22" s="61">
        <v>92241</v>
      </c>
      <c r="E22" s="61">
        <v>98643</v>
      </c>
      <c r="F22" s="61">
        <v>59008</v>
      </c>
      <c r="G22" s="61">
        <f t="shared" si="5"/>
        <v>536</v>
      </c>
      <c r="H22" s="61">
        <v>313</v>
      </c>
      <c r="I22" s="61">
        <v>223</v>
      </c>
      <c r="J22" s="61">
        <v>197</v>
      </c>
      <c r="K22" s="61">
        <f t="shared" si="6"/>
        <v>191420</v>
      </c>
      <c r="L22" s="61">
        <f t="shared" si="7"/>
        <v>92554</v>
      </c>
      <c r="M22" s="61">
        <f t="shared" si="7"/>
        <v>98866</v>
      </c>
      <c r="N22" s="61">
        <f t="shared" si="7"/>
        <v>59205</v>
      </c>
      <c r="O22" s="74"/>
      <c r="P22" s="129"/>
      <c r="Q22" s="129"/>
      <c r="R22" s="130"/>
      <c r="S22" s="72"/>
      <c r="T22" s="72"/>
      <c r="U22" s="72"/>
      <c r="V22" s="130"/>
      <c r="W22" s="72"/>
      <c r="X22" s="72"/>
      <c r="Y22" s="72"/>
      <c r="Z22" s="101" t="s">
        <v>289</v>
      </c>
    </row>
    <row r="23" spans="1:30" ht="14.85" customHeight="1">
      <c r="A23" s="3"/>
      <c r="B23" s="47" t="s">
        <v>42</v>
      </c>
      <c r="C23" s="60">
        <f t="shared" si="4"/>
        <v>195598</v>
      </c>
      <c r="D23" s="61">
        <v>94795</v>
      </c>
      <c r="E23" s="61">
        <v>100803</v>
      </c>
      <c r="F23" s="61">
        <v>61548</v>
      </c>
      <c r="G23" s="61">
        <f t="shared" si="5"/>
        <v>551</v>
      </c>
      <c r="H23" s="61">
        <v>320</v>
      </c>
      <c r="I23" s="61">
        <v>231</v>
      </c>
      <c r="J23" s="61">
        <v>231</v>
      </c>
      <c r="K23" s="61">
        <f t="shared" si="6"/>
        <v>196149</v>
      </c>
      <c r="L23" s="61">
        <f t="shared" si="7"/>
        <v>95115</v>
      </c>
      <c r="M23" s="61">
        <f t="shared" si="7"/>
        <v>101034</v>
      </c>
      <c r="N23" s="61">
        <f t="shared" si="7"/>
        <v>61779</v>
      </c>
      <c r="O23" s="74" t="s">
        <v>337</v>
      </c>
      <c r="P23" s="156" t="s">
        <v>282</v>
      </c>
      <c r="Q23" s="160"/>
      <c r="R23" s="148" t="s">
        <v>202</v>
      </c>
      <c r="S23" s="149"/>
      <c r="T23" s="149"/>
      <c r="U23" s="150"/>
      <c r="V23" s="148" t="s">
        <v>217</v>
      </c>
      <c r="W23" s="149"/>
      <c r="X23" s="149"/>
      <c r="Y23" s="150"/>
      <c r="Z23" s="154" t="s">
        <v>205</v>
      </c>
    </row>
    <row r="24" spans="1:30" ht="14.85" customHeight="1">
      <c r="A24" s="3"/>
      <c r="B24" s="47" t="s">
        <v>43</v>
      </c>
      <c r="C24" s="60">
        <f t="shared" si="4"/>
        <v>198268</v>
      </c>
      <c r="D24" s="61">
        <v>95949</v>
      </c>
      <c r="E24" s="61">
        <v>102319</v>
      </c>
      <c r="F24" s="61">
        <v>63797</v>
      </c>
      <c r="G24" s="61">
        <f t="shared" si="5"/>
        <v>567</v>
      </c>
      <c r="H24" s="61">
        <v>339</v>
      </c>
      <c r="I24" s="61">
        <v>228</v>
      </c>
      <c r="J24" s="61">
        <v>268</v>
      </c>
      <c r="K24" s="61">
        <f t="shared" si="6"/>
        <v>198835</v>
      </c>
      <c r="L24" s="61">
        <f t="shared" ref="L24:N39" si="9">IF(H24="･･･","   ･･･",D24+H24)</f>
        <v>96288</v>
      </c>
      <c r="M24" s="61">
        <f t="shared" si="9"/>
        <v>102547</v>
      </c>
      <c r="N24" s="61">
        <f t="shared" si="9"/>
        <v>64065</v>
      </c>
      <c r="O24" s="74" t="s">
        <v>337</v>
      </c>
      <c r="P24" s="161"/>
      <c r="Q24" s="162"/>
      <c r="R24" s="107" t="s">
        <v>286</v>
      </c>
      <c r="S24" s="58" t="s">
        <v>206</v>
      </c>
      <c r="T24" s="58" t="s">
        <v>207</v>
      </c>
      <c r="U24" s="58" t="s">
        <v>208</v>
      </c>
      <c r="V24" s="107" t="s">
        <v>286</v>
      </c>
      <c r="W24" s="58" t="s">
        <v>206</v>
      </c>
      <c r="X24" s="58" t="s">
        <v>207</v>
      </c>
      <c r="Y24" s="58" t="s">
        <v>208</v>
      </c>
      <c r="Z24" s="155"/>
    </row>
    <row r="25" spans="1:30" ht="14.85" customHeight="1">
      <c r="A25" s="3"/>
      <c r="B25" s="47" t="s">
        <v>44</v>
      </c>
      <c r="C25" s="60">
        <f t="shared" si="4"/>
        <v>202231</v>
      </c>
      <c r="D25" s="61">
        <v>97741</v>
      </c>
      <c r="E25" s="61">
        <v>104490</v>
      </c>
      <c r="F25" s="61">
        <v>66282</v>
      </c>
      <c r="G25" s="61">
        <f t="shared" si="5"/>
        <v>618</v>
      </c>
      <c r="H25" s="61">
        <v>363</v>
      </c>
      <c r="I25" s="61">
        <v>255</v>
      </c>
      <c r="J25" s="61">
        <v>272</v>
      </c>
      <c r="K25" s="61">
        <f t="shared" si="6"/>
        <v>202849</v>
      </c>
      <c r="L25" s="61">
        <f t="shared" si="9"/>
        <v>98104</v>
      </c>
      <c r="M25" s="61">
        <f t="shared" si="9"/>
        <v>104745</v>
      </c>
      <c r="N25" s="61">
        <f t="shared" si="9"/>
        <v>66554</v>
      </c>
      <c r="O25" s="74" t="s">
        <v>337</v>
      </c>
      <c r="P25" s="66" t="s">
        <v>218</v>
      </c>
      <c r="Q25" s="71" t="s">
        <v>219</v>
      </c>
      <c r="R25" s="60">
        <v>295201</v>
      </c>
      <c r="S25" s="61">
        <v>139517</v>
      </c>
      <c r="T25" s="61">
        <v>155684</v>
      </c>
      <c r="U25" s="61">
        <v>129551</v>
      </c>
      <c r="V25" s="61">
        <v>1286</v>
      </c>
      <c r="W25" s="61">
        <v>546</v>
      </c>
      <c r="X25" s="61">
        <v>740</v>
      </c>
      <c r="Y25" s="62">
        <v>999</v>
      </c>
      <c r="Z25" s="94"/>
    </row>
    <row r="26" spans="1:30" ht="14.85" customHeight="1">
      <c r="A26" s="3"/>
      <c r="B26" s="47" t="s">
        <v>45</v>
      </c>
      <c r="C26" s="60">
        <f t="shared" si="4"/>
        <v>205840</v>
      </c>
      <c r="D26" s="61">
        <v>99504</v>
      </c>
      <c r="E26" s="61">
        <v>106336</v>
      </c>
      <c r="F26" s="61">
        <v>68488</v>
      </c>
      <c r="G26" s="61">
        <f t="shared" si="5"/>
        <v>639</v>
      </c>
      <c r="H26" s="61">
        <v>378</v>
      </c>
      <c r="I26" s="61">
        <v>261</v>
      </c>
      <c r="J26" s="65" t="s">
        <v>14</v>
      </c>
      <c r="K26" s="61">
        <f t="shared" si="6"/>
        <v>206479</v>
      </c>
      <c r="L26" s="61">
        <f t="shared" si="9"/>
        <v>99882</v>
      </c>
      <c r="M26" s="61">
        <f t="shared" si="9"/>
        <v>106597</v>
      </c>
      <c r="N26" s="65" t="s">
        <v>39</v>
      </c>
      <c r="O26" s="74" t="s">
        <v>338</v>
      </c>
      <c r="P26" s="72"/>
      <c r="Q26" s="71" t="s">
        <v>46</v>
      </c>
      <c r="R26" s="60">
        <v>295667</v>
      </c>
      <c r="S26" s="61">
        <v>139742</v>
      </c>
      <c r="T26" s="61">
        <v>155925</v>
      </c>
      <c r="U26" s="61">
        <v>131018</v>
      </c>
      <c r="V26" s="61">
        <v>1323</v>
      </c>
      <c r="W26" s="61">
        <v>536</v>
      </c>
      <c r="X26" s="61">
        <v>787</v>
      </c>
      <c r="Y26" s="61">
        <v>1031</v>
      </c>
      <c r="Z26" s="70"/>
    </row>
    <row r="27" spans="1:30" ht="14.85" customHeight="1">
      <c r="A27" s="3"/>
      <c r="B27" s="47" t="s">
        <v>47</v>
      </c>
      <c r="C27" s="60">
        <f t="shared" si="4"/>
        <v>209346</v>
      </c>
      <c r="D27" s="61">
        <v>101249</v>
      </c>
      <c r="E27" s="61">
        <v>108097</v>
      </c>
      <c r="F27" s="61">
        <v>70655</v>
      </c>
      <c r="G27" s="61">
        <f t="shared" si="5"/>
        <v>676</v>
      </c>
      <c r="H27" s="61">
        <v>398</v>
      </c>
      <c r="I27" s="61">
        <v>278</v>
      </c>
      <c r="J27" s="61">
        <v>288</v>
      </c>
      <c r="K27" s="61">
        <f t="shared" si="6"/>
        <v>210022</v>
      </c>
      <c r="L27" s="61">
        <f t="shared" si="9"/>
        <v>101647</v>
      </c>
      <c r="M27" s="61">
        <f t="shared" si="9"/>
        <v>108375</v>
      </c>
      <c r="N27" s="61">
        <f t="shared" si="9"/>
        <v>70943</v>
      </c>
      <c r="O27" s="74"/>
      <c r="P27" s="72"/>
      <c r="Q27" s="71" t="s">
        <v>48</v>
      </c>
      <c r="R27" s="60">
        <v>295142</v>
      </c>
      <c r="S27" s="61">
        <v>139521</v>
      </c>
      <c r="T27" s="61">
        <v>155621</v>
      </c>
      <c r="U27" s="61">
        <v>132033</v>
      </c>
      <c r="V27" s="61">
        <v>1345</v>
      </c>
      <c r="W27" s="61">
        <v>578</v>
      </c>
      <c r="X27" s="61">
        <v>767</v>
      </c>
      <c r="Y27" s="61">
        <v>1078</v>
      </c>
      <c r="Z27" s="14"/>
    </row>
    <row r="28" spans="1:30" ht="14.85" customHeight="1">
      <c r="A28" s="3"/>
      <c r="B28" s="47" t="s">
        <v>49</v>
      </c>
      <c r="C28" s="60">
        <f t="shared" si="4"/>
        <v>212901</v>
      </c>
      <c r="D28" s="61">
        <v>103028</v>
      </c>
      <c r="E28" s="61">
        <v>109873</v>
      </c>
      <c r="F28" s="61">
        <v>72665</v>
      </c>
      <c r="G28" s="61">
        <f t="shared" si="5"/>
        <v>686</v>
      </c>
      <c r="H28" s="61">
        <v>405</v>
      </c>
      <c r="I28" s="61">
        <v>281</v>
      </c>
      <c r="J28" s="61">
        <v>298</v>
      </c>
      <c r="K28" s="61">
        <f t="shared" si="6"/>
        <v>213587</v>
      </c>
      <c r="L28" s="61">
        <f t="shared" si="9"/>
        <v>103433</v>
      </c>
      <c r="M28" s="61">
        <f t="shared" si="9"/>
        <v>110154</v>
      </c>
      <c r="N28" s="61">
        <f t="shared" si="9"/>
        <v>72963</v>
      </c>
      <c r="O28" s="74" t="s">
        <v>339</v>
      </c>
      <c r="P28" s="72"/>
      <c r="Q28" s="71" t="s">
        <v>50</v>
      </c>
      <c r="R28" s="60">
        <v>294091</v>
      </c>
      <c r="S28" s="61">
        <v>138930</v>
      </c>
      <c r="T28" s="61">
        <v>155161</v>
      </c>
      <c r="U28" s="61">
        <v>132973</v>
      </c>
      <c r="V28" s="61">
        <v>1380</v>
      </c>
      <c r="W28" s="61">
        <v>620</v>
      </c>
      <c r="X28" s="61">
        <v>760</v>
      </c>
      <c r="Y28" s="61">
        <v>1111</v>
      </c>
      <c r="Z28" s="70"/>
    </row>
    <row r="29" spans="1:30" ht="14.85" customHeight="1">
      <c r="A29" s="3"/>
      <c r="B29" s="47" t="s">
        <v>51</v>
      </c>
      <c r="C29" s="60">
        <f t="shared" si="4"/>
        <v>217002</v>
      </c>
      <c r="D29" s="61">
        <v>105059</v>
      </c>
      <c r="E29" s="61">
        <v>111943</v>
      </c>
      <c r="F29" s="65" t="s">
        <v>14</v>
      </c>
      <c r="G29" s="61">
        <f t="shared" si="5"/>
        <v>707</v>
      </c>
      <c r="H29" s="61">
        <v>419</v>
      </c>
      <c r="I29" s="61">
        <v>288</v>
      </c>
      <c r="J29" s="61">
        <v>317</v>
      </c>
      <c r="K29" s="61">
        <f t="shared" si="6"/>
        <v>217709</v>
      </c>
      <c r="L29" s="61">
        <f t="shared" si="9"/>
        <v>105478</v>
      </c>
      <c r="M29" s="61">
        <f t="shared" si="9"/>
        <v>112231</v>
      </c>
      <c r="N29" s="65" t="s">
        <v>14</v>
      </c>
      <c r="O29" s="74" t="s">
        <v>339</v>
      </c>
      <c r="P29" s="72"/>
      <c r="Q29" s="71" t="s">
        <v>52</v>
      </c>
      <c r="R29" s="60">
        <v>293130</v>
      </c>
      <c r="S29" s="61">
        <v>138533</v>
      </c>
      <c r="T29" s="61">
        <v>154597</v>
      </c>
      <c r="U29" s="61">
        <v>133993</v>
      </c>
      <c r="V29" s="61">
        <v>1401</v>
      </c>
      <c r="W29" s="61">
        <v>648</v>
      </c>
      <c r="X29" s="61">
        <v>753</v>
      </c>
      <c r="Y29" s="61">
        <v>1154</v>
      </c>
      <c r="Z29" s="14"/>
    </row>
    <row r="30" spans="1:30" ht="14.85" customHeight="1">
      <c r="A30" s="3"/>
      <c r="B30" s="47" t="s">
        <v>53</v>
      </c>
      <c r="C30" s="60">
        <f t="shared" si="4"/>
        <v>220789</v>
      </c>
      <c r="D30" s="61">
        <v>107183</v>
      </c>
      <c r="E30" s="61">
        <v>113606</v>
      </c>
      <c r="F30" s="61">
        <v>76835</v>
      </c>
      <c r="G30" s="61">
        <f t="shared" si="5"/>
        <v>742</v>
      </c>
      <c r="H30" s="61">
        <v>436</v>
      </c>
      <c r="I30" s="61">
        <v>306</v>
      </c>
      <c r="J30" s="61">
        <v>338</v>
      </c>
      <c r="K30" s="61">
        <f t="shared" si="6"/>
        <v>221531</v>
      </c>
      <c r="L30" s="61">
        <f t="shared" si="9"/>
        <v>107619</v>
      </c>
      <c r="M30" s="61">
        <f t="shared" si="9"/>
        <v>113912</v>
      </c>
      <c r="N30" s="61">
        <f t="shared" si="9"/>
        <v>77173</v>
      </c>
      <c r="O30" s="74"/>
      <c r="P30" s="72"/>
      <c r="Q30" s="71" t="s">
        <v>54</v>
      </c>
      <c r="R30" s="60">
        <v>291994</v>
      </c>
      <c r="S30" s="61">
        <v>137891</v>
      </c>
      <c r="T30" s="61">
        <v>154103</v>
      </c>
      <c r="U30" s="61">
        <v>134659</v>
      </c>
      <c r="V30" s="61">
        <v>1403</v>
      </c>
      <c r="W30" s="61">
        <v>645</v>
      </c>
      <c r="X30" s="61">
        <v>758</v>
      </c>
      <c r="Y30" s="61">
        <v>1158</v>
      </c>
      <c r="Z30" s="14"/>
    </row>
    <row r="31" spans="1:30" ht="14.85" customHeight="1">
      <c r="A31" s="3"/>
      <c r="B31" s="47" t="s">
        <v>55</v>
      </c>
      <c r="C31" s="60">
        <f t="shared" si="4"/>
        <v>223663</v>
      </c>
      <c r="D31" s="61">
        <v>108756</v>
      </c>
      <c r="E31" s="61">
        <v>114907</v>
      </c>
      <c r="F31" s="61">
        <v>78167</v>
      </c>
      <c r="G31" s="61">
        <f t="shared" si="5"/>
        <v>740</v>
      </c>
      <c r="H31" s="61">
        <v>421</v>
      </c>
      <c r="I31" s="61">
        <v>319</v>
      </c>
      <c r="J31" s="61">
        <v>330</v>
      </c>
      <c r="K31" s="61">
        <f t="shared" si="6"/>
        <v>224403</v>
      </c>
      <c r="L31" s="61">
        <f t="shared" si="9"/>
        <v>109177</v>
      </c>
      <c r="M31" s="61">
        <f t="shared" si="9"/>
        <v>115226</v>
      </c>
      <c r="N31" s="61">
        <f t="shared" si="9"/>
        <v>78497</v>
      </c>
      <c r="O31" s="74"/>
      <c r="P31" s="72"/>
      <c r="Q31" s="71" t="s">
        <v>56</v>
      </c>
      <c r="R31" s="60">
        <v>290233</v>
      </c>
      <c r="S31" s="61">
        <v>137046</v>
      </c>
      <c r="T31" s="61">
        <v>153187</v>
      </c>
      <c r="U31" s="61">
        <v>135425</v>
      </c>
      <c r="V31" s="61">
        <v>1457</v>
      </c>
      <c r="W31" s="61">
        <v>668</v>
      </c>
      <c r="X31" s="61">
        <v>789</v>
      </c>
      <c r="Y31" s="61">
        <v>1235</v>
      </c>
      <c r="Z31" s="61"/>
    </row>
    <row r="32" spans="1:30" ht="14.85" customHeight="1">
      <c r="A32" s="3"/>
      <c r="B32" s="47" t="s">
        <v>57</v>
      </c>
      <c r="C32" s="60">
        <f t="shared" si="4"/>
        <v>225985</v>
      </c>
      <c r="D32" s="61">
        <v>110008</v>
      </c>
      <c r="E32" s="61">
        <v>115977</v>
      </c>
      <c r="F32" s="61">
        <v>79697</v>
      </c>
      <c r="G32" s="61">
        <f t="shared" si="5"/>
        <v>751</v>
      </c>
      <c r="H32" s="61">
        <v>420</v>
      </c>
      <c r="I32" s="61">
        <v>331</v>
      </c>
      <c r="J32" s="61">
        <v>340</v>
      </c>
      <c r="K32" s="61">
        <f t="shared" si="6"/>
        <v>226736</v>
      </c>
      <c r="L32" s="61">
        <f t="shared" si="9"/>
        <v>110428</v>
      </c>
      <c r="M32" s="61">
        <f t="shared" si="9"/>
        <v>116308</v>
      </c>
      <c r="N32" s="61">
        <f t="shared" si="9"/>
        <v>80037</v>
      </c>
      <c r="O32" s="74"/>
      <c r="P32" s="72" t="s">
        <v>220</v>
      </c>
      <c r="Q32" s="72" t="s">
        <v>221</v>
      </c>
      <c r="R32" s="60">
        <v>288618</v>
      </c>
      <c r="S32" s="61">
        <v>136266</v>
      </c>
      <c r="T32" s="61">
        <v>152352</v>
      </c>
      <c r="U32" s="61">
        <v>135981</v>
      </c>
      <c r="V32" s="61">
        <v>1551</v>
      </c>
      <c r="W32" s="61">
        <v>726</v>
      </c>
      <c r="X32" s="61">
        <v>825</v>
      </c>
      <c r="Y32" s="61">
        <v>1337</v>
      </c>
      <c r="Z32" s="61"/>
    </row>
    <row r="33" spans="1:30" ht="14.85" customHeight="1">
      <c r="A33" s="3"/>
      <c r="B33" s="47" t="s">
        <v>58</v>
      </c>
      <c r="C33" s="60">
        <f t="shared" si="4"/>
        <v>226289</v>
      </c>
      <c r="D33" s="61">
        <v>110158</v>
      </c>
      <c r="E33" s="61">
        <v>116131</v>
      </c>
      <c r="F33" s="61">
        <v>80006</v>
      </c>
      <c r="G33" s="61">
        <f t="shared" si="5"/>
        <v>771</v>
      </c>
      <c r="H33" s="61">
        <v>451</v>
      </c>
      <c r="I33" s="61">
        <v>320</v>
      </c>
      <c r="J33" s="61">
        <v>342</v>
      </c>
      <c r="K33" s="61">
        <f t="shared" si="6"/>
        <v>227060</v>
      </c>
      <c r="L33" s="61">
        <f t="shared" si="9"/>
        <v>110609</v>
      </c>
      <c r="M33" s="61">
        <f t="shared" si="9"/>
        <v>116451</v>
      </c>
      <c r="N33" s="61">
        <f t="shared" si="9"/>
        <v>80348</v>
      </c>
      <c r="O33" s="74" t="s">
        <v>337</v>
      </c>
      <c r="Q33" s="13" t="s">
        <v>252</v>
      </c>
      <c r="R33" s="110">
        <v>287284</v>
      </c>
      <c r="S33" s="111">
        <v>135712</v>
      </c>
      <c r="T33" s="111">
        <v>151572</v>
      </c>
      <c r="U33" s="111">
        <v>137009</v>
      </c>
      <c r="V33" s="111">
        <v>1585</v>
      </c>
      <c r="W33" s="111">
        <v>775</v>
      </c>
      <c r="X33" s="111">
        <v>810</v>
      </c>
      <c r="Y33" s="111">
        <v>1379</v>
      </c>
    </row>
    <row r="34" spans="1:30" ht="14.85" customHeight="1">
      <c r="A34" s="3"/>
      <c r="B34" s="47" t="s">
        <v>59</v>
      </c>
      <c r="C34" s="60">
        <f t="shared" si="4"/>
        <v>228084</v>
      </c>
      <c r="D34" s="61">
        <v>111042</v>
      </c>
      <c r="E34" s="61">
        <v>117042</v>
      </c>
      <c r="F34" s="61">
        <v>81354</v>
      </c>
      <c r="G34" s="61">
        <f t="shared" si="5"/>
        <v>760</v>
      </c>
      <c r="H34" s="61">
        <v>444</v>
      </c>
      <c r="I34" s="61">
        <v>316</v>
      </c>
      <c r="J34" s="61">
        <v>300</v>
      </c>
      <c r="K34" s="61">
        <f t="shared" si="6"/>
        <v>228844</v>
      </c>
      <c r="L34" s="61">
        <f t="shared" si="9"/>
        <v>111486</v>
      </c>
      <c r="M34" s="61">
        <f t="shared" si="9"/>
        <v>117358</v>
      </c>
      <c r="N34" s="61">
        <f t="shared" si="9"/>
        <v>81654</v>
      </c>
      <c r="O34" s="74" t="s">
        <v>337</v>
      </c>
      <c r="Q34" s="113" t="s">
        <v>292</v>
      </c>
      <c r="R34" s="110">
        <v>285680</v>
      </c>
      <c r="S34" s="111">
        <v>134872</v>
      </c>
      <c r="T34" s="111">
        <v>150808</v>
      </c>
      <c r="U34" s="111">
        <v>137726</v>
      </c>
      <c r="V34" s="111">
        <v>1515</v>
      </c>
      <c r="W34" s="111">
        <v>725</v>
      </c>
      <c r="X34" s="111">
        <v>790</v>
      </c>
      <c r="Y34" s="111">
        <v>1315</v>
      </c>
      <c r="AD34" s="14"/>
    </row>
    <row r="35" spans="1:30" ht="14.85" customHeight="1">
      <c r="A35" s="3"/>
      <c r="B35" s="47" t="s">
        <v>61</v>
      </c>
      <c r="C35" s="60">
        <f t="shared" si="4"/>
        <v>229459</v>
      </c>
      <c r="D35" s="61">
        <v>111575</v>
      </c>
      <c r="E35" s="61">
        <v>117884</v>
      </c>
      <c r="F35" s="61">
        <v>82615</v>
      </c>
      <c r="G35" s="61">
        <f t="shared" si="5"/>
        <v>757</v>
      </c>
      <c r="H35" s="61">
        <v>435</v>
      </c>
      <c r="I35" s="61">
        <v>322</v>
      </c>
      <c r="J35" s="61">
        <v>297</v>
      </c>
      <c r="K35" s="61">
        <f t="shared" si="6"/>
        <v>230216</v>
      </c>
      <c r="L35" s="61">
        <f t="shared" si="9"/>
        <v>112010</v>
      </c>
      <c r="M35" s="61">
        <f t="shared" si="9"/>
        <v>118206</v>
      </c>
      <c r="N35" s="61">
        <f t="shared" si="9"/>
        <v>82912</v>
      </c>
      <c r="O35" s="74" t="s">
        <v>337</v>
      </c>
      <c r="Q35" s="113" t="s">
        <v>309</v>
      </c>
      <c r="R35" s="110">
        <v>283566</v>
      </c>
      <c r="S35" s="111">
        <v>133837</v>
      </c>
      <c r="T35" s="111">
        <v>149729</v>
      </c>
      <c r="U35" s="111">
        <v>138362</v>
      </c>
      <c r="V35" s="111">
        <v>1762</v>
      </c>
      <c r="W35" s="111">
        <v>868</v>
      </c>
      <c r="X35" s="111">
        <v>894</v>
      </c>
      <c r="Y35" s="111">
        <v>1538</v>
      </c>
      <c r="AA35" s="61"/>
      <c r="AB35" s="61"/>
      <c r="AC35" s="61"/>
      <c r="AD35" s="14"/>
    </row>
    <row r="36" spans="1:30" ht="14.85" customHeight="1">
      <c r="A36" s="3"/>
      <c r="B36" s="47" t="s">
        <v>62</v>
      </c>
      <c r="C36" s="60">
        <f t="shared" si="4"/>
        <v>232813</v>
      </c>
      <c r="D36" s="61">
        <v>113259</v>
      </c>
      <c r="E36" s="61">
        <v>119554</v>
      </c>
      <c r="F36" s="61">
        <v>84788</v>
      </c>
      <c r="G36" s="61">
        <f t="shared" si="5"/>
        <v>771</v>
      </c>
      <c r="H36" s="61">
        <v>439</v>
      </c>
      <c r="I36" s="61">
        <v>332</v>
      </c>
      <c r="J36" s="61">
        <v>308</v>
      </c>
      <c r="K36" s="61">
        <f t="shared" si="6"/>
        <v>233584</v>
      </c>
      <c r="L36" s="61">
        <f t="shared" si="9"/>
        <v>113698</v>
      </c>
      <c r="M36" s="61">
        <f t="shared" si="9"/>
        <v>119886</v>
      </c>
      <c r="N36" s="61">
        <f t="shared" si="9"/>
        <v>85096</v>
      </c>
      <c r="O36" s="74"/>
      <c r="Q36" s="215" t="s">
        <v>346</v>
      </c>
      <c r="R36" s="216">
        <v>280851</v>
      </c>
      <c r="S36" s="216">
        <v>132567</v>
      </c>
      <c r="T36" s="216">
        <v>148284</v>
      </c>
      <c r="U36" s="216">
        <v>138616</v>
      </c>
      <c r="V36" s="216">
        <v>1829</v>
      </c>
      <c r="W36" s="216">
        <v>927</v>
      </c>
      <c r="X36" s="216">
        <v>902</v>
      </c>
      <c r="Y36" s="216">
        <v>1594</v>
      </c>
      <c r="Z36" s="217"/>
      <c r="AA36" s="61"/>
      <c r="AB36" s="61"/>
      <c r="AC36" s="61"/>
      <c r="AD36" s="14"/>
    </row>
    <row r="37" spans="1:30" ht="14.85" customHeight="1">
      <c r="A37" s="3"/>
      <c r="B37" s="47" t="s">
        <v>63</v>
      </c>
      <c r="C37" s="60">
        <f t="shared" si="4"/>
        <v>232808</v>
      </c>
      <c r="D37" s="61">
        <v>112885</v>
      </c>
      <c r="E37" s="61">
        <v>119923</v>
      </c>
      <c r="F37" s="61">
        <v>85078</v>
      </c>
      <c r="G37" s="61">
        <f t="shared" si="5"/>
        <v>727</v>
      </c>
      <c r="H37" s="61">
        <v>408</v>
      </c>
      <c r="I37" s="61">
        <v>319</v>
      </c>
      <c r="J37" s="62" t="s">
        <v>14</v>
      </c>
      <c r="K37" s="61">
        <f t="shared" si="6"/>
        <v>233535</v>
      </c>
      <c r="L37" s="61">
        <f t="shared" si="9"/>
        <v>113293</v>
      </c>
      <c r="M37" s="61">
        <f t="shared" si="9"/>
        <v>120242</v>
      </c>
      <c r="N37" s="62" t="str">
        <f>IF(J37="…","   …",F37+J37)</f>
        <v xml:space="preserve">   …</v>
      </c>
      <c r="O37" s="74" t="s">
        <v>337</v>
      </c>
      <c r="P37" s="139"/>
      <c r="Q37" s="218" t="s">
        <v>355</v>
      </c>
      <c r="R37" s="219">
        <v>277959</v>
      </c>
      <c r="S37" s="219">
        <v>131298</v>
      </c>
      <c r="T37" s="219">
        <v>146661</v>
      </c>
      <c r="U37" s="219">
        <v>138768</v>
      </c>
      <c r="V37" s="219">
        <v>2060</v>
      </c>
      <c r="W37" s="219">
        <v>1060</v>
      </c>
      <c r="X37" s="219">
        <v>1000</v>
      </c>
      <c r="Y37" s="219">
        <v>1812</v>
      </c>
      <c r="Z37" s="220"/>
      <c r="AA37" s="61"/>
      <c r="AB37" s="61"/>
      <c r="AC37" s="61"/>
      <c r="AD37" s="112"/>
    </row>
    <row r="38" spans="1:30" ht="14.85" customHeight="1">
      <c r="A38" s="3"/>
      <c r="B38" s="47" t="s">
        <v>64</v>
      </c>
      <c r="C38" s="60">
        <f t="shared" si="4"/>
        <v>233138</v>
      </c>
      <c r="D38" s="61">
        <v>112963</v>
      </c>
      <c r="E38" s="61">
        <v>120175</v>
      </c>
      <c r="F38" s="61">
        <v>85237</v>
      </c>
      <c r="G38" s="61">
        <f t="shared" si="5"/>
        <v>745</v>
      </c>
      <c r="H38" s="61">
        <v>414</v>
      </c>
      <c r="I38" s="61">
        <v>331</v>
      </c>
      <c r="J38" s="61">
        <v>319</v>
      </c>
      <c r="K38" s="61">
        <f t="shared" si="6"/>
        <v>233883</v>
      </c>
      <c r="L38" s="61">
        <f t="shared" si="9"/>
        <v>113377</v>
      </c>
      <c r="M38" s="61">
        <f t="shared" si="9"/>
        <v>120506</v>
      </c>
      <c r="N38" s="61">
        <f t="shared" si="9"/>
        <v>85556</v>
      </c>
      <c r="O38" s="74" t="s">
        <v>337</v>
      </c>
      <c r="P38" s="13" t="s">
        <v>60</v>
      </c>
      <c r="R38" s="111"/>
      <c r="S38" s="111"/>
      <c r="T38" s="111"/>
      <c r="U38" s="111"/>
      <c r="V38" s="111"/>
      <c r="W38" s="111"/>
      <c r="X38" s="111"/>
      <c r="Y38" s="111"/>
      <c r="AA38" s="61"/>
      <c r="AB38" s="61"/>
      <c r="AC38" s="61"/>
      <c r="AD38" s="112"/>
    </row>
    <row r="39" spans="1:30" ht="14.85" customHeight="1">
      <c r="A39" s="3"/>
      <c r="B39" s="47" t="s">
        <v>65</v>
      </c>
      <c r="C39" s="60">
        <f t="shared" si="4"/>
        <v>232702</v>
      </c>
      <c r="D39" s="61">
        <v>112559</v>
      </c>
      <c r="E39" s="61">
        <v>120143</v>
      </c>
      <c r="F39" s="61">
        <v>85416</v>
      </c>
      <c r="G39" s="61">
        <f t="shared" si="5"/>
        <v>718</v>
      </c>
      <c r="H39" s="61">
        <v>386</v>
      </c>
      <c r="I39" s="61">
        <v>332</v>
      </c>
      <c r="J39" s="61">
        <v>320</v>
      </c>
      <c r="K39" s="61">
        <f t="shared" si="6"/>
        <v>233420</v>
      </c>
      <c r="L39" s="61">
        <f t="shared" si="9"/>
        <v>112945</v>
      </c>
      <c r="M39" s="61">
        <f t="shared" si="9"/>
        <v>120475</v>
      </c>
      <c r="N39" s="61">
        <f t="shared" si="9"/>
        <v>85736</v>
      </c>
      <c r="O39" s="74" t="s">
        <v>337</v>
      </c>
      <c r="P39" s="143" t="s">
        <v>300</v>
      </c>
      <c r="R39" s="61"/>
      <c r="S39" s="61"/>
      <c r="T39" s="61"/>
      <c r="U39" s="61"/>
      <c r="V39" s="61"/>
      <c r="W39" s="61"/>
      <c r="X39" s="61"/>
      <c r="Y39" s="61"/>
      <c r="Z39" s="61"/>
      <c r="AD39" s="14"/>
    </row>
    <row r="40" spans="1:30" ht="14.85" customHeight="1">
      <c r="A40" s="3"/>
      <c r="B40" s="47" t="s">
        <v>66</v>
      </c>
      <c r="C40" s="60">
        <f t="shared" si="4"/>
        <v>235317</v>
      </c>
      <c r="D40" s="61">
        <v>113946</v>
      </c>
      <c r="E40" s="61">
        <v>121371</v>
      </c>
      <c r="F40" s="61">
        <v>86982</v>
      </c>
      <c r="G40" s="61">
        <f t="shared" si="5"/>
        <v>718</v>
      </c>
      <c r="H40" s="61">
        <v>392</v>
      </c>
      <c r="I40" s="61">
        <v>326</v>
      </c>
      <c r="J40" s="61">
        <v>329</v>
      </c>
      <c r="K40" s="61">
        <f t="shared" si="6"/>
        <v>236035</v>
      </c>
      <c r="L40" s="61">
        <f t="shared" ref="L40:N50" si="10">IF(H40="･･･","   ･･･",D40+H40)</f>
        <v>114338</v>
      </c>
      <c r="M40" s="61">
        <f t="shared" si="10"/>
        <v>121697</v>
      </c>
      <c r="N40" s="61">
        <f t="shared" si="10"/>
        <v>87311</v>
      </c>
      <c r="O40" s="74"/>
      <c r="P40" s="143" t="s">
        <v>301</v>
      </c>
      <c r="Q40" s="143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14"/>
    </row>
    <row r="41" spans="1:30" ht="14.85" customHeight="1">
      <c r="A41" s="3"/>
      <c r="B41" s="47" t="s">
        <v>67</v>
      </c>
      <c r="C41" s="60">
        <f t="shared" si="4"/>
        <v>233394</v>
      </c>
      <c r="D41" s="61">
        <v>111885</v>
      </c>
      <c r="E41" s="61">
        <v>121509</v>
      </c>
      <c r="F41" s="61">
        <v>86299</v>
      </c>
      <c r="G41" s="61">
        <f t="shared" si="5"/>
        <v>713</v>
      </c>
      <c r="H41" s="61">
        <v>377</v>
      </c>
      <c r="I41" s="61">
        <v>336</v>
      </c>
      <c r="J41" s="61">
        <v>326</v>
      </c>
      <c r="K41" s="61">
        <f t="shared" si="6"/>
        <v>234107</v>
      </c>
      <c r="L41" s="61">
        <f t="shared" si="10"/>
        <v>112262</v>
      </c>
      <c r="M41" s="61">
        <f t="shared" si="10"/>
        <v>121845</v>
      </c>
      <c r="N41" s="61">
        <f t="shared" si="10"/>
        <v>86625</v>
      </c>
      <c r="O41" s="74"/>
      <c r="P41" s="146" t="s">
        <v>356</v>
      </c>
      <c r="Q41" s="146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</row>
    <row r="42" spans="1:30" ht="14.85" customHeight="1">
      <c r="A42" s="3"/>
      <c r="B42" s="47" t="s">
        <v>68</v>
      </c>
      <c r="C42" s="60">
        <f t="shared" si="4"/>
        <v>233098</v>
      </c>
      <c r="D42" s="61">
        <v>111483</v>
      </c>
      <c r="E42" s="61">
        <v>121615</v>
      </c>
      <c r="F42" s="61">
        <v>86786</v>
      </c>
      <c r="G42" s="61">
        <f t="shared" si="5"/>
        <v>722</v>
      </c>
      <c r="H42" s="61">
        <v>384</v>
      </c>
      <c r="I42" s="61">
        <v>338</v>
      </c>
      <c r="J42" s="61">
        <v>343</v>
      </c>
      <c r="K42" s="61">
        <f t="shared" si="6"/>
        <v>233820</v>
      </c>
      <c r="L42" s="61">
        <f t="shared" si="10"/>
        <v>111867</v>
      </c>
      <c r="M42" s="61">
        <f t="shared" si="10"/>
        <v>121953</v>
      </c>
      <c r="N42" s="61">
        <f t="shared" si="10"/>
        <v>87129</v>
      </c>
      <c r="O42" s="74"/>
      <c r="P42" s="147" t="s">
        <v>358</v>
      </c>
      <c r="Q42" s="147" t="s">
        <v>359</v>
      </c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</row>
    <row r="43" spans="1:30" ht="14.85" customHeight="1">
      <c r="A43" s="3" t="s">
        <v>212</v>
      </c>
      <c r="B43" s="47" t="s">
        <v>213</v>
      </c>
      <c r="C43" s="60">
        <f t="shared" si="4"/>
        <v>232660</v>
      </c>
      <c r="D43" s="61">
        <v>111274</v>
      </c>
      <c r="E43" s="61">
        <v>121386</v>
      </c>
      <c r="F43" s="61">
        <v>87223</v>
      </c>
      <c r="G43" s="61">
        <f t="shared" si="5"/>
        <v>736</v>
      </c>
      <c r="H43" s="61">
        <v>371</v>
      </c>
      <c r="I43" s="61">
        <v>365</v>
      </c>
      <c r="J43" s="61">
        <v>358</v>
      </c>
      <c r="K43" s="61">
        <f t="shared" si="6"/>
        <v>233396</v>
      </c>
      <c r="L43" s="61">
        <f t="shared" si="10"/>
        <v>111645</v>
      </c>
      <c r="M43" s="61">
        <f t="shared" si="10"/>
        <v>121751</v>
      </c>
      <c r="N43" s="61">
        <f t="shared" si="10"/>
        <v>87581</v>
      </c>
      <c r="O43" s="74"/>
      <c r="P43" s="72"/>
      <c r="Q43" s="72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70"/>
    </row>
    <row r="44" spans="1:30" ht="14.85" customHeight="1">
      <c r="A44" s="3"/>
      <c r="B44" s="47" t="s">
        <v>329</v>
      </c>
      <c r="C44" s="60">
        <f t="shared" si="4"/>
        <v>233221</v>
      </c>
      <c r="D44" s="61">
        <v>111357</v>
      </c>
      <c r="E44" s="61">
        <v>121864</v>
      </c>
      <c r="F44" s="61">
        <v>88285</v>
      </c>
      <c r="G44" s="61">
        <f t="shared" si="5"/>
        <v>749</v>
      </c>
      <c r="H44" s="61">
        <v>384</v>
      </c>
      <c r="I44" s="61">
        <v>365</v>
      </c>
      <c r="J44" s="61">
        <v>358</v>
      </c>
      <c r="K44" s="61">
        <f t="shared" si="6"/>
        <v>233970</v>
      </c>
      <c r="L44" s="61">
        <f t="shared" si="10"/>
        <v>111741</v>
      </c>
      <c r="M44" s="61">
        <f t="shared" si="10"/>
        <v>122229</v>
      </c>
      <c r="N44" s="61">
        <f t="shared" si="10"/>
        <v>88643</v>
      </c>
      <c r="O44" s="74"/>
      <c r="P44" s="72"/>
      <c r="Q44" s="72"/>
      <c r="R44" s="61"/>
      <c r="S44" s="61"/>
      <c r="T44" s="61"/>
      <c r="U44" s="61"/>
      <c r="V44" s="61"/>
      <c r="W44" s="61"/>
      <c r="X44" s="61"/>
      <c r="Y44" s="62"/>
      <c r="Z44" s="61"/>
      <c r="AA44" s="61"/>
      <c r="AB44" s="61"/>
      <c r="AC44" s="61"/>
      <c r="AD44" s="14"/>
    </row>
    <row r="45" spans="1:30" ht="14.85" customHeight="1">
      <c r="A45" s="3"/>
      <c r="B45" s="47" t="s">
        <v>330</v>
      </c>
      <c r="C45" s="60">
        <f t="shared" si="4"/>
        <v>233193</v>
      </c>
      <c r="D45" s="61">
        <v>111341</v>
      </c>
      <c r="E45" s="61">
        <v>121852</v>
      </c>
      <c r="F45" s="61">
        <v>88668</v>
      </c>
      <c r="G45" s="61">
        <f t="shared" si="5"/>
        <v>885</v>
      </c>
      <c r="H45" s="61">
        <v>401</v>
      </c>
      <c r="I45" s="61">
        <v>484</v>
      </c>
      <c r="J45" s="61">
        <v>472</v>
      </c>
      <c r="K45" s="61">
        <f t="shared" si="6"/>
        <v>234078</v>
      </c>
      <c r="L45" s="61">
        <f t="shared" si="10"/>
        <v>111742</v>
      </c>
      <c r="M45" s="61">
        <f t="shared" si="10"/>
        <v>122336</v>
      </c>
      <c r="N45" s="61">
        <f t="shared" si="10"/>
        <v>89140</v>
      </c>
      <c r="O45" s="74" t="s">
        <v>337</v>
      </c>
      <c r="P45" s="72"/>
      <c r="Q45" s="72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2"/>
      <c r="AD45" s="70"/>
    </row>
    <row r="46" spans="1:30" ht="14.85" customHeight="1">
      <c r="A46" s="3"/>
      <c r="B46" s="47" t="s">
        <v>331</v>
      </c>
      <c r="C46" s="60">
        <f t="shared" si="4"/>
        <v>278177</v>
      </c>
      <c r="D46" s="61">
        <v>133318</v>
      </c>
      <c r="E46" s="61">
        <v>144859</v>
      </c>
      <c r="F46" s="61">
        <v>104220</v>
      </c>
      <c r="G46" s="61">
        <f t="shared" si="5"/>
        <v>931</v>
      </c>
      <c r="H46" s="61">
        <v>434</v>
      </c>
      <c r="I46" s="61">
        <v>497</v>
      </c>
      <c r="J46" s="61">
        <v>450</v>
      </c>
      <c r="K46" s="61">
        <f t="shared" si="6"/>
        <v>279108</v>
      </c>
      <c r="L46" s="61">
        <f t="shared" si="10"/>
        <v>133752</v>
      </c>
      <c r="M46" s="61">
        <f t="shared" si="10"/>
        <v>145356</v>
      </c>
      <c r="N46" s="61">
        <f t="shared" si="10"/>
        <v>104670</v>
      </c>
      <c r="O46" s="75" t="s">
        <v>69</v>
      </c>
      <c r="P46" s="72"/>
      <c r="Q46" s="72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70"/>
    </row>
    <row r="47" spans="1:30" ht="14.85" customHeight="1">
      <c r="A47" s="3"/>
      <c r="B47" s="47" t="s">
        <v>332</v>
      </c>
      <c r="C47" s="60">
        <f t="shared" si="4"/>
        <v>279672</v>
      </c>
      <c r="D47" s="61">
        <v>133927</v>
      </c>
      <c r="E47" s="61">
        <v>145745</v>
      </c>
      <c r="F47" s="61">
        <v>105610</v>
      </c>
      <c r="G47" s="61">
        <f t="shared" si="5"/>
        <v>958</v>
      </c>
      <c r="H47" s="61">
        <v>437</v>
      </c>
      <c r="I47" s="61">
        <v>521</v>
      </c>
      <c r="J47" s="61">
        <v>481</v>
      </c>
      <c r="K47" s="61">
        <f t="shared" si="6"/>
        <v>280630</v>
      </c>
      <c r="L47" s="61">
        <f t="shared" si="10"/>
        <v>134364</v>
      </c>
      <c r="M47" s="61">
        <f t="shared" si="10"/>
        <v>146266</v>
      </c>
      <c r="N47" s="61">
        <f t="shared" si="10"/>
        <v>106091</v>
      </c>
      <c r="O47" s="74"/>
      <c r="P47" s="72"/>
      <c r="Q47" s="72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70"/>
    </row>
    <row r="48" spans="1:30" ht="14.85" customHeight="1">
      <c r="A48" s="3"/>
      <c r="B48" s="47" t="s">
        <v>333</v>
      </c>
      <c r="C48" s="60">
        <f t="shared" si="4"/>
        <v>281175</v>
      </c>
      <c r="D48" s="61">
        <v>134674</v>
      </c>
      <c r="E48" s="61">
        <v>146501</v>
      </c>
      <c r="F48" s="61">
        <v>107097</v>
      </c>
      <c r="G48" s="61">
        <f t="shared" si="5"/>
        <v>967</v>
      </c>
      <c r="H48" s="61">
        <v>455</v>
      </c>
      <c r="I48" s="61">
        <v>512</v>
      </c>
      <c r="J48" s="61">
        <v>484</v>
      </c>
      <c r="K48" s="61">
        <f t="shared" si="6"/>
        <v>282142</v>
      </c>
      <c r="L48" s="61">
        <f t="shared" si="10"/>
        <v>135129</v>
      </c>
      <c r="M48" s="61">
        <f t="shared" si="10"/>
        <v>147013</v>
      </c>
      <c r="N48" s="61">
        <f t="shared" si="10"/>
        <v>107581</v>
      </c>
      <c r="O48" s="74"/>
      <c r="P48" s="72"/>
      <c r="Q48" s="72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14"/>
    </row>
    <row r="49" spans="1:30" ht="14.85" customHeight="1">
      <c r="A49" s="3"/>
      <c r="B49" s="47" t="s">
        <v>334</v>
      </c>
      <c r="C49" s="60">
        <f t="shared" si="4"/>
        <v>282259</v>
      </c>
      <c r="D49" s="61">
        <v>135141</v>
      </c>
      <c r="E49" s="61">
        <v>147118</v>
      </c>
      <c r="F49" s="61">
        <v>108692</v>
      </c>
      <c r="G49" s="61">
        <f t="shared" si="5"/>
        <v>982</v>
      </c>
      <c r="H49" s="61">
        <v>461</v>
      </c>
      <c r="I49" s="61">
        <v>521</v>
      </c>
      <c r="J49" s="61">
        <v>511</v>
      </c>
      <c r="K49" s="61">
        <f t="shared" si="6"/>
        <v>283241</v>
      </c>
      <c r="L49" s="61">
        <f t="shared" si="10"/>
        <v>135602</v>
      </c>
      <c r="M49" s="61">
        <f t="shared" si="10"/>
        <v>147639</v>
      </c>
      <c r="N49" s="61">
        <f t="shared" si="10"/>
        <v>109203</v>
      </c>
      <c r="O49" s="74"/>
      <c r="P49" s="72"/>
      <c r="Q49" s="72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14"/>
    </row>
    <row r="50" spans="1:30" ht="14.85" customHeight="1">
      <c r="A50" s="22"/>
      <c r="B50" s="39" t="s">
        <v>335</v>
      </c>
      <c r="C50" s="69">
        <f t="shared" si="4"/>
        <v>283023</v>
      </c>
      <c r="D50" s="64">
        <v>135503</v>
      </c>
      <c r="E50" s="64">
        <v>147520</v>
      </c>
      <c r="F50" s="64">
        <v>109890</v>
      </c>
      <c r="G50" s="64">
        <f t="shared" si="5"/>
        <v>1035</v>
      </c>
      <c r="H50" s="64">
        <v>493</v>
      </c>
      <c r="I50" s="64">
        <v>542</v>
      </c>
      <c r="J50" s="64">
        <v>542</v>
      </c>
      <c r="K50" s="64">
        <f t="shared" si="6"/>
        <v>284058</v>
      </c>
      <c r="L50" s="64">
        <f t="shared" si="10"/>
        <v>135996</v>
      </c>
      <c r="M50" s="64">
        <f t="shared" si="10"/>
        <v>148062</v>
      </c>
      <c r="N50" s="64">
        <f t="shared" si="10"/>
        <v>110432</v>
      </c>
      <c r="O50" s="76"/>
      <c r="P50" s="68"/>
      <c r="Q50" s="68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14"/>
    </row>
    <row r="51" spans="1:30" ht="14.85" customHeight="1">
      <c r="A51" s="15" t="s">
        <v>60</v>
      </c>
      <c r="B51" s="138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74"/>
      <c r="P51" s="68"/>
      <c r="Q51" s="68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14"/>
    </row>
    <row r="52" spans="1:30" ht="14.85" customHeight="1">
      <c r="A52" s="16" t="s">
        <v>300</v>
      </c>
      <c r="B52" s="6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74"/>
      <c r="P52" s="68"/>
      <c r="Q52" s="68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14"/>
    </row>
    <row r="53" spans="1:30" ht="14.85" customHeight="1">
      <c r="A53" s="16" t="s">
        <v>301</v>
      </c>
      <c r="B53" s="16"/>
      <c r="C53" s="61"/>
      <c r="D53" s="61"/>
      <c r="E53" s="61"/>
      <c r="F53" s="62"/>
      <c r="G53" s="61"/>
      <c r="H53" s="61"/>
      <c r="I53" s="61"/>
      <c r="J53" s="61"/>
      <c r="K53" s="61"/>
      <c r="L53" s="61"/>
      <c r="M53" s="61"/>
      <c r="N53" s="61"/>
      <c r="O53" s="112"/>
      <c r="P53" s="67"/>
      <c r="Q53" s="67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14"/>
    </row>
    <row r="54" spans="1:30" ht="14.85" customHeight="1">
      <c r="A54" s="146" t="s">
        <v>356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</row>
    <row r="55" spans="1:30" ht="14.85" customHeight="1">
      <c r="A55" s="147" t="s">
        <v>357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</row>
    <row r="56" spans="1:30" ht="15" customHeight="1"/>
    <row r="57" spans="1:30" ht="15" customHeight="1"/>
    <row r="58" spans="1:30" ht="15" customHeight="1"/>
  </sheetData>
  <mergeCells count="14">
    <mergeCell ref="P23:Q24"/>
    <mergeCell ref="R23:U23"/>
    <mergeCell ref="V23:Y23"/>
    <mergeCell ref="Z23:Z24"/>
    <mergeCell ref="R4:U4"/>
    <mergeCell ref="V4:Y4"/>
    <mergeCell ref="Z4:AC4"/>
    <mergeCell ref="AD4:AD5"/>
    <mergeCell ref="A4:B5"/>
    <mergeCell ref="C4:F4"/>
    <mergeCell ref="G4:J4"/>
    <mergeCell ref="K4:N4"/>
    <mergeCell ref="O4:O5"/>
    <mergeCell ref="P4:Q5"/>
  </mergeCells>
  <phoneticPr fontId="3"/>
  <pageMargins left="0.78740157480314965" right="0.78740157480314965" top="0.78740157480314965" bottom="0.59055118110236215" header="0.59055118110236215" footer="0.39370078740157483"/>
  <pageSetup paperSize="9" scale="88" orientation="portrait" r:id="rId1"/>
  <headerFooter differentOddEven="1" scaleWithDoc="0">
    <oddHeader>&amp;R&amp;"ＭＳ 明朝,標準"&amp;9第&amp;"Times New Roman,標準" 2 &amp;"ＭＳ 明朝,標準"章　人口</oddHeader>
    <evenHeader>&amp;L&amp;"ＭＳ 明朝,標準"&amp;9第&amp;"Times New Roman,標準" 2 &amp;"ＭＳ 明朝,標準"章　人口</evenHeader>
  </headerFooter>
  <colBreaks count="1" manualBreakCount="1">
    <brk id="15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view="pageBreakPreview" zoomScale="85" zoomScaleNormal="100" zoomScaleSheetLayoutView="85" workbookViewId="0">
      <selection activeCell="A44" sqref="A44"/>
    </sheetView>
  </sheetViews>
  <sheetFormatPr defaultRowHeight="13.2"/>
  <cols>
    <col min="1" max="4" width="12" style="19" customWidth="1"/>
    <col min="5" max="5" width="12" style="20" customWidth="1"/>
    <col min="6" max="7" width="12" style="19" customWidth="1"/>
    <col min="8" max="11" width="9.3984375" style="19" customWidth="1"/>
    <col min="12" max="256" width="9" style="19"/>
    <col min="257" max="257" width="0" style="19" hidden="1" customWidth="1"/>
    <col min="258" max="258" width="3.69921875" style="19" customWidth="1"/>
    <col min="259" max="259" width="18.69921875" style="19" customWidth="1"/>
    <col min="260" max="260" width="0" style="19" hidden="1" customWidth="1"/>
    <col min="261" max="267" width="9.3984375" style="19" customWidth="1"/>
    <col min="268" max="512" width="9" style="19"/>
    <col min="513" max="513" width="0" style="19" hidden="1" customWidth="1"/>
    <col min="514" max="514" width="3.69921875" style="19" customWidth="1"/>
    <col min="515" max="515" width="18.69921875" style="19" customWidth="1"/>
    <col min="516" max="516" width="0" style="19" hidden="1" customWidth="1"/>
    <col min="517" max="523" width="9.3984375" style="19" customWidth="1"/>
    <col min="524" max="768" width="9" style="19"/>
    <col min="769" max="769" width="0" style="19" hidden="1" customWidth="1"/>
    <col min="770" max="770" width="3.69921875" style="19" customWidth="1"/>
    <col min="771" max="771" width="18.69921875" style="19" customWidth="1"/>
    <col min="772" max="772" width="0" style="19" hidden="1" customWidth="1"/>
    <col min="773" max="779" width="9.3984375" style="19" customWidth="1"/>
    <col min="780" max="1024" width="9" style="19"/>
    <col min="1025" max="1025" width="0" style="19" hidden="1" customWidth="1"/>
    <col min="1026" max="1026" width="3.69921875" style="19" customWidth="1"/>
    <col min="1027" max="1027" width="18.69921875" style="19" customWidth="1"/>
    <col min="1028" max="1028" width="0" style="19" hidden="1" customWidth="1"/>
    <col min="1029" max="1035" width="9.3984375" style="19" customWidth="1"/>
    <col min="1036" max="1280" width="9" style="19"/>
    <col min="1281" max="1281" width="0" style="19" hidden="1" customWidth="1"/>
    <col min="1282" max="1282" width="3.69921875" style="19" customWidth="1"/>
    <col min="1283" max="1283" width="18.69921875" style="19" customWidth="1"/>
    <col min="1284" max="1284" width="0" style="19" hidden="1" customWidth="1"/>
    <col min="1285" max="1291" width="9.3984375" style="19" customWidth="1"/>
    <col min="1292" max="1536" width="9" style="19"/>
    <col min="1537" max="1537" width="0" style="19" hidden="1" customWidth="1"/>
    <col min="1538" max="1538" width="3.69921875" style="19" customWidth="1"/>
    <col min="1539" max="1539" width="18.69921875" style="19" customWidth="1"/>
    <col min="1540" max="1540" width="0" style="19" hidden="1" customWidth="1"/>
    <col min="1541" max="1547" width="9.3984375" style="19" customWidth="1"/>
    <col min="1548" max="1792" width="9" style="19"/>
    <col min="1793" max="1793" width="0" style="19" hidden="1" customWidth="1"/>
    <col min="1794" max="1794" width="3.69921875" style="19" customWidth="1"/>
    <col min="1795" max="1795" width="18.69921875" style="19" customWidth="1"/>
    <col min="1796" max="1796" width="0" style="19" hidden="1" customWidth="1"/>
    <col min="1797" max="1803" width="9.3984375" style="19" customWidth="1"/>
    <col min="1804" max="2048" width="9" style="19"/>
    <col min="2049" max="2049" width="0" style="19" hidden="1" customWidth="1"/>
    <col min="2050" max="2050" width="3.69921875" style="19" customWidth="1"/>
    <col min="2051" max="2051" width="18.69921875" style="19" customWidth="1"/>
    <col min="2052" max="2052" width="0" style="19" hidden="1" customWidth="1"/>
    <col min="2053" max="2059" width="9.3984375" style="19" customWidth="1"/>
    <col min="2060" max="2304" width="9" style="19"/>
    <col min="2305" max="2305" width="0" style="19" hidden="1" customWidth="1"/>
    <col min="2306" max="2306" width="3.69921875" style="19" customWidth="1"/>
    <col min="2307" max="2307" width="18.69921875" style="19" customWidth="1"/>
    <col min="2308" max="2308" width="0" style="19" hidden="1" customWidth="1"/>
    <col min="2309" max="2315" width="9.3984375" style="19" customWidth="1"/>
    <col min="2316" max="2560" width="9" style="19"/>
    <col min="2561" max="2561" width="0" style="19" hidden="1" customWidth="1"/>
    <col min="2562" max="2562" width="3.69921875" style="19" customWidth="1"/>
    <col min="2563" max="2563" width="18.69921875" style="19" customWidth="1"/>
    <col min="2564" max="2564" width="0" style="19" hidden="1" customWidth="1"/>
    <col min="2565" max="2571" width="9.3984375" style="19" customWidth="1"/>
    <col min="2572" max="2816" width="9" style="19"/>
    <col min="2817" max="2817" width="0" style="19" hidden="1" customWidth="1"/>
    <col min="2818" max="2818" width="3.69921875" style="19" customWidth="1"/>
    <col min="2819" max="2819" width="18.69921875" style="19" customWidth="1"/>
    <col min="2820" max="2820" width="0" style="19" hidden="1" customWidth="1"/>
    <col min="2821" max="2827" width="9.3984375" style="19" customWidth="1"/>
    <col min="2828" max="3072" width="9" style="19"/>
    <col min="3073" max="3073" width="0" style="19" hidden="1" customWidth="1"/>
    <col min="3074" max="3074" width="3.69921875" style="19" customWidth="1"/>
    <col min="3075" max="3075" width="18.69921875" style="19" customWidth="1"/>
    <col min="3076" max="3076" width="0" style="19" hidden="1" customWidth="1"/>
    <col min="3077" max="3083" width="9.3984375" style="19" customWidth="1"/>
    <col min="3084" max="3328" width="9" style="19"/>
    <col min="3329" max="3329" width="0" style="19" hidden="1" customWidth="1"/>
    <col min="3330" max="3330" width="3.69921875" style="19" customWidth="1"/>
    <col min="3331" max="3331" width="18.69921875" style="19" customWidth="1"/>
    <col min="3332" max="3332" width="0" style="19" hidden="1" customWidth="1"/>
    <col min="3333" max="3339" width="9.3984375" style="19" customWidth="1"/>
    <col min="3340" max="3584" width="9" style="19"/>
    <col min="3585" max="3585" width="0" style="19" hidden="1" customWidth="1"/>
    <col min="3586" max="3586" width="3.69921875" style="19" customWidth="1"/>
    <col min="3587" max="3587" width="18.69921875" style="19" customWidth="1"/>
    <col min="3588" max="3588" width="0" style="19" hidden="1" customWidth="1"/>
    <col min="3589" max="3595" width="9.3984375" style="19" customWidth="1"/>
    <col min="3596" max="3840" width="9" style="19"/>
    <col min="3841" max="3841" width="0" style="19" hidden="1" customWidth="1"/>
    <col min="3842" max="3842" width="3.69921875" style="19" customWidth="1"/>
    <col min="3843" max="3843" width="18.69921875" style="19" customWidth="1"/>
    <col min="3844" max="3844" width="0" style="19" hidden="1" customWidth="1"/>
    <col min="3845" max="3851" width="9.3984375" style="19" customWidth="1"/>
    <col min="3852" max="4096" width="9" style="19"/>
    <col min="4097" max="4097" width="0" style="19" hidden="1" customWidth="1"/>
    <col min="4098" max="4098" width="3.69921875" style="19" customWidth="1"/>
    <col min="4099" max="4099" width="18.69921875" style="19" customWidth="1"/>
    <col min="4100" max="4100" width="0" style="19" hidden="1" customWidth="1"/>
    <col min="4101" max="4107" width="9.3984375" style="19" customWidth="1"/>
    <col min="4108" max="4352" width="9" style="19"/>
    <col min="4353" max="4353" width="0" style="19" hidden="1" customWidth="1"/>
    <col min="4354" max="4354" width="3.69921875" style="19" customWidth="1"/>
    <col min="4355" max="4355" width="18.69921875" style="19" customWidth="1"/>
    <col min="4356" max="4356" width="0" style="19" hidden="1" customWidth="1"/>
    <col min="4357" max="4363" width="9.3984375" style="19" customWidth="1"/>
    <col min="4364" max="4608" width="9" style="19"/>
    <col min="4609" max="4609" width="0" style="19" hidden="1" customWidth="1"/>
    <col min="4610" max="4610" width="3.69921875" style="19" customWidth="1"/>
    <col min="4611" max="4611" width="18.69921875" style="19" customWidth="1"/>
    <col min="4612" max="4612" width="0" style="19" hidden="1" customWidth="1"/>
    <col min="4613" max="4619" width="9.3984375" style="19" customWidth="1"/>
    <col min="4620" max="4864" width="9" style="19"/>
    <col min="4865" max="4865" width="0" style="19" hidden="1" customWidth="1"/>
    <col min="4866" max="4866" width="3.69921875" style="19" customWidth="1"/>
    <col min="4867" max="4867" width="18.69921875" style="19" customWidth="1"/>
    <col min="4868" max="4868" width="0" style="19" hidden="1" customWidth="1"/>
    <col min="4869" max="4875" width="9.3984375" style="19" customWidth="1"/>
    <col min="4876" max="5120" width="9" style="19"/>
    <col min="5121" max="5121" width="0" style="19" hidden="1" customWidth="1"/>
    <col min="5122" max="5122" width="3.69921875" style="19" customWidth="1"/>
    <col min="5123" max="5123" width="18.69921875" style="19" customWidth="1"/>
    <col min="5124" max="5124" width="0" style="19" hidden="1" customWidth="1"/>
    <col min="5125" max="5131" width="9.3984375" style="19" customWidth="1"/>
    <col min="5132" max="5376" width="9" style="19"/>
    <col min="5377" max="5377" width="0" style="19" hidden="1" customWidth="1"/>
    <col min="5378" max="5378" width="3.69921875" style="19" customWidth="1"/>
    <col min="5379" max="5379" width="18.69921875" style="19" customWidth="1"/>
    <col min="5380" max="5380" width="0" style="19" hidden="1" customWidth="1"/>
    <col min="5381" max="5387" width="9.3984375" style="19" customWidth="1"/>
    <col min="5388" max="5632" width="9" style="19"/>
    <col min="5633" max="5633" width="0" style="19" hidden="1" customWidth="1"/>
    <col min="5634" max="5634" width="3.69921875" style="19" customWidth="1"/>
    <col min="5635" max="5635" width="18.69921875" style="19" customWidth="1"/>
    <col min="5636" max="5636" width="0" style="19" hidden="1" customWidth="1"/>
    <col min="5637" max="5643" width="9.3984375" style="19" customWidth="1"/>
    <col min="5644" max="5888" width="9" style="19"/>
    <col min="5889" max="5889" width="0" style="19" hidden="1" customWidth="1"/>
    <col min="5890" max="5890" width="3.69921875" style="19" customWidth="1"/>
    <col min="5891" max="5891" width="18.69921875" style="19" customWidth="1"/>
    <col min="5892" max="5892" width="0" style="19" hidden="1" customWidth="1"/>
    <col min="5893" max="5899" width="9.3984375" style="19" customWidth="1"/>
    <col min="5900" max="6144" width="9" style="19"/>
    <col min="6145" max="6145" width="0" style="19" hidden="1" customWidth="1"/>
    <col min="6146" max="6146" width="3.69921875" style="19" customWidth="1"/>
    <col min="6147" max="6147" width="18.69921875" style="19" customWidth="1"/>
    <col min="6148" max="6148" width="0" style="19" hidden="1" customWidth="1"/>
    <col min="6149" max="6155" width="9.3984375" style="19" customWidth="1"/>
    <col min="6156" max="6400" width="9" style="19"/>
    <col min="6401" max="6401" width="0" style="19" hidden="1" customWidth="1"/>
    <col min="6402" max="6402" width="3.69921875" style="19" customWidth="1"/>
    <col min="6403" max="6403" width="18.69921875" style="19" customWidth="1"/>
    <col min="6404" max="6404" width="0" style="19" hidden="1" customWidth="1"/>
    <col min="6405" max="6411" width="9.3984375" style="19" customWidth="1"/>
    <col min="6412" max="6656" width="9" style="19"/>
    <col min="6657" max="6657" width="0" style="19" hidden="1" customWidth="1"/>
    <col min="6658" max="6658" width="3.69921875" style="19" customWidth="1"/>
    <col min="6659" max="6659" width="18.69921875" style="19" customWidth="1"/>
    <col min="6660" max="6660" width="0" style="19" hidden="1" customWidth="1"/>
    <col min="6661" max="6667" width="9.3984375" style="19" customWidth="1"/>
    <col min="6668" max="6912" width="9" style="19"/>
    <col min="6913" max="6913" width="0" style="19" hidden="1" customWidth="1"/>
    <col min="6914" max="6914" width="3.69921875" style="19" customWidth="1"/>
    <col min="6915" max="6915" width="18.69921875" style="19" customWidth="1"/>
    <col min="6916" max="6916" width="0" style="19" hidden="1" customWidth="1"/>
    <col min="6917" max="6923" width="9.3984375" style="19" customWidth="1"/>
    <col min="6924" max="7168" width="9" style="19"/>
    <col min="7169" max="7169" width="0" style="19" hidden="1" customWidth="1"/>
    <col min="7170" max="7170" width="3.69921875" style="19" customWidth="1"/>
    <col min="7171" max="7171" width="18.69921875" style="19" customWidth="1"/>
    <col min="7172" max="7172" width="0" style="19" hidden="1" customWidth="1"/>
    <col min="7173" max="7179" width="9.3984375" style="19" customWidth="1"/>
    <col min="7180" max="7424" width="9" style="19"/>
    <col min="7425" max="7425" width="0" style="19" hidden="1" customWidth="1"/>
    <col min="7426" max="7426" width="3.69921875" style="19" customWidth="1"/>
    <col min="7427" max="7427" width="18.69921875" style="19" customWidth="1"/>
    <col min="7428" max="7428" width="0" style="19" hidden="1" customWidth="1"/>
    <col min="7429" max="7435" width="9.3984375" style="19" customWidth="1"/>
    <col min="7436" max="7680" width="9" style="19"/>
    <col min="7681" max="7681" width="0" style="19" hidden="1" customWidth="1"/>
    <col min="7682" max="7682" width="3.69921875" style="19" customWidth="1"/>
    <col min="7683" max="7683" width="18.69921875" style="19" customWidth="1"/>
    <col min="7684" max="7684" width="0" style="19" hidden="1" customWidth="1"/>
    <col min="7685" max="7691" width="9.3984375" style="19" customWidth="1"/>
    <col min="7692" max="7936" width="9" style="19"/>
    <col min="7937" max="7937" width="0" style="19" hidden="1" customWidth="1"/>
    <col min="7938" max="7938" width="3.69921875" style="19" customWidth="1"/>
    <col min="7939" max="7939" width="18.69921875" style="19" customWidth="1"/>
    <col min="7940" max="7940" width="0" style="19" hidden="1" customWidth="1"/>
    <col min="7941" max="7947" width="9.3984375" style="19" customWidth="1"/>
    <col min="7948" max="8192" width="9" style="19"/>
    <col min="8193" max="8193" width="0" style="19" hidden="1" customWidth="1"/>
    <col min="8194" max="8194" width="3.69921875" style="19" customWidth="1"/>
    <col min="8195" max="8195" width="18.69921875" style="19" customWidth="1"/>
    <col min="8196" max="8196" width="0" style="19" hidden="1" customWidth="1"/>
    <col min="8197" max="8203" width="9.3984375" style="19" customWidth="1"/>
    <col min="8204" max="8448" width="9" style="19"/>
    <col min="8449" max="8449" width="0" style="19" hidden="1" customWidth="1"/>
    <col min="8450" max="8450" width="3.69921875" style="19" customWidth="1"/>
    <col min="8451" max="8451" width="18.69921875" style="19" customWidth="1"/>
    <col min="8452" max="8452" width="0" style="19" hidden="1" customWidth="1"/>
    <col min="8453" max="8459" width="9.3984375" style="19" customWidth="1"/>
    <col min="8460" max="8704" width="9" style="19"/>
    <col min="8705" max="8705" width="0" style="19" hidden="1" customWidth="1"/>
    <col min="8706" max="8706" width="3.69921875" style="19" customWidth="1"/>
    <col min="8707" max="8707" width="18.69921875" style="19" customWidth="1"/>
    <col min="8708" max="8708" width="0" style="19" hidden="1" customWidth="1"/>
    <col min="8709" max="8715" width="9.3984375" style="19" customWidth="1"/>
    <col min="8716" max="8960" width="9" style="19"/>
    <col min="8961" max="8961" width="0" style="19" hidden="1" customWidth="1"/>
    <col min="8962" max="8962" width="3.69921875" style="19" customWidth="1"/>
    <col min="8963" max="8963" width="18.69921875" style="19" customWidth="1"/>
    <col min="8964" max="8964" width="0" style="19" hidden="1" customWidth="1"/>
    <col min="8965" max="8971" width="9.3984375" style="19" customWidth="1"/>
    <col min="8972" max="9216" width="9" style="19"/>
    <col min="9217" max="9217" width="0" style="19" hidden="1" customWidth="1"/>
    <col min="9218" max="9218" width="3.69921875" style="19" customWidth="1"/>
    <col min="9219" max="9219" width="18.69921875" style="19" customWidth="1"/>
    <col min="9220" max="9220" width="0" style="19" hidden="1" customWidth="1"/>
    <col min="9221" max="9227" width="9.3984375" style="19" customWidth="1"/>
    <col min="9228" max="9472" width="9" style="19"/>
    <col min="9473" max="9473" width="0" style="19" hidden="1" customWidth="1"/>
    <col min="9474" max="9474" width="3.69921875" style="19" customWidth="1"/>
    <col min="9475" max="9475" width="18.69921875" style="19" customWidth="1"/>
    <col min="9476" max="9476" width="0" style="19" hidden="1" customWidth="1"/>
    <col min="9477" max="9483" width="9.3984375" style="19" customWidth="1"/>
    <col min="9484" max="9728" width="9" style="19"/>
    <col min="9729" max="9729" width="0" style="19" hidden="1" customWidth="1"/>
    <col min="9730" max="9730" width="3.69921875" style="19" customWidth="1"/>
    <col min="9731" max="9731" width="18.69921875" style="19" customWidth="1"/>
    <col min="9732" max="9732" width="0" style="19" hidden="1" customWidth="1"/>
    <col min="9733" max="9739" width="9.3984375" style="19" customWidth="1"/>
    <col min="9740" max="9984" width="9" style="19"/>
    <col min="9985" max="9985" width="0" style="19" hidden="1" customWidth="1"/>
    <col min="9986" max="9986" width="3.69921875" style="19" customWidth="1"/>
    <col min="9987" max="9987" width="18.69921875" style="19" customWidth="1"/>
    <col min="9988" max="9988" width="0" style="19" hidden="1" customWidth="1"/>
    <col min="9989" max="9995" width="9.3984375" style="19" customWidth="1"/>
    <col min="9996" max="10240" width="9" style="19"/>
    <col min="10241" max="10241" width="0" style="19" hidden="1" customWidth="1"/>
    <col min="10242" max="10242" width="3.69921875" style="19" customWidth="1"/>
    <col min="10243" max="10243" width="18.69921875" style="19" customWidth="1"/>
    <col min="10244" max="10244" width="0" style="19" hidden="1" customWidth="1"/>
    <col min="10245" max="10251" width="9.3984375" style="19" customWidth="1"/>
    <col min="10252" max="10496" width="9" style="19"/>
    <col min="10497" max="10497" width="0" style="19" hidden="1" customWidth="1"/>
    <col min="10498" max="10498" width="3.69921875" style="19" customWidth="1"/>
    <col min="10499" max="10499" width="18.69921875" style="19" customWidth="1"/>
    <col min="10500" max="10500" width="0" style="19" hidden="1" customWidth="1"/>
    <col min="10501" max="10507" width="9.3984375" style="19" customWidth="1"/>
    <col min="10508" max="10752" width="9" style="19"/>
    <col min="10753" max="10753" width="0" style="19" hidden="1" customWidth="1"/>
    <col min="10754" max="10754" width="3.69921875" style="19" customWidth="1"/>
    <col min="10755" max="10755" width="18.69921875" style="19" customWidth="1"/>
    <col min="10756" max="10756" width="0" style="19" hidden="1" customWidth="1"/>
    <col min="10757" max="10763" width="9.3984375" style="19" customWidth="1"/>
    <col min="10764" max="11008" width="9" style="19"/>
    <col min="11009" max="11009" width="0" style="19" hidden="1" customWidth="1"/>
    <col min="11010" max="11010" width="3.69921875" style="19" customWidth="1"/>
    <col min="11011" max="11011" width="18.69921875" style="19" customWidth="1"/>
    <col min="11012" max="11012" width="0" style="19" hidden="1" customWidth="1"/>
    <col min="11013" max="11019" width="9.3984375" style="19" customWidth="1"/>
    <col min="11020" max="11264" width="9" style="19"/>
    <col min="11265" max="11265" width="0" style="19" hidden="1" customWidth="1"/>
    <col min="11266" max="11266" width="3.69921875" style="19" customWidth="1"/>
    <col min="11267" max="11267" width="18.69921875" style="19" customWidth="1"/>
    <col min="11268" max="11268" width="0" style="19" hidden="1" customWidth="1"/>
    <col min="11269" max="11275" width="9.3984375" style="19" customWidth="1"/>
    <col min="11276" max="11520" width="9" style="19"/>
    <col min="11521" max="11521" width="0" style="19" hidden="1" customWidth="1"/>
    <col min="11522" max="11522" width="3.69921875" style="19" customWidth="1"/>
    <col min="11523" max="11523" width="18.69921875" style="19" customWidth="1"/>
    <col min="11524" max="11524" width="0" style="19" hidden="1" customWidth="1"/>
    <col min="11525" max="11531" width="9.3984375" style="19" customWidth="1"/>
    <col min="11532" max="11776" width="9" style="19"/>
    <col min="11777" max="11777" width="0" style="19" hidden="1" customWidth="1"/>
    <col min="11778" max="11778" width="3.69921875" style="19" customWidth="1"/>
    <col min="11779" max="11779" width="18.69921875" style="19" customWidth="1"/>
    <col min="11780" max="11780" width="0" style="19" hidden="1" customWidth="1"/>
    <col min="11781" max="11787" width="9.3984375" style="19" customWidth="1"/>
    <col min="11788" max="12032" width="9" style="19"/>
    <col min="12033" max="12033" width="0" style="19" hidden="1" customWidth="1"/>
    <col min="12034" max="12034" width="3.69921875" style="19" customWidth="1"/>
    <col min="12035" max="12035" width="18.69921875" style="19" customWidth="1"/>
    <col min="12036" max="12036" width="0" style="19" hidden="1" customWidth="1"/>
    <col min="12037" max="12043" width="9.3984375" style="19" customWidth="1"/>
    <col min="12044" max="12288" width="9" style="19"/>
    <col min="12289" max="12289" width="0" style="19" hidden="1" customWidth="1"/>
    <col min="12290" max="12290" width="3.69921875" style="19" customWidth="1"/>
    <col min="12291" max="12291" width="18.69921875" style="19" customWidth="1"/>
    <col min="12292" max="12292" width="0" style="19" hidden="1" customWidth="1"/>
    <col min="12293" max="12299" width="9.3984375" style="19" customWidth="1"/>
    <col min="12300" max="12544" width="9" style="19"/>
    <col min="12545" max="12545" width="0" style="19" hidden="1" customWidth="1"/>
    <col min="12546" max="12546" width="3.69921875" style="19" customWidth="1"/>
    <col min="12547" max="12547" width="18.69921875" style="19" customWidth="1"/>
    <col min="12548" max="12548" width="0" style="19" hidden="1" customWidth="1"/>
    <col min="12549" max="12555" width="9.3984375" style="19" customWidth="1"/>
    <col min="12556" max="12800" width="9" style="19"/>
    <col min="12801" max="12801" width="0" style="19" hidden="1" customWidth="1"/>
    <col min="12802" max="12802" width="3.69921875" style="19" customWidth="1"/>
    <col min="12803" max="12803" width="18.69921875" style="19" customWidth="1"/>
    <col min="12804" max="12804" width="0" style="19" hidden="1" customWidth="1"/>
    <col min="12805" max="12811" width="9.3984375" style="19" customWidth="1"/>
    <col min="12812" max="13056" width="9" style="19"/>
    <col min="13057" max="13057" width="0" style="19" hidden="1" customWidth="1"/>
    <col min="13058" max="13058" width="3.69921875" style="19" customWidth="1"/>
    <col min="13059" max="13059" width="18.69921875" style="19" customWidth="1"/>
    <col min="13060" max="13060" width="0" style="19" hidden="1" customWidth="1"/>
    <col min="13061" max="13067" width="9.3984375" style="19" customWidth="1"/>
    <col min="13068" max="13312" width="9" style="19"/>
    <col min="13313" max="13313" width="0" style="19" hidden="1" customWidth="1"/>
    <col min="13314" max="13314" width="3.69921875" style="19" customWidth="1"/>
    <col min="13315" max="13315" width="18.69921875" style="19" customWidth="1"/>
    <col min="13316" max="13316" width="0" style="19" hidden="1" customWidth="1"/>
    <col min="13317" max="13323" width="9.3984375" style="19" customWidth="1"/>
    <col min="13324" max="13568" width="9" style="19"/>
    <col min="13569" max="13569" width="0" style="19" hidden="1" customWidth="1"/>
    <col min="13570" max="13570" width="3.69921875" style="19" customWidth="1"/>
    <col min="13571" max="13571" width="18.69921875" style="19" customWidth="1"/>
    <col min="13572" max="13572" width="0" style="19" hidden="1" customWidth="1"/>
    <col min="13573" max="13579" width="9.3984375" style="19" customWidth="1"/>
    <col min="13580" max="13824" width="9" style="19"/>
    <col min="13825" max="13825" width="0" style="19" hidden="1" customWidth="1"/>
    <col min="13826" max="13826" width="3.69921875" style="19" customWidth="1"/>
    <col min="13827" max="13827" width="18.69921875" style="19" customWidth="1"/>
    <col min="13828" max="13828" width="0" style="19" hidden="1" customWidth="1"/>
    <col min="13829" max="13835" width="9.3984375" style="19" customWidth="1"/>
    <col min="13836" max="14080" width="9" style="19"/>
    <col min="14081" max="14081" width="0" style="19" hidden="1" customWidth="1"/>
    <col min="14082" max="14082" width="3.69921875" style="19" customWidth="1"/>
    <col min="14083" max="14083" width="18.69921875" style="19" customWidth="1"/>
    <col min="14084" max="14084" width="0" style="19" hidden="1" customWidth="1"/>
    <col min="14085" max="14091" width="9.3984375" style="19" customWidth="1"/>
    <col min="14092" max="14336" width="9" style="19"/>
    <col min="14337" max="14337" width="0" style="19" hidden="1" customWidth="1"/>
    <col min="14338" max="14338" width="3.69921875" style="19" customWidth="1"/>
    <col min="14339" max="14339" width="18.69921875" style="19" customWidth="1"/>
    <col min="14340" max="14340" width="0" style="19" hidden="1" customWidth="1"/>
    <col min="14341" max="14347" width="9.3984375" style="19" customWidth="1"/>
    <col min="14348" max="14592" width="9" style="19"/>
    <col min="14593" max="14593" width="0" style="19" hidden="1" customWidth="1"/>
    <col min="14594" max="14594" width="3.69921875" style="19" customWidth="1"/>
    <col min="14595" max="14595" width="18.69921875" style="19" customWidth="1"/>
    <col min="14596" max="14596" width="0" style="19" hidden="1" customWidth="1"/>
    <col min="14597" max="14603" width="9.3984375" style="19" customWidth="1"/>
    <col min="14604" max="14848" width="9" style="19"/>
    <col min="14849" max="14849" width="0" style="19" hidden="1" customWidth="1"/>
    <col min="14850" max="14850" width="3.69921875" style="19" customWidth="1"/>
    <col min="14851" max="14851" width="18.69921875" style="19" customWidth="1"/>
    <col min="14852" max="14852" width="0" style="19" hidden="1" customWidth="1"/>
    <col min="14853" max="14859" width="9.3984375" style="19" customWidth="1"/>
    <col min="14860" max="15104" width="9" style="19"/>
    <col min="15105" max="15105" width="0" style="19" hidden="1" customWidth="1"/>
    <col min="15106" max="15106" width="3.69921875" style="19" customWidth="1"/>
    <col min="15107" max="15107" width="18.69921875" style="19" customWidth="1"/>
    <col min="15108" max="15108" width="0" style="19" hidden="1" customWidth="1"/>
    <col min="15109" max="15115" width="9.3984375" style="19" customWidth="1"/>
    <col min="15116" max="15360" width="9" style="19"/>
    <col min="15361" max="15361" width="0" style="19" hidden="1" customWidth="1"/>
    <col min="15362" max="15362" width="3.69921875" style="19" customWidth="1"/>
    <col min="15363" max="15363" width="18.69921875" style="19" customWidth="1"/>
    <col min="15364" max="15364" width="0" style="19" hidden="1" customWidth="1"/>
    <col min="15365" max="15371" width="9.3984375" style="19" customWidth="1"/>
    <col min="15372" max="15616" width="9" style="19"/>
    <col min="15617" max="15617" width="0" style="19" hidden="1" customWidth="1"/>
    <col min="15618" max="15618" width="3.69921875" style="19" customWidth="1"/>
    <col min="15619" max="15619" width="18.69921875" style="19" customWidth="1"/>
    <col min="15620" max="15620" width="0" style="19" hidden="1" customWidth="1"/>
    <col min="15621" max="15627" width="9.3984375" style="19" customWidth="1"/>
    <col min="15628" max="15872" width="9" style="19"/>
    <col min="15873" max="15873" width="0" style="19" hidden="1" customWidth="1"/>
    <col min="15874" max="15874" width="3.69921875" style="19" customWidth="1"/>
    <col min="15875" max="15875" width="18.69921875" style="19" customWidth="1"/>
    <col min="15876" max="15876" width="0" style="19" hidden="1" customWidth="1"/>
    <col min="15877" max="15883" width="9.3984375" style="19" customWidth="1"/>
    <col min="15884" max="16128" width="9" style="19"/>
    <col min="16129" max="16129" width="0" style="19" hidden="1" customWidth="1"/>
    <col min="16130" max="16130" width="3.69921875" style="19" customWidth="1"/>
    <col min="16131" max="16131" width="18.69921875" style="19" customWidth="1"/>
    <col min="16132" max="16132" width="0" style="19" hidden="1" customWidth="1"/>
    <col min="16133" max="16139" width="9.3984375" style="19" customWidth="1"/>
    <col min="16140" max="16384" width="9" style="19"/>
  </cols>
  <sheetData>
    <row r="1" spans="1:11" s="17" customFormat="1" ht="22.5" customHeight="1">
      <c r="E1" s="18"/>
    </row>
    <row r="2" spans="1:11" ht="22.5" customHeight="1">
      <c r="A2" s="214" t="s">
        <v>71</v>
      </c>
      <c r="B2" s="214"/>
      <c r="C2" s="214"/>
      <c r="D2" s="214"/>
      <c r="E2" s="214"/>
      <c r="F2" s="214"/>
      <c r="G2" s="214"/>
      <c r="H2" s="17"/>
      <c r="I2" s="17"/>
      <c r="J2" s="17"/>
      <c r="K2" s="17"/>
    </row>
    <row r="3" spans="1:11" ht="22.5" customHeight="1"/>
    <row r="4" spans="1:11" ht="22.5" customHeight="1"/>
    <row r="5" spans="1:11" ht="22.5" customHeight="1"/>
    <row r="6" spans="1:11" ht="22.5" customHeight="1"/>
    <row r="7" spans="1:11" ht="22.5" customHeight="1"/>
    <row r="8" spans="1:11" ht="22.5" customHeight="1"/>
    <row r="9" spans="1:11" ht="22.5" customHeight="1"/>
    <row r="10" spans="1:11" ht="22.5" customHeight="1"/>
    <row r="11" spans="1:11" ht="22.5" customHeight="1"/>
    <row r="12" spans="1:11" ht="22.5" customHeight="1"/>
    <row r="13" spans="1:11" ht="22.5" customHeight="1"/>
    <row r="14" spans="1:11" ht="22.5" customHeight="1"/>
    <row r="15" spans="1:11" ht="22.5" customHeight="1"/>
    <row r="16" spans="1:11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mergeCells count="1">
    <mergeCell ref="A2:G2"/>
  </mergeCells>
  <phoneticPr fontId="3"/>
  <pageMargins left="0.78740157480314965" right="0.78740157480314965" top="0.78740157480314965" bottom="0.59055118110236215" header="0.59055118110236215" footer="0.39370078740157483"/>
  <pageSetup paperSize="9" scale="90" orientation="portrait" r:id="rId1"/>
  <headerFooter scaleWithDoc="0">
    <oddHeader>&amp;R&amp;"ＭＳ 明朝,標準"&amp;9&amp;K00+000第&amp;"Times New Roman,標準"2&amp;"ＭＳ 明朝,標準"章　人口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baseType="lpstr" size="6">
      <vt:lpstr>2-1</vt:lpstr>
      <vt:lpstr>2-2</vt:lpstr>
      <vt:lpstr>2-3、2-4、2-5</vt:lpstr>
      <vt:lpstr>2-6</vt:lpstr>
      <vt:lpstr>白紙</vt:lpstr>
      <vt:lpstr>'2-6'!Print_Area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2026-03-13T04:16:04Z</dcterms:modified>
</cp:coreProperties>
</file>